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C:\Penka2023\Unemployment\"/>
    </mc:Choice>
  </mc:AlternateContent>
  <xr:revisionPtr revIDLastSave="0" documentId="13_ncr:1_{AB7C2EFC-44CB-4013-BC5C-98862AB3DD44}" xr6:coauthVersionLast="36" xr6:coauthVersionMax="36" xr10:uidLastSave="{00000000-0000-0000-0000-000000000000}"/>
  <bookViews>
    <workbookView xWindow="0" yWindow="0" windowWidth="28800" windowHeight="11625" tabRatio="935" xr2:uid="{00000000-000D-0000-FFFF-FFFF00000000}"/>
  </bookViews>
  <sheets>
    <sheet name="съдържание" sheetId="1" r:id="rId1"/>
    <sheet name="промени" sheetId="30" r:id="rId2"/>
    <sheet name="резюме" sheetId="22" r:id="rId3"/>
    <sheet name="пол" sheetId="3" r:id="rId4"/>
    <sheet name="графики1_1" sheetId="4" r:id="rId5"/>
    <sheet name="образователна степен" sheetId="6"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образователни области" sheetId="14" r:id="rId13"/>
    <sheet name="икономически дейности" sheetId="15" state="hidden" r:id="rId14"/>
    <sheet name="новорегистрираниПОб" sheetId="11" r:id="rId15"/>
    <sheet name="прекратени ПОБ" sheetId="18" r:id="rId16"/>
  </sheets>
  <definedNames>
    <definedName name="_xlnm.Print_Area" localSheetId="10">EU!$A$1:$G$58</definedName>
    <definedName name="_xlnm.Print_Area" localSheetId="7">'възраст-пари'!$A$1:$G$17</definedName>
    <definedName name="_xlnm.Print_Area" localSheetId="6">'група възраст'!$A$1:$J$55</definedName>
    <definedName name="_xlnm.Print_Area" localSheetId="14">новорегистрираниПОб!$A$1:$G$68</definedName>
    <definedName name="_xlnm.Print_Area" localSheetId="5">'образователна степен'!$A$1:$J$72</definedName>
    <definedName name="_xlnm.Print_Area" localSheetId="12">'образователни области'!$A$1:$D$29</definedName>
    <definedName name="_xlnm.Print_Area" localSheetId="11">'осигурителен стаж'!$A$1:$G$36</definedName>
    <definedName name="_xlnm.Print_Area" localSheetId="3">пол!$A$1:$H$37</definedName>
    <definedName name="_xlnm.Print_Area" localSheetId="15">'прекратени ПОБ'!$A$1:$D$69</definedName>
    <definedName name="_xlnm.Print_Area" localSheetId="8">'размер ПОБ'!$A$1:$J$91</definedName>
    <definedName name="_xlnm.Print_Area" localSheetId="2">резюме!$A$1:$J$49</definedName>
    <definedName name="_xlnm.Print_Area" localSheetId="9">'средно ПОБ'!$A$1:$E$54</definedName>
  </definedNames>
  <calcPr calcId="191029"/>
</workbook>
</file>

<file path=xl/calcChain.xml><?xml version="1.0" encoding="utf-8"?>
<calcChain xmlns="http://schemas.openxmlformats.org/spreadsheetml/2006/main">
  <c r="E47" i="7" l="1"/>
  <c r="E48" i="7"/>
  <c r="E49" i="7"/>
  <c r="E50" i="7"/>
  <c r="E51" i="7"/>
  <c r="E52" i="7"/>
  <c r="E53" i="7"/>
  <c r="E54" i="7"/>
  <c r="D49" i="7" l="1"/>
  <c r="D50" i="7"/>
  <c r="D51" i="7"/>
  <c r="A25" i="1" l="1"/>
  <c r="F84" i="33"/>
  <c r="F83" i="33"/>
  <c r="F82" i="33"/>
  <c r="F81" i="33"/>
  <c r="F80" i="33"/>
  <c r="F79" i="33"/>
  <c r="F78" i="33"/>
  <c r="F77" i="33"/>
  <c r="F76" i="33"/>
  <c r="F75" i="33"/>
  <c r="F74" i="33"/>
  <c r="F73" i="33"/>
  <c r="F72" i="33"/>
  <c r="F71" i="33"/>
  <c r="F70" i="33"/>
  <c r="F69" i="33"/>
  <c r="F68" i="33"/>
  <c r="F67" i="33"/>
  <c r="F66" i="33"/>
  <c r="F65" i="33"/>
  <c r="F64" i="33"/>
  <c r="F63" i="33"/>
  <c r="F62" i="33"/>
  <c r="F61" i="33"/>
  <c r="F60" i="33"/>
  <c r="F59" i="33"/>
  <c r="F58" i="33"/>
  <c r="F57" i="33"/>
  <c r="F56" i="33"/>
  <c r="F55" i="33"/>
  <c r="F54" i="33"/>
  <c r="F53" i="33"/>
  <c r="F52" i="33"/>
  <c r="F51" i="33"/>
  <c r="F50" i="33"/>
  <c r="F49" i="33"/>
  <c r="F48" i="33"/>
  <c r="F47" i="33"/>
  <c r="F46" i="33"/>
  <c r="F45" i="33"/>
  <c r="F44" i="33"/>
  <c r="D47" i="7"/>
  <c r="D48" i="7"/>
  <c r="D52" i="7"/>
  <c r="D53" i="7"/>
  <c r="D54" i="7"/>
  <c r="G19" i="33" l="1"/>
  <c r="E19" i="33"/>
  <c r="H19" i="33" l="1"/>
  <c r="F19" i="33"/>
  <c r="B21" i="33" l="1"/>
  <c r="C19" i="33" l="1"/>
  <c r="A28" i="1" l="1"/>
  <c r="A31" i="1"/>
  <c r="A30" i="1"/>
  <c r="A29" i="1"/>
  <c r="D67" i="15"/>
  <c r="C67" i="15"/>
  <c r="A27" i="1"/>
  <c r="A24" i="1"/>
  <c r="A26" i="1"/>
  <c r="A23" i="1"/>
  <c r="A22" i="1"/>
  <c r="A21" i="1"/>
  <c r="A20" i="1"/>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 r="E53" i="6" l="1"/>
  <c r="E54" i="6"/>
  <c r="E52" i="6"/>
</calcChain>
</file>

<file path=xl/sharedStrings.xml><?xml version="1.0" encoding="utf-8"?>
<sst xmlns="http://schemas.openxmlformats.org/spreadsheetml/2006/main" count="554" uniqueCount="268">
  <si>
    <t>1. Благоевград</t>
  </si>
  <si>
    <t>2. Бургас</t>
  </si>
  <si>
    <t>3. Варна</t>
  </si>
  <si>
    <t>4. Велико Търново</t>
  </si>
  <si>
    <t>5. Видин</t>
  </si>
  <si>
    <t>6. Враца</t>
  </si>
  <si>
    <t>7. Габрово</t>
  </si>
  <si>
    <t>8. Кърджали</t>
  </si>
  <si>
    <t>9. Кюстендил</t>
  </si>
  <si>
    <t>10. Ловеч</t>
  </si>
  <si>
    <t>11. Монтана</t>
  </si>
  <si>
    <t>12. Пазарджик</t>
  </si>
  <si>
    <t>13. Перник</t>
  </si>
  <si>
    <t>14. Плевен</t>
  </si>
  <si>
    <t>15. Пловдив</t>
  </si>
  <si>
    <t>16. Разград</t>
  </si>
  <si>
    <t>17. Русе</t>
  </si>
  <si>
    <t>18. Силистра</t>
  </si>
  <si>
    <t>19. Сливен</t>
  </si>
  <si>
    <t>20. Смолян</t>
  </si>
  <si>
    <t>21. София-град</t>
  </si>
  <si>
    <t>23. Стара Загора</t>
  </si>
  <si>
    <t>24. Добрич</t>
  </si>
  <si>
    <t>25. Търговище</t>
  </si>
  <si>
    <t>26. Хасково</t>
  </si>
  <si>
    <t>27. Шумен</t>
  </si>
  <si>
    <t>28. Ямбол</t>
  </si>
  <si>
    <t>Общо за страната</t>
  </si>
  <si>
    <t xml:space="preserve">Общ брой </t>
  </si>
  <si>
    <t>Основно</t>
  </si>
  <si>
    <t>Начално</t>
  </si>
  <si>
    <t>Без образование</t>
  </si>
  <si>
    <t xml:space="preserve">в т. ч. </t>
  </si>
  <si>
    <t>мъже</t>
  </si>
  <si>
    <t>жени</t>
  </si>
  <si>
    <t>Регистрирани безработни лица *</t>
  </si>
  <si>
    <t>Регистрирани безработни лица с право на ПОБ</t>
  </si>
  <si>
    <t>* Източник на данните за регистрираните безработни лица е Агенция по Заетостта</t>
  </si>
  <si>
    <t>Висше и полувисше</t>
  </si>
  <si>
    <t>Средно образование</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</si>
  <si>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</si>
  <si>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</si>
  <si>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</si>
  <si>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</si>
  <si>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</si>
  <si>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</si>
  <si>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</si>
  <si>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</si>
  <si>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</si>
  <si>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</si>
  <si>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</si>
  <si>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</si>
  <si>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</si>
  <si>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 xml:space="preserve">Средно парично обезщетение за безработица-общо  </t>
  </si>
  <si>
    <t>5, Видин</t>
  </si>
  <si>
    <t>Новорегистрирани безработни лица с право на ПОБ</t>
  </si>
  <si>
    <t>състояние</t>
  </si>
  <si>
    <t>НАЦИОНАЛЕН ОСИГУРИТЕЛЕН ИНСТИТУТ</t>
  </si>
  <si>
    <t>СТАТИСТИЧЕСКИ БЮЛЕТИН</t>
  </si>
  <si>
    <t>ЗА РЕГИСТРИРАНИТЕ БЕЗРАБОТНИ ЛИЦА</t>
  </si>
  <si>
    <t>С ПРАВО НА ПАРИЧНО ОБЕЗЩЕТЕНИЕ</t>
  </si>
  <si>
    <t>Съдържание</t>
  </si>
  <si>
    <t>Средно</t>
  </si>
  <si>
    <t>Доктор</t>
  </si>
  <si>
    <t>ОБРАЗОВАНИЕ</t>
  </si>
  <si>
    <t>Педагогически науки</t>
  </si>
  <si>
    <t>Хуманитарни науки</t>
  </si>
  <si>
    <t>Социални, стопански и правни науки</t>
  </si>
  <si>
    <t>Природни науки, математика и информатика</t>
  </si>
  <si>
    <t>Технически науки</t>
  </si>
  <si>
    <t>Аграрни науки и ветеринарна медицина</t>
  </si>
  <si>
    <t>Здравеопазване и спорт</t>
  </si>
  <si>
    <t>Изкуства</t>
  </si>
  <si>
    <t>Сигурност и отбрана</t>
  </si>
  <si>
    <t>Стопанско управление и администрация</t>
  </si>
  <si>
    <t>Физически науки</t>
  </si>
  <si>
    <t>Информатика</t>
  </si>
  <si>
    <t>Техника</t>
  </si>
  <si>
    <t>Производство и преработка</t>
  </si>
  <si>
    <t>Архитектура и строителство</t>
  </si>
  <si>
    <t>Селско, горско и рибно стопанство</t>
  </si>
  <si>
    <t>Ветеринарна медицина</t>
  </si>
  <si>
    <t>Здравеопазване</t>
  </si>
  <si>
    <t>Социални науки</t>
  </si>
  <si>
    <t>Услуги за личността</t>
  </si>
  <si>
    <t>Транспорт</t>
  </si>
  <si>
    <t>Опазване на околната среда</t>
  </si>
  <si>
    <t>Обществена сигурност и безопасност</t>
  </si>
  <si>
    <t>Без професионално образование</t>
  </si>
  <si>
    <t>Образователна област</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</si>
  <si>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</si>
  <si>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</si>
  <si>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</si>
  <si>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</si>
  <si>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</si>
  <si>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</si>
  <si>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</si>
  <si>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</si>
  <si>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</si>
  <si>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</si>
  <si>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</si>
  <si>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</si>
  <si>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</si>
  <si>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</si>
  <si>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</si>
  <si>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</si>
  <si>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</si>
  <si>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</si>
  <si>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</si>
  <si>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</si>
  <si>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</si>
  <si>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</si>
  <si>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</si>
  <si>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</si>
  <si>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</si>
  <si>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</si>
  <si>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</si>
  <si>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</si>
  <si>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</si>
  <si>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</si>
  <si>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</si>
  <si>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</si>
  <si>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</si>
  <si>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</si>
  <si>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</si>
  <si>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</si>
  <si>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</si>
  <si>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</si>
  <si>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</si>
  <si>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</si>
  <si>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</si>
  <si>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</si>
  <si>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</si>
  <si>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</si>
  <si>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</si>
  <si>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</si>
  <si>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</si>
  <si>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</si>
  <si>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</si>
  <si>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</si>
  <si>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</si>
  <si>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</si>
  <si>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</si>
  <si>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</si>
  <si>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</si>
  <si>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</si>
  <si>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</si>
  <si>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</si>
  <si>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</si>
  <si>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</si>
  <si>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</si>
  <si>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</si>
  <si>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</si>
  <si>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</si>
  <si>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</si>
  <si>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</si>
  <si>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</si>
  <si>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</si>
  <si>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</si>
  <si>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</si>
  <si>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</si>
  <si>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</si>
  <si>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</si>
  <si>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</si>
  <si>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</si>
  <si>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</si>
  <si>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</si>
  <si>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</si>
  <si>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</si>
  <si>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</si>
  <si>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</si>
  <si>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</si>
  <si>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</si>
  <si>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</si>
  <si>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</si>
  <si>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</si>
  <si>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</si>
  <si>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</si>
  <si>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възраст</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</si>
  <si>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</si>
  <si>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</si>
  <si>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</si>
  <si>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</si>
  <si>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</si>
  <si>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</si>
  <si>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</si>
  <si>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</si>
  <si>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</si>
  <si>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дневен размер                  на ПОБ</t>
  </si>
  <si>
    <t>Промени в нормативната уредба относно паричните обезщетения за безработица в сила от 1 януари 2018 г.</t>
  </si>
  <si>
    <t>Висше - специалист</t>
  </si>
  <si>
    <t>Висше - бакалавър</t>
  </si>
  <si>
    <t>Висше - магистър</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</si>
  <si>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</si>
  <si>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</si>
  <si>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</si>
  <si>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</si>
  <si>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</si>
  <si>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</si>
  <si>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</si>
  <si>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</si>
  <si>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</si>
  <si>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</si>
  <si>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</si>
  <si>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</si>
  <si>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</si>
  <si>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</si>
  <si>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</si>
  <si>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22. София</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</si>
  <si>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</si>
  <si>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</si>
  <si>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</si>
  <si>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</si>
  <si>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</si>
  <si>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</si>
  <si>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</si>
  <si>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</si>
  <si>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Забележка: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</si>
  <si>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</si>
  <si>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</si>
  <si>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</si>
  <si>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</si>
  <si>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</si>
  <si>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</si>
  <si>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</si>
  <si>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</si>
  <si>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</si>
  <si>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</si>
  <si>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</si>
  <si>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</si>
  <si>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</si>
  <si>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</si>
  <si>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</si>
  <si>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</si>
  <si>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</si>
  <si>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</si>
  <si>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</si>
  <si>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</si>
  <si>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</si>
  <si>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</si>
  <si>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</si>
  <si>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Източник на данните за регистрираните безработни лица и равнището на безработица е Агенцията по заетостта</t>
  </si>
  <si>
    <t>% от общия брой</t>
  </si>
  <si>
    <t>Български граждани</t>
  </si>
  <si>
    <t>на 85.71 лв.</t>
  </si>
  <si>
    <t>от 65.01 лв. до 75 лв.</t>
  </si>
  <si>
    <t>от 75.01 лв. до 85.70 лв.</t>
  </si>
  <si>
    <t xml:space="preserve">          През 2023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</si>
  <si>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https://nssi.bg/fizicheski-lica/po-bg-zakonodatelstvo/pri-bezrabotitsa/</t>
  </si>
  <si>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2023 г. е  18,00 лв.  Максималният дневен размер на обезщетението за безработица за 2023 г. е  85,71 лв. </t>
  </si>
  <si>
    <t>ПРЕЗ МЕСЕЦ МАРТ 2023 г.</t>
  </si>
  <si>
    <t>1. Брой и структура на осигурените лица за фонд "Безработица" и регистрираните безработни лица през  месец март 2023 г.</t>
  </si>
  <si>
    <t>2. Регистрирани безработни лица с право на ПОБ, разпределени по пол и области, през месец март 2023 г.</t>
  </si>
  <si>
    <t>III.2022 г.</t>
  </si>
  <si>
    <t>II.2023 г.</t>
  </si>
  <si>
    <t>изменение спрямо III.2022 г.</t>
  </si>
  <si>
    <t>изменение спрямо II.2023 г.</t>
  </si>
  <si>
    <t>3. Регистрирани безработни лица с право на обезщетение, разпределени по степен на образование и области, през месец  март  2023 г.</t>
  </si>
  <si>
    <t>4. Регистрирани безработни лица с право на обезщетение, разпределени по групи възраст и области, през месец  март  2023 г.</t>
  </si>
  <si>
    <t>5. Регистрирани безработни лица с право на обезщетение, разпределени по групи възраст и средни размери на паричните обезщетения, през месец март  2023 г.</t>
  </si>
  <si>
    <t>6. Регистрирани безработни лица с право на обезщетение, разпределени по дневен размер на ПОБ и по пол, през месец  март  2023 г.</t>
  </si>
  <si>
    <t>7. Средни размери на паричните обезщетения за безработица, разпределени по области и пол, през месец март  2023 г.</t>
  </si>
  <si>
    <t>8. Брой безработни лица и средни размери на паричните обезщетения за безработица по европейски регламенти, разпределени по области и пол, през месец  март  2023 г.</t>
  </si>
  <si>
    <t>9. Брой регистрирани безработни лица с право на ПОБ, разпределени по продължителност на осигурителния им стаж и  области, през месец  март  2023 г.</t>
  </si>
  <si>
    <t>10. Регистрирани безработни лица с право на обезщетение, разпределени по образователни области, през месец  март  2023 г.</t>
  </si>
  <si>
    <t>11. Новорегистрирани безработни лица с право на обезщетение, разпределени по пол и области, през месец  март  2023 г.</t>
  </si>
  <si>
    <t>12. Брой регистрирани безработни лица с право на ПОБ с край на обезщетението през месец март  2023 г., разпределени по пол и области.</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</si>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</sst>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5">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b/>
      <sz val="18"/>
      <name val="Arial"/>
      <family val="2"/>
    </font>
    <font>
      <b/>
      <sz val="16"/>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1"/>
      <color indexed="8"/>
      <name val="Arial"/>
      <family val="2"/>
      <charset val="204"/>
    </font>
    <font>
      <sz val="10"/>
      <color indexed="8"/>
      <name val="Arial"/>
      <family val="2"/>
      <charset val="204"/>
    </font>
    <font>
      <sz val="10"/>
      <name val="Arial"/>
      <family val="2"/>
      <charset val="204"/>
    </font>
    <font>
      <b/>
      <sz val="11"/>
      <name val="Arial"/>
      <family val="2"/>
      <charset val="204"/>
    </font>
    <font>
      <sz val="12"/>
      <name val="Times New Roman"/>
      <family val="1"/>
      <charset val="204"/>
    </font>
    <font>
      <b/>
      <sz val="10"/>
      <color indexed="8"/>
      <name val="Arial"/>
      <family val="2"/>
      <charset val="204"/>
    </font>
    <font>
      <sz val="8"/>
      <name val="Hebar"/>
      <charset val="204"/>
    </font>
    <font>
      <b/>
      <sz val="10"/>
      <name val="ArielSP Cyr"/>
      <family val="2"/>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charset val="204"/>
      <scheme val="minor"/>
    </font>
    <font>
      <sz val="12"/>
      <color theme="1"/>
      <name val="Times New Roman"/>
      <family val="1"/>
      <charset val="204"/>
    </font>
    <font>
      <sz val="10"/>
      <color indexed="8"/>
      <name val="Calibri"/>
      <family val="2"/>
      <charset val="204"/>
    </font>
    <font>
      <i/>
      <sz val="11"/>
      <name val="Arial"/>
      <family val="2"/>
      <charset val="204"/>
    </font>
    <font>
      <sz val="1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249977111117893"/>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style="thin">
        <color rgb="FF999999"/>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rgb="FF999999"/>
      </top>
      <bottom/>
      <diagonal/>
    </border>
  </borders>
  <cellStyleXfs count="104">
    <xf numFmtId="0" fontId="0" fillId="0" borderId="0"/>
    <xf numFmtId="0" fontId="17" fillId="2" borderId="0" applyNumberFormat="0" applyBorder="0" applyAlignment="0" applyProtection="0"/>
    <xf numFmtId="0" fontId="43" fillId="2" borderId="0" applyNumberFormat="0" applyBorder="0" applyAlignment="0" applyProtection="0"/>
    <xf numFmtId="0" fontId="17" fillId="3" borderId="0" applyNumberFormat="0" applyBorder="0" applyAlignment="0" applyProtection="0"/>
    <xf numFmtId="0" fontId="43" fillId="3" borderId="0" applyNumberFormat="0" applyBorder="0" applyAlignment="0" applyProtection="0"/>
    <xf numFmtId="0" fontId="17" fillId="4" borderId="0" applyNumberFormat="0" applyBorder="0" applyAlignment="0" applyProtection="0"/>
    <xf numFmtId="0" fontId="43" fillId="4" borderId="0" applyNumberFormat="0" applyBorder="0" applyAlignment="0" applyProtection="0"/>
    <xf numFmtId="0" fontId="17" fillId="5" borderId="0" applyNumberFormat="0" applyBorder="0" applyAlignment="0" applyProtection="0"/>
    <xf numFmtId="0" fontId="43" fillId="5" borderId="0" applyNumberFormat="0" applyBorder="0" applyAlignment="0" applyProtection="0"/>
    <xf numFmtId="0" fontId="17" fillId="6" borderId="0" applyNumberFormat="0" applyBorder="0" applyAlignment="0" applyProtection="0"/>
    <xf numFmtId="0" fontId="43" fillId="6" borderId="0" applyNumberFormat="0" applyBorder="0" applyAlignment="0" applyProtection="0"/>
    <xf numFmtId="0" fontId="17" fillId="7" borderId="0" applyNumberFormat="0" applyBorder="0" applyAlignment="0" applyProtection="0"/>
    <xf numFmtId="0" fontId="43" fillId="7" borderId="0" applyNumberFormat="0" applyBorder="0" applyAlignment="0" applyProtection="0"/>
    <xf numFmtId="0" fontId="17" fillId="8" borderId="0" applyNumberFormat="0" applyBorder="0" applyAlignment="0" applyProtection="0"/>
    <xf numFmtId="0" fontId="43" fillId="8" borderId="0" applyNumberFormat="0" applyBorder="0" applyAlignment="0" applyProtection="0"/>
    <xf numFmtId="0" fontId="17" fillId="9" borderId="0" applyNumberFormat="0" applyBorder="0" applyAlignment="0" applyProtection="0"/>
    <xf numFmtId="0" fontId="43" fillId="9" borderId="0" applyNumberFormat="0" applyBorder="0" applyAlignment="0" applyProtection="0"/>
    <xf numFmtId="0" fontId="17" fillId="10" borderId="0" applyNumberFormat="0" applyBorder="0" applyAlignment="0" applyProtection="0"/>
    <xf numFmtId="0" fontId="43" fillId="10" borderId="0" applyNumberFormat="0" applyBorder="0" applyAlignment="0" applyProtection="0"/>
    <xf numFmtId="0" fontId="17" fillId="5" borderId="0" applyNumberFormat="0" applyBorder="0" applyAlignment="0" applyProtection="0"/>
    <xf numFmtId="0" fontId="43" fillId="5" borderId="0" applyNumberFormat="0" applyBorder="0" applyAlignment="0" applyProtection="0"/>
    <xf numFmtId="0" fontId="17" fillId="8" borderId="0" applyNumberFormat="0" applyBorder="0" applyAlignment="0" applyProtection="0"/>
    <xf numFmtId="0" fontId="43" fillId="8" borderId="0" applyNumberFormat="0" applyBorder="0" applyAlignment="0" applyProtection="0"/>
    <xf numFmtId="0" fontId="17" fillId="11" borderId="0" applyNumberFormat="0" applyBorder="0" applyAlignment="0" applyProtection="0"/>
    <xf numFmtId="0" fontId="43" fillId="11" borderId="0" applyNumberFormat="0" applyBorder="0" applyAlignment="0" applyProtection="0"/>
    <xf numFmtId="0" fontId="18" fillId="12" borderId="0" applyNumberFormat="0" applyBorder="0" applyAlignment="0" applyProtection="0"/>
    <xf numFmtId="0" fontId="44" fillId="12" borderId="0" applyNumberFormat="0" applyBorder="0" applyAlignment="0" applyProtection="0"/>
    <xf numFmtId="0" fontId="18" fillId="9" borderId="0" applyNumberFormat="0" applyBorder="0" applyAlignment="0" applyProtection="0"/>
    <xf numFmtId="0" fontId="44" fillId="9" borderId="0" applyNumberFormat="0" applyBorder="0" applyAlignment="0" applyProtection="0"/>
    <xf numFmtId="0" fontId="18" fillId="10" borderId="0" applyNumberFormat="0" applyBorder="0" applyAlignment="0" applyProtection="0"/>
    <xf numFmtId="0" fontId="44" fillId="10" borderId="0" applyNumberFormat="0" applyBorder="0" applyAlignment="0" applyProtection="0"/>
    <xf numFmtId="0" fontId="18" fillId="13" borderId="0" applyNumberFormat="0" applyBorder="0" applyAlignment="0" applyProtection="0"/>
    <xf numFmtId="0" fontId="44" fillId="13" borderId="0" applyNumberFormat="0" applyBorder="0" applyAlignment="0" applyProtection="0"/>
    <xf numFmtId="0" fontId="18" fillId="14" borderId="0" applyNumberFormat="0" applyBorder="0" applyAlignment="0" applyProtection="0"/>
    <xf numFmtId="0" fontId="44" fillId="14" borderId="0" applyNumberFormat="0" applyBorder="0" applyAlignment="0" applyProtection="0"/>
    <xf numFmtId="0" fontId="18" fillId="15" borderId="0" applyNumberFormat="0" applyBorder="0" applyAlignment="0" applyProtection="0"/>
    <xf numFmtId="0" fontId="44" fillId="15" borderId="0" applyNumberFormat="0" applyBorder="0" applyAlignment="0" applyProtection="0"/>
    <xf numFmtId="0" fontId="18" fillId="16" borderId="0" applyNumberFormat="0" applyBorder="0" applyAlignment="0" applyProtection="0"/>
    <xf numFmtId="0" fontId="44" fillId="16" borderId="0" applyNumberFormat="0" applyBorder="0" applyAlignment="0" applyProtection="0"/>
    <xf numFmtId="0" fontId="18" fillId="17" borderId="0" applyNumberFormat="0" applyBorder="0" applyAlignment="0" applyProtection="0"/>
    <xf numFmtId="0" fontId="44" fillId="17" borderId="0" applyNumberFormat="0" applyBorder="0" applyAlignment="0" applyProtection="0"/>
    <xf numFmtId="0" fontId="18" fillId="18" borderId="0" applyNumberFormat="0" applyBorder="0" applyAlignment="0" applyProtection="0"/>
    <xf numFmtId="0" fontId="44" fillId="18" borderId="0" applyNumberFormat="0" applyBorder="0" applyAlignment="0" applyProtection="0"/>
    <xf numFmtId="0" fontId="18" fillId="13" borderId="0" applyNumberFormat="0" applyBorder="0" applyAlignment="0" applyProtection="0"/>
    <xf numFmtId="0" fontId="44" fillId="13" borderId="0" applyNumberFormat="0" applyBorder="0" applyAlignment="0" applyProtection="0"/>
    <xf numFmtId="0" fontId="18" fillId="14" borderId="0" applyNumberFormat="0" applyBorder="0" applyAlignment="0" applyProtection="0"/>
    <xf numFmtId="0" fontId="44" fillId="14" borderId="0" applyNumberFormat="0" applyBorder="0" applyAlignment="0" applyProtection="0"/>
    <xf numFmtId="0" fontId="18" fillId="19" borderId="0" applyNumberFormat="0" applyBorder="0" applyAlignment="0" applyProtection="0"/>
    <xf numFmtId="0" fontId="44" fillId="19" borderId="0" applyNumberFormat="0" applyBorder="0" applyAlignment="0" applyProtection="0"/>
    <xf numFmtId="0" fontId="19" fillId="3" borderId="0" applyNumberFormat="0" applyBorder="0" applyAlignment="0" applyProtection="0"/>
    <xf numFmtId="0" fontId="45" fillId="3" borderId="0" applyNumberFormat="0" applyBorder="0" applyAlignment="0" applyProtection="0"/>
    <xf numFmtId="0" fontId="20" fillId="20" borderId="1" applyNumberFormat="0" applyAlignment="0" applyProtection="0"/>
    <xf numFmtId="0" fontId="46" fillId="20" borderId="1" applyNumberFormat="0" applyAlignment="0" applyProtection="0"/>
    <xf numFmtId="0" fontId="21" fillId="21" borderId="2" applyNumberFormat="0" applyAlignment="0" applyProtection="0"/>
    <xf numFmtId="0" fontId="47" fillId="21" borderId="2" applyNumberFormat="0" applyAlignment="0" applyProtection="0"/>
    <xf numFmtId="43" fontId="17" fillId="0" borderId="0" applyFont="0" applyFill="0" applyBorder="0" applyAlignment="0" applyProtection="0"/>
    <xf numFmtId="164" fontId="36" fillId="0" borderId="0" applyFont="0" applyFill="0" applyBorder="0" applyAlignment="0" applyProtection="0"/>
    <xf numFmtId="43" fontId="17"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165" fontId="36" fillId="0" borderId="0" applyFont="0" applyFill="0" applyBorder="0" applyAlignment="0" applyProtection="0"/>
    <xf numFmtId="0" fontId="22" fillId="0" borderId="0" applyNumberFormat="0" applyFill="0" applyBorder="0" applyAlignment="0" applyProtection="0"/>
    <xf numFmtId="0" fontId="48" fillId="0" borderId="0" applyNumberFormat="0" applyFill="0" applyBorder="0" applyAlignment="0" applyProtection="0"/>
    <xf numFmtId="0" fontId="23" fillId="4" borderId="0" applyNumberFormat="0" applyBorder="0" applyAlignment="0" applyProtection="0"/>
    <xf numFmtId="0" fontId="49" fillId="4" borderId="0" applyNumberFormat="0" applyBorder="0" applyAlignment="0" applyProtection="0"/>
    <xf numFmtId="0" fontId="24" fillId="0" borderId="3" applyNumberFormat="0" applyFill="0" applyAlignment="0" applyProtection="0"/>
    <xf numFmtId="0" fontId="50" fillId="0" borderId="3" applyNumberFormat="0" applyFill="0" applyAlignment="0" applyProtection="0"/>
    <xf numFmtId="0" fontId="25" fillId="0" borderId="4" applyNumberFormat="0" applyFill="0" applyAlignment="0" applyProtection="0"/>
    <xf numFmtId="0" fontId="51" fillId="0" borderId="4" applyNumberFormat="0" applyFill="0" applyAlignment="0" applyProtection="0"/>
    <xf numFmtId="0" fontId="26" fillId="0" borderId="5" applyNumberFormat="0" applyFill="0" applyAlignment="0" applyProtection="0"/>
    <xf numFmtId="0" fontId="52" fillId="0" borderId="5"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alignment vertical="top"/>
      <protection locked="0"/>
    </xf>
    <xf numFmtId="0" fontId="27" fillId="7" borderId="1" applyNumberFormat="0" applyAlignment="0" applyProtection="0"/>
    <xf numFmtId="0" fontId="53" fillId="7" borderId="1" applyNumberFormat="0" applyAlignment="0" applyProtection="0"/>
    <xf numFmtId="0" fontId="28" fillId="0" borderId="6" applyNumberFormat="0" applyFill="0" applyAlignment="0" applyProtection="0"/>
    <xf numFmtId="0" fontId="54" fillId="0" borderId="6" applyNumberFormat="0" applyFill="0" applyAlignment="0" applyProtection="0"/>
    <xf numFmtId="0" fontId="29" fillId="22" borderId="0" applyNumberFormat="0" applyBorder="0" applyAlignment="0" applyProtection="0"/>
    <xf numFmtId="0" fontId="55" fillId="22" borderId="0" applyNumberFormat="0" applyBorder="0" applyAlignment="0" applyProtection="0"/>
    <xf numFmtId="0" fontId="36" fillId="0" borderId="0"/>
    <xf numFmtId="0" fontId="36" fillId="0" borderId="0"/>
    <xf numFmtId="0" fontId="36" fillId="0" borderId="0"/>
    <xf numFmtId="0" fontId="17" fillId="0" borderId="0"/>
    <xf numFmtId="0" fontId="17" fillId="0" borderId="0"/>
    <xf numFmtId="0" fontId="40" fillId="0" borderId="0"/>
    <xf numFmtId="0" fontId="12" fillId="0" borderId="0"/>
    <xf numFmtId="0" fontId="42" fillId="0" borderId="0"/>
    <xf numFmtId="0" fontId="17" fillId="23" borderId="7" applyNumberFormat="0" applyFont="0" applyAlignment="0" applyProtection="0"/>
    <xf numFmtId="0" fontId="17" fillId="23" borderId="7" applyNumberFormat="0" applyFont="0" applyAlignment="0" applyProtection="0"/>
    <xf numFmtId="0" fontId="30" fillId="20" borderId="8" applyNumberFormat="0" applyAlignment="0" applyProtection="0"/>
    <xf numFmtId="0" fontId="56" fillId="20" borderId="8" applyNumberFormat="0" applyAlignment="0" applyProtection="0"/>
    <xf numFmtId="9" fontId="1" fillId="0" borderId="0" applyFont="0" applyFill="0" applyBorder="0" applyAlignment="0" applyProtection="0"/>
    <xf numFmtId="0" fontId="31" fillId="0" borderId="0" applyNumberFormat="0" applyFill="0" applyBorder="0" applyAlignment="0" applyProtection="0"/>
    <xf numFmtId="0" fontId="57" fillId="0" borderId="0" applyNumberFormat="0" applyFill="0" applyBorder="0" applyAlignment="0" applyProtection="0"/>
    <xf numFmtId="0" fontId="32" fillId="0" borderId="9" applyNumberFormat="0" applyFill="0" applyAlignment="0" applyProtection="0"/>
    <xf numFmtId="0" fontId="58" fillId="0" borderId="9" applyNumberFormat="0" applyFill="0" applyAlignment="0" applyProtection="0"/>
    <xf numFmtId="0" fontId="33" fillId="0" borderId="0" applyNumberFormat="0" applyFill="0" applyBorder="0" applyAlignment="0" applyProtection="0"/>
    <xf numFmtId="0" fontId="59" fillId="0" borderId="0" applyNumberFormat="0" applyFill="0" applyBorder="0" applyAlignment="0" applyProtection="0"/>
    <xf numFmtId="0" fontId="60" fillId="0" borderId="0"/>
    <xf numFmtId="0" fontId="60" fillId="0" borderId="0"/>
    <xf numFmtId="0" fontId="17" fillId="0" borderId="0"/>
    <xf numFmtId="0" fontId="7" fillId="0" borderId="0"/>
    <xf numFmtId="9" fontId="7" fillId="0" borderId="0" applyFont="0" applyFill="0" applyBorder="0" applyAlignment="0" applyProtection="0"/>
  </cellStyleXfs>
  <cellXfs count="498">
    <xf numFmtId="0" fontId="0" fillId="0" borderId="0" xfId="0"/>
    <xf numFmtId="3" fontId="3" fillId="0" borderId="10" xfId="0" applyNumberFormat="1" applyFont="1" applyBorder="1"/>
    <xf numFmtId="3" fontId="4" fillId="0" borderId="11" xfId="0" applyNumberFormat="1" applyFont="1" applyBorder="1"/>
    <xf numFmtId="0" fontId="0" fillId="0" borderId="10" xfId="0" applyBorder="1"/>
    <xf numFmtId="3" fontId="0" fillId="0" borderId="0" xfId="0" applyNumberFormat="1"/>
    <xf numFmtId="3" fontId="0" fillId="0" borderId="12" xfId="0" applyNumberFormat="1" applyBorder="1"/>
    <xf numFmtId="3" fontId="2" fillId="0" borderId="13" xfId="0" applyNumberFormat="1" applyFont="1" applyBorder="1"/>
    <xf numFmtId="3" fontId="2" fillId="0" borderId="11" xfId="0" applyNumberFormat="1" applyFont="1" applyBorder="1"/>
    <xf numFmtId="0" fontId="2" fillId="0" borderId="15" xfId="0" applyFont="1" applyBorder="1" applyAlignment="1">
      <alignment horizontal="center"/>
    </xf>
    <xf numFmtId="0" fontId="2" fillId="0" borderId="10" xfId="0" applyFont="1" applyBorder="1"/>
    <xf numFmtId="3" fontId="5" fillId="0" borderId="10" xfId="0" applyNumberFormat="1" applyFont="1" applyBorder="1"/>
    <xf numFmtId="3" fontId="5" fillId="0" borderId="16" xfId="0" applyNumberFormat="1" applyFont="1" applyBorder="1"/>
    <xf numFmtId="3" fontId="3" fillId="0" borderId="17" xfId="0" applyNumberFormat="1" applyFont="1" applyBorder="1"/>
    <xf numFmtId="0" fontId="10" fillId="0" borderId="0" xfId="0" applyFont="1" applyAlignment="1">
      <alignment horizontal="center"/>
    </xf>
    <xf numFmtId="0" fontId="8" fillId="0" borderId="0" xfId="0" applyFont="1" applyAlignment="1">
      <alignment horizontal="center"/>
    </xf>
    <xf numFmtId="0" fontId="5" fillId="0" borderId="0" xfId="73" applyFont="1" applyAlignment="1" applyProtection="1">
      <alignment horizontal="left" wrapText="1"/>
    </xf>
    <xf numFmtId="0" fontId="0" fillId="0" borderId="12" xfId="0" applyBorder="1"/>
    <xf numFmtId="0" fontId="0" fillId="0" borderId="0" xfId="0" applyFill="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2" fillId="0" borderId="12" xfId="0" applyFont="1" applyBorder="1" applyProtection="1">
      <protection locked="0"/>
    </xf>
    <xf numFmtId="3" fontId="5" fillId="0" borderId="10" xfId="0" applyNumberFormat="1" applyFont="1" applyBorder="1" applyProtection="1">
      <protection locked="0"/>
    </xf>
    <xf numFmtId="3" fontId="2" fillId="0" borderId="14" xfId="0" applyNumberFormat="1" applyFont="1" applyBorder="1" applyProtection="1">
      <protection locked="0"/>
    </xf>
    <xf numFmtId="3" fontId="2" fillId="0" borderId="11" xfId="0" applyNumberFormat="1" applyFont="1" applyBorder="1" applyProtection="1">
      <protection locked="0"/>
    </xf>
    <xf numFmtId="0" fontId="9" fillId="0" borderId="0" xfId="0" applyFont="1" applyAlignment="1">
      <alignment horizontal="center"/>
    </xf>
    <xf numFmtId="0" fontId="2" fillId="0" borderId="12" xfId="0" applyFont="1" applyBorder="1"/>
    <xf numFmtId="0" fontId="0" fillId="0" borderId="0" xfId="0" applyBorder="1"/>
    <xf numFmtId="0" fontId="0" fillId="0" borderId="14" xfId="0" applyBorder="1"/>
    <xf numFmtId="0" fontId="0" fillId="0" borderId="13" xfId="0" applyBorder="1"/>
    <xf numFmtId="0" fontId="0" fillId="0" borderId="15" xfId="0" applyBorder="1"/>
    <xf numFmtId="0" fontId="0" fillId="0" borderId="23" xfId="0" applyBorder="1"/>
    <xf numFmtId="0" fontId="0" fillId="0" borderId="24" xfId="0" applyBorder="1"/>
    <xf numFmtId="0" fontId="0" fillId="0" borderId="25" xfId="0" applyBorder="1"/>
    <xf numFmtId="0" fontId="0" fillId="0" borderId="11" xfId="0" applyBorder="1"/>
    <xf numFmtId="0" fontId="13" fillId="0" borderId="20" xfId="0" applyFont="1" applyBorder="1" applyAlignment="1">
      <alignment horizontal="center" wrapText="1"/>
    </xf>
    <xf numFmtId="0" fontId="13" fillId="0" borderId="0" xfId="0" applyFont="1" applyAlignment="1">
      <alignment horizontal="center" wrapText="1"/>
    </xf>
    <xf numFmtId="0" fontId="5" fillId="0" borderId="0" xfId="0" applyFont="1"/>
    <xf numFmtId="0" fontId="0" fillId="0" borderId="26" xfId="0" applyBorder="1" applyAlignment="1"/>
    <xf numFmtId="0" fontId="0" fillId="0" borderId="27" xfId="0" applyBorder="1" applyAlignment="1"/>
    <xf numFmtId="0" fontId="0" fillId="0" borderId="27" xfId="0" applyBorder="1" applyAlignment="1">
      <alignment wrapText="1"/>
    </xf>
    <xf numFmtId="0" fontId="2" fillId="0" borderId="22" xfId="0" applyFont="1" applyBorder="1" applyAlignment="1">
      <alignment horizontal="center"/>
    </xf>
    <xf numFmtId="0" fontId="0" fillId="0" borderId="0" xfId="0" applyBorder="1" applyAlignment="1">
      <alignment horizontal="center"/>
    </xf>
    <xf numFmtId="10" fontId="0" fillId="0" borderId="28" xfId="0" applyNumberFormat="1" applyBorder="1" applyAlignment="1">
      <alignment horizontal="center"/>
    </xf>
    <xf numFmtId="10" fontId="0" fillId="0" borderId="29" xfId="0" applyNumberFormat="1" applyBorder="1" applyAlignment="1">
      <alignment horizontal="center"/>
    </xf>
    <xf numFmtId="0" fontId="0" fillId="0" borderId="30" xfId="0" applyBorder="1"/>
    <xf numFmtId="0" fontId="0" fillId="0" borderId="28" xfId="0" applyBorder="1" applyAlignment="1"/>
    <xf numFmtId="0" fontId="0" fillId="0" borderId="29" xfId="0" applyBorder="1" applyAlignment="1"/>
    <xf numFmtId="0" fontId="0" fillId="0" borderId="29" xfId="0" applyBorder="1" applyAlignment="1">
      <alignment wrapText="1"/>
    </xf>
    <xf numFmtId="10" fontId="0" fillId="0" borderId="11" xfId="0" applyNumberFormat="1" applyBorder="1" applyAlignment="1">
      <alignment horizontal="center"/>
    </xf>
    <xf numFmtId="0" fontId="0" fillId="0" borderId="11" xfId="0" applyBorder="1" applyAlignment="1">
      <alignment horizontal="center" vertical="center"/>
    </xf>
    <xf numFmtId="0" fontId="0" fillId="0" borderId="31" xfId="0" applyBorder="1" applyAlignment="1">
      <alignment horizontal="center" vertical="center"/>
    </xf>
    <xf numFmtId="0" fontId="0" fillId="0" borderId="15" xfId="0" applyBorder="1" applyAlignment="1">
      <alignment horizontal="center" vertical="center"/>
    </xf>
    <xf numFmtId="0" fontId="3" fillId="0" borderId="11" xfId="0" applyFont="1" applyBorder="1" applyAlignment="1">
      <alignment horizontal="center" vertical="center" wrapText="1"/>
    </xf>
    <xf numFmtId="0" fontId="3" fillId="0" borderId="11" xfId="0" applyFont="1" applyBorder="1" applyAlignment="1">
      <alignment horizontal="center" vertical="center"/>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4" fillId="0" borderId="12" xfId="0" applyFont="1" applyBorder="1"/>
    <xf numFmtId="0" fontId="4" fillId="0" borderId="14" xfId="0" applyFont="1" applyBorder="1" applyAlignment="1">
      <alignment horizontal="left" vertical="center"/>
    </xf>
    <xf numFmtId="3" fontId="5" fillId="0" borderId="17" xfId="0" applyNumberFormat="1" applyFont="1" applyBorder="1"/>
    <xf numFmtId="0" fontId="0" fillId="0" borderId="28" xfId="0" applyBorder="1" applyAlignment="1">
      <alignment horizontal="center" vertical="center"/>
    </xf>
    <xf numFmtId="0" fontId="0" fillId="0" borderId="29" xfId="0" applyBorder="1" applyAlignment="1">
      <alignment horizontal="center" vertical="center"/>
    </xf>
    <xf numFmtId="3" fontId="5" fillId="0" borderId="33" xfId="0" applyNumberFormat="1" applyFont="1" applyBorder="1"/>
    <xf numFmtId="10" fontId="5" fillId="0" borderId="34" xfId="92" applyNumberFormat="1" applyFont="1" applyBorder="1"/>
    <xf numFmtId="10" fontId="7" fillId="0" borderId="35" xfId="0" applyNumberFormat="1" applyFont="1" applyBorder="1"/>
    <xf numFmtId="0" fontId="5" fillId="0" borderId="12" xfId="0" applyFont="1" applyBorder="1"/>
    <xf numFmtId="3" fontId="5" fillId="0" borderId="33" xfId="0" applyNumberFormat="1" applyFont="1" applyFill="1" applyBorder="1" applyAlignment="1">
      <alignment horizontal="right"/>
    </xf>
    <xf numFmtId="0" fontId="5" fillId="0" borderId="33" xfId="0" applyFont="1" applyBorder="1"/>
    <xf numFmtId="0" fontId="2" fillId="0" borderId="24" xfId="0" applyFont="1" applyBorder="1"/>
    <xf numFmtId="3" fontId="2" fillId="0" borderId="36" xfId="0" applyNumberFormat="1" applyFont="1" applyFill="1" applyBorder="1" applyAlignment="1">
      <alignment horizontal="right"/>
    </xf>
    <xf numFmtId="0" fontId="5" fillId="0" borderId="36" xfId="0" applyFont="1" applyBorder="1"/>
    <xf numFmtId="49" fontId="5" fillId="0" borderId="12" xfId="0" applyNumberFormat="1" applyFont="1" applyBorder="1" applyAlignment="1">
      <alignment horizontal="left"/>
    </xf>
    <xf numFmtId="49" fontId="2" fillId="0" borderId="24" xfId="0" applyNumberFormat="1" applyFont="1" applyBorder="1"/>
    <xf numFmtId="3" fontId="5" fillId="0" borderId="36" xfId="0" applyNumberFormat="1" applyFont="1" applyBorder="1"/>
    <xf numFmtId="0" fontId="5" fillId="0" borderId="12" xfId="0" applyFont="1" applyBorder="1" applyAlignment="1">
      <alignment horizontal="left"/>
    </xf>
    <xf numFmtId="0" fontId="5" fillId="0" borderId="12" xfId="0" applyFont="1" applyBorder="1" applyAlignment="1">
      <alignment wrapText="1"/>
    </xf>
    <xf numFmtId="0" fontId="5" fillId="0" borderId="33" xfId="0" applyFont="1" applyBorder="1" applyAlignment="1">
      <alignment wrapText="1"/>
    </xf>
    <xf numFmtId="0" fontId="5" fillId="0" borderId="21" xfId="0" applyFont="1" applyBorder="1"/>
    <xf numFmtId="0" fontId="5" fillId="0" borderId="39" xfId="0" applyFont="1" applyBorder="1"/>
    <xf numFmtId="3" fontId="5" fillId="0" borderId="39" xfId="0" applyNumberFormat="1" applyFont="1" applyBorder="1"/>
    <xf numFmtId="10" fontId="5" fillId="0" borderId="40" xfId="92" applyNumberFormat="1" applyFont="1" applyBorder="1"/>
    <xf numFmtId="10" fontId="7" fillId="0" borderId="41" xfId="0" applyNumberFormat="1" applyFont="1" applyBorder="1"/>
    <xf numFmtId="0" fontId="1" fillId="0" borderId="0" xfId="73" applyFont="1" applyAlignment="1" applyProtection="1">
      <alignment horizontal="left" wrapText="1"/>
    </xf>
    <xf numFmtId="0" fontId="17" fillId="0" borderId="0" xfId="84"/>
    <xf numFmtId="0" fontId="16" fillId="0" borderId="12" xfId="84" applyFont="1" applyBorder="1"/>
    <xf numFmtId="3" fontId="34" fillId="0" borderId="10" xfId="84" applyNumberFormat="1" applyFont="1" applyBorder="1"/>
    <xf numFmtId="0" fontId="16" fillId="0" borderId="14" xfId="84" applyFont="1" applyBorder="1"/>
    <xf numFmtId="3" fontId="34" fillId="0" borderId="11" xfId="84" applyNumberFormat="1" applyFont="1" applyBorder="1"/>
    <xf numFmtId="3" fontId="34" fillId="0" borderId="13" xfId="84" applyNumberFormat="1" applyFont="1" applyBorder="1"/>
    <xf numFmtId="0" fontId="1" fillId="0" borderId="0" xfId="73" applyNumberFormat="1" applyFont="1" applyAlignment="1" applyProtection="1">
      <alignment horizontal="left" wrapText="1"/>
    </xf>
    <xf numFmtId="2" fontId="0" fillId="0" borderId="0" xfId="0" applyNumberFormat="1"/>
    <xf numFmtId="0" fontId="0" fillId="0" borderId="42" xfId="0" applyBorder="1" applyAlignment="1">
      <alignment horizontal="center" vertical="center"/>
    </xf>
    <xf numFmtId="0" fontId="0" fillId="0" borderId="43" xfId="0" applyFill="1" applyBorder="1" applyAlignment="1"/>
    <xf numFmtId="0" fontId="0" fillId="0" borderId="42" xfId="0" applyFill="1" applyBorder="1" applyAlignment="1"/>
    <xf numFmtId="0" fontId="0" fillId="0" borderId="44" xfId="0" applyBorder="1"/>
    <xf numFmtId="10" fontId="0" fillId="0" borderId="45" xfId="0" applyNumberFormat="1" applyBorder="1" applyAlignment="1">
      <alignment horizontal="center"/>
    </xf>
    <xf numFmtId="3" fontId="37" fillId="0" borderId="11" xfId="0" applyNumberFormat="1" applyFont="1" applyBorder="1"/>
    <xf numFmtId="3" fontId="16" fillId="0" borderId="11" xfId="0" applyNumberFormat="1" applyFont="1" applyBorder="1"/>
    <xf numFmtId="3" fontId="16" fillId="0" borderId="15" xfId="0" applyNumberFormat="1" applyFont="1" applyBorder="1"/>
    <xf numFmtId="3" fontId="0" fillId="0" borderId="46" xfId="0" applyNumberFormat="1" applyBorder="1"/>
    <xf numFmtId="3" fontId="0" fillId="0" borderId="27" xfId="0" applyNumberFormat="1" applyBorder="1"/>
    <xf numFmtId="3" fontId="16" fillId="0" borderId="18" xfId="0" applyNumberFormat="1" applyFont="1" applyBorder="1" applyAlignment="1">
      <alignment horizontal="right" vertical="center"/>
    </xf>
    <xf numFmtId="0" fontId="0" fillId="0" borderId="28" xfId="0" applyBorder="1"/>
    <xf numFmtId="0" fontId="0" fillId="0" borderId="29" xfId="0" applyBorder="1"/>
    <xf numFmtId="0" fontId="0" fillId="0" borderId="42" xfId="0" applyBorder="1"/>
    <xf numFmtId="166" fontId="7" fillId="0" borderId="35" xfId="0" applyNumberFormat="1" applyFont="1" applyBorder="1"/>
    <xf numFmtId="166" fontId="7" fillId="0" borderId="38" xfId="0" applyNumberFormat="1" applyFont="1" applyBorder="1"/>
    <xf numFmtId="166" fontId="5" fillId="0" borderId="47" xfId="0" applyNumberFormat="1" applyFont="1" applyBorder="1"/>
    <xf numFmtId="166" fontId="5" fillId="0" borderId="48" xfId="0" applyNumberFormat="1" applyFont="1" applyBorder="1"/>
    <xf numFmtId="166" fontId="5" fillId="0" borderId="47" xfId="92" applyNumberFormat="1" applyFont="1" applyBorder="1"/>
    <xf numFmtId="166" fontId="5" fillId="0" borderId="16" xfId="92" applyNumberFormat="1" applyFont="1" applyBorder="1"/>
    <xf numFmtId="166" fontId="5" fillId="0" borderId="49" xfId="92" applyNumberFormat="1" applyFont="1" applyBorder="1"/>
    <xf numFmtId="166" fontId="5" fillId="0" borderId="34" xfId="92" applyNumberFormat="1" applyFont="1" applyBorder="1"/>
    <xf numFmtId="166" fontId="5" fillId="0" borderId="37" xfId="92" applyNumberFormat="1" applyFont="1" applyBorder="1"/>
    <xf numFmtId="166" fontId="5" fillId="0" borderId="16" xfId="0" applyNumberFormat="1" applyFont="1" applyBorder="1" applyProtection="1">
      <protection locked="0"/>
    </xf>
    <xf numFmtId="166" fontId="5" fillId="0" borderId="10" xfId="0" applyNumberFormat="1" applyFont="1" applyBorder="1" applyProtection="1">
      <protection locked="0"/>
    </xf>
    <xf numFmtId="166" fontId="5" fillId="0" borderId="10" xfId="0" applyNumberFormat="1" applyFont="1" applyBorder="1"/>
    <xf numFmtId="166" fontId="16" fillId="0" borderId="11" xfId="0" applyNumberFormat="1" applyFont="1" applyBorder="1"/>
    <xf numFmtId="166" fontId="0" fillId="0" borderId="10" xfId="0" applyNumberFormat="1" applyBorder="1"/>
    <xf numFmtId="166" fontId="0" fillId="0" borderId="28" xfId="0" applyNumberFormat="1" applyBorder="1" applyAlignment="1">
      <alignment horizontal="center"/>
    </xf>
    <xf numFmtId="166" fontId="0" fillId="0" borderId="29" xfId="0" applyNumberFormat="1" applyBorder="1" applyAlignment="1">
      <alignment horizontal="center"/>
    </xf>
    <xf numFmtId="166" fontId="0" fillId="0" borderId="42" xfId="0" applyNumberFormat="1" applyBorder="1" applyAlignment="1">
      <alignment horizontal="center"/>
    </xf>
    <xf numFmtId="166" fontId="16" fillId="0" borderId="11" xfId="0" applyNumberFormat="1" applyFont="1" applyBorder="1" applyAlignment="1">
      <alignment horizontal="center"/>
    </xf>
    <xf numFmtId="0" fontId="35" fillId="0" borderId="12" xfId="84" applyFont="1" applyBorder="1" applyAlignment="1">
      <alignment horizontal="center" vertical="center" wrapText="1"/>
    </xf>
    <xf numFmtId="0" fontId="35" fillId="0" borderId="17" xfId="84" applyFont="1" applyBorder="1" applyAlignment="1">
      <alignment horizontal="center" vertical="center" wrapText="1"/>
    </xf>
    <xf numFmtId="0" fontId="35" fillId="0" borderId="31" xfId="84" applyFont="1" applyBorder="1" applyAlignment="1">
      <alignment horizontal="center" vertical="center" wrapText="1"/>
    </xf>
    <xf numFmtId="0" fontId="35" fillId="0" borderId="32" xfId="84" applyFont="1" applyBorder="1" applyAlignment="1">
      <alignment horizontal="center" vertical="center" wrapText="1"/>
    </xf>
    <xf numFmtId="3" fontId="34" fillId="0" borderId="14" xfId="84" applyNumberFormat="1" applyFont="1" applyBorder="1"/>
    <xf numFmtId="3" fontId="34" fillId="0" borderId="0" xfId="84" applyNumberFormat="1" applyFont="1" applyFill="1" applyBorder="1"/>
    <xf numFmtId="0" fontId="61" fillId="0" borderId="0" xfId="0" applyFont="1" applyAlignment="1">
      <alignment horizontal="justify" vertical="center" wrapText="1"/>
    </xf>
    <xf numFmtId="0" fontId="36" fillId="0" borderId="0" xfId="0" applyFont="1" applyAlignment="1">
      <alignment horizontal="left" wrapText="1"/>
    </xf>
    <xf numFmtId="0" fontId="36" fillId="0" borderId="0" xfId="0" applyFont="1"/>
    <xf numFmtId="0" fontId="36" fillId="0" borderId="0" xfId="0" quotePrefix="1" applyFont="1" applyBorder="1"/>
    <xf numFmtId="0" fontId="0" fillId="0" borderId="0" xfId="0" quotePrefix="1" applyFont="1" applyFill="1" applyBorder="1"/>
    <xf numFmtId="3" fontId="16" fillId="0" borderId="0" xfId="0" applyNumberFormat="1" applyFont="1" applyBorder="1"/>
    <xf numFmtId="0" fontId="0" fillId="0" borderId="17" xfId="0" applyNumberFormat="1" applyBorder="1"/>
    <xf numFmtId="0" fontId="0" fillId="0" borderId="10" xfId="0" applyNumberFormat="1" applyBorder="1"/>
    <xf numFmtId="0" fontId="4" fillId="0" borderId="0" xfId="80" applyFont="1" applyAlignment="1">
      <alignment horizontal="center" wrapText="1"/>
    </xf>
    <xf numFmtId="0" fontId="36" fillId="0" borderId="0" xfId="80"/>
    <xf numFmtId="0" fontId="36" fillId="0" borderId="0" xfId="80" applyBorder="1"/>
    <xf numFmtId="0" fontId="0" fillId="0" borderId="59" xfId="0" applyNumberFormat="1" applyBorder="1"/>
    <xf numFmtId="0" fontId="38" fillId="0" borderId="0" xfId="0" applyFont="1" applyAlignment="1">
      <alignment horizontal="justify" vertical="center"/>
    </xf>
    <xf numFmtId="0" fontId="2" fillId="0" borderId="17" xfId="0" applyFont="1" applyBorder="1" applyAlignment="1">
      <alignment horizontal="center" vertical="center"/>
    </xf>
    <xf numFmtId="49" fontId="16" fillId="0" borderId="14"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13" xfId="0" applyNumberFormat="1" applyFont="1" applyBorder="1" applyAlignment="1">
      <alignment horizontal="center" vertical="center" wrapText="1"/>
    </xf>
    <xf numFmtId="0" fontId="2" fillId="0" borderId="12" xfId="0" applyFont="1" applyBorder="1" applyAlignment="1">
      <alignment wrapText="1"/>
    </xf>
    <xf numFmtId="3" fontId="5" fillId="0" borderId="33" xfId="0" applyNumberFormat="1" applyFont="1" applyFill="1" applyBorder="1" applyAlignment="1">
      <alignment horizontal="right" wrapText="1"/>
    </xf>
    <xf numFmtId="0" fontId="16" fillId="0" borderId="14" xfId="0" applyFont="1" applyBorder="1" applyAlignment="1">
      <alignment horizontal="center" vertical="center"/>
    </xf>
    <xf numFmtId="0" fontId="16" fillId="0" borderId="31" xfId="0" applyFont="1" applyBorder="1" applyAlignment="1">
      <alignment horizontal="center" vertical="center"/>
    </xf>
    <xf numFmtId="0" fontId="16" fillId="0" borderId="11" xfId="0" applyFont="1" applyBorder="1" applyAlignment="1">
      <alignment horizontal="center" vertical="center"/>
    </xf>
    <xf numFmtId="0" fontId="37" fillId="0" borderId="11" xfId="0" applyFont="1" applyBorder="1" applyAlignment="1">
      <alignment horizontal="center" vertical="center" wrapText="1"/>
    </xf>
    <xf numFmtId="166" fontId="0" fillId="0" borderId="16" xfId="92" applyNumberFormat="1" applyFont="1" applyFill="1" applyBorder="1"/>
    <xf numFmtId="166" fontId="36" fillId="0" borderId="50" xfId="0" applyNumberFormat="1" applyFont="1" applyFill="1" applyBorder="1"/>
    <xf numFmtId="166" fontId="0" fillId="0" borderId="22" xfId="92" applyNumberFormat="1" applyFont="1" applyFill="1" applyBorder="1"/>
    <xf numFmtId="0" fontId="4" fillId="0" borderId="12" xfId="0" applyFont="1" applyBorder="1" applyProtection="1">
      <protection locked="0"/>
    </xf>
    <xf numFmtId="3" fontId="5" fillId="0" borderId="18" xfId="0" applyNumberFormat="1" applyFont="1" applyBorder="1"/>
    <xf numFmtId="0" fontId="39" fillId="0" borderId="11" xfId="84" applyFont="1" applyBorder="1" applyAlignment="1">
      <alignment horizontal="center" vertical="center" wrapText="1"/>
    </xf>
    <xf numFmtId="0" fontId="39" fillId="0" borderId="14" xfId="84" applyFont="1" applyBorder="1" applyAlignment="1">
      <alignment horizontal="center" vertical="center" wrapText="1"/>
    </xf>
    <xf numFmtId="0" fontId="39" fillId="0" borderId="17" xfId="84" applyFont="1" applyBorder="1" applyAlignment="1">
      <alignment horizontal="center" vertical="center" wrapText="1"/>
    </xf>
    <xf numFmtId="0" fontId="39" fillId="0" borderId="32" xfId="84" applyFont="1" applyBorder="1" applyAlignment="1">
      <alignment horizontal="center" vertical="center" wrapText="1"/>
    </xf>
    <xf numFmtId="3" fontId="36" fillId="0" borderId="12" xfId="0" applyNumberFormat="1" applyFont="1" applyBorder="1" applyProtection="1">
      <protection locked="0"/>
    </xf>
    <xf numFmtId="0" fontId="16" fillId="24" borderId="36" xfId="0" applyFont="1" applyFill="1" applyBorder="1" applyAlignment="1">
      <alignment horizontal="center" vertical="center"/>
    </xf>
    <xf numFmtId="0" fontId="16" fillId="24" borderId="52" xfId="0" applyFont="1" applyFill="1" applyBorder="1" applyAlignment="1">
      <alignment horizontal="center" vertical="center"/>
    </xf>
    <xf numFmtId="0" fontId="16" fillId="24" borderId="54" xfId="0" applyFont="1" applyFill="1" applyBorder="1" applyAlignment="1">
      <alignment horizontal="center" vertical="center" wrapText="1"/>
    </xf>
    <xf numFmtId="0" fontId="16" fillId="24" borderId="38" xfId="0" applyFont="1" applyFill="1" applyBorder="1" applyAlignment="1">
      <alignment horizontal="center" vertical="center" wrapText="1"/>
    </xf>
    <xf numFmtId="168" fontId="34" fillId="0" borderId="11" xfId="84" applyNumberFormat="1" applyFont="1" applyBorder="1"/>
    <xf numFmtId="168" fontId="5" fillId="0" borderId="31" xfId="0" applyNumberFormat="1" applyFont="1" applyBorder="1"/>
    <xf numFmtId="168" fontId="5" fillId="0" borderId="17" xfId="0" applyNumberFormat="1" applyFont="1" applyBorder="1"/>
    <xf numFmtId="168" fontId="5" fillId="0" borderId="12" xfId="0" applyNumberFormat="1" applyFont="1" applyBorder="1"/>
    <xf numFmtId="168" fontId="5" fillId="0" borderId="10" xfId="0" applyNumberFormat="1" applyFont="1" applyBorder="1"/>
    <xf numFmtId="168" fontId="34" fillId="0" borderId="16" xfId="84" applyNumberFormat="1" applyFont="1" applyBorder="1"/>
    <xf numFmtId="168" fontId="34" fillId="0" borderId="15" xfId="84" applyNumberFormat="1" applyFont="1" applyBorder="1"/>
    <xf numFmtId="0" fontId="16" fillId="0" borderId="22" xfId="0" applyFont="1" applyBorder="1"/>
    <xf numFmtId="0" fontId="16" fillId="25" borderId="58" xfId="0" applyFont="1" applyFill="1" applyBorder="1" applyAlignment="1">
      <alignment horizontal="center" vertical="center" wrapText="1"/>
    </xf>
    <xf numFmtId="168" fontId="34" fillId="0" borderId="0" xfId="84" applyNumberFormat="1" applyFont="1" applyBorder="1"/>
    <xf numFmtId="0" fontId="0" fillId="0" borderId="0" xfId="0" applyNumberFormat="1" applyBorder="1"/>
    <xf numFmtId="3" fontId="2" fillId="0" borderId="19" xfId="0" applyNumberFormat="1" applyFont="1" applyBorder="1"/>
    <xf numFmtId="0" fontId="0" fillId="0" borderId="19" xfId="0" applyNumberFormat="1" applyBorder="1"/>
    <xf numFmtId="0" fontId="4" fillId="0" borderId="17" xfId="0" applyFont="1" applyBorder="1"/>
    <xf numFmtId="0" fontId="4" fillId="0" borderId="10" xfId="0" applyFont="1" applyBorder="1"/>
    <xf numFmtId="0" fontId="4" fillId="0" borderId="10" xfId="0" applyFont="1" applyBorder="1" applyProtection="1">
      <protection locked="0"/>
    </xf>
    <xf numFmtId="0" fontId="4" fillId="0" borderId="11" xfId="0" applyFont="1" applyBorder="1" applyAlignment="1">
      <alignment horizontal="left" vertical="center"/>
    </xf>
    <xf numFmtId="0" fontId="8" fillId="0" borderId="0" xfId="0" applyFont="1" applyAlignment="1">
      <alignment horizontal="center" vertical="center" shrinkToFit="1"/>
    </xf>
    <xf numFmtId="0" fontId="2" fillId="0" borderId="0" xfId="0" applyFont="1" applyBorder="1" applyAlignment="1" applyProtection="1">
      <alignment horizontal="center"/>
      <protection locked="0"/>
    </xf>
    <xf numFmtId="0" fontId="2" fillId="0" borderId="31" xfId="0" applyFont="1" applyBorder="1" applyAlignment="1" applyProtection="1">
      <alignment horizontal="center"/>
      <protection locked="0"/>
    </xf>
    <xf numFmtId="0" fontId="16" fillId="0" borderId="17" xfId="0" applyFont="1" applyBorder="1" applyAlignment="1" applyProtection="1">
      <alignment horizontal="center"/>
      <protection locked="0"/>
    </xf>
    <xf numFmtId="3" fontId="5" fillId="0" borderId="11" xfId="0" applyNumberFormat="1" applyFont="1" applyBorder="1" applyProtection="1">
      <protection locked="0"/>
    </xf>
    <xf numFmtId="3" fontId="5" fillId="0" borderId="13" xfId="0" applyNumberFormat="1" applyFont="1" applyBorder="1" applyProtection="1">
      <protection locked="0"/>
    </xf>
    <xf numFmtId="3" fontId="36" fillId="0" borderId="14" xfId="0" applyNumberFormat="1" applyFont="1" applyBorder="1" applyProtection="1">
      <protection locked="0"/>
    </xf>
    <xf numFmtId="0" fontId="2" fillId="0" borderId="19" xfId="0" applyFont="1" applyBorder="1" applyAlignment="1">
      <alignment horizontal="center" vertical="center" wrapText="1"/>
    </xf>
    <xf numFmtId="3" fontId="0" fillId="0" borderId="13" xfId="0" applyNumberFormat="1" applyBorder="1"/>
    <xf numFmtId="0" fontId="4" fillId="0" borderId="11" xfId="0" applyFont="1" applyFill="1" applyBorder="1"/>
    <xf numFmtId="3" fontId="0" fillId="0" borderId="11" xfId="0" applyNumberFormat="1" applyBorder="1"/>
    <xf numFmtId="0" fontId="4" fillId="0" borderId="0" xfId="102" applyFont="1" applyBorder="1" applyAlignment="1">
      <alignment horizontal="center" wrapText="1"/>
    </xf>
    <xf numFmtId="0" fontId="4" fillId="0" borderId="0" xfId="102" applyNumberFormat="1" applyFont="1" applyAlignment="1">
      <alignment horizontal="center" wrapText="1"/>
    </xf>
    <xf numFmtId="0" fontId="7" fillId="0" borderId="0" xfId="102" applyNumberFormat="1"/>
    <xf numFmtId="0" fontId="7" fillId="0" borderId="0" xfId="102"/>
    <xf numFmtId="0" fontId="7" fillId="0" borderId="0" xfId="102" applyFill="1"/>
    <xf numFmtId="0" fontId="7" fillId="0" borderId="0" xfId="102" applyBorder="1"/>
    <xf numFmtId="0" fontId="4" fillId="0" borderId="0" xfId="102" applyFont="1" applyBorder="1" applyAlignment="1">
      <alignment horizontal="center"/>
    </xf>
    <xf numFmtId="0" fontId="4" fillId="0" borderId="32" xfId="102" applyFont="1" applyBorder="1" applyAlignment="1">
      <alignment horizontal="center"/>
    </xf>
    <xf numFmtId="0" fontId="4" fillId="0" borderId="17" xfId="102" applyFont="1" applyBorder="1" applyAlignment="1">
      <alignment horizontal="center"/>
    </xf>
    <xf numFmtId="166" fontId="3" fillId="0" borderId="0" xfId="103" applyNumberFormat="1" applyFont="1" applyBorder="1"/>
    <xf numFmtId="166" fontId="7" fillId="0" borderId="0" xfId="102" applyNumberFormat="1" applyBorder="1"/>
    <xf numFmtId="3" fontId="7" fillId="0" borderId="0" xfId="102" applyNumberFormat="1"/>
    <xf numFmtId="9" fontId="7" fillId="0" borderId="0" xfId="102" applyNumberFormat="1"/>
    <xf numFmtId="9" fontId="7" fillId="0" borderId="0" xfId="102" applyNumberFormat="1" applyBorder="1"/>
    <xf numFmtId="0" fontId="4" fillId="0" borderId="10" xfId="102" applyFont="1" applyBorder="1" applyAlignment="1">
      <alignment horizontal="center"/>
    </xf>
    <xf numFmtId="0" fontId="2" fillId="0" borderId="18" xfId="102" applyFont="1" applyBorder="1" applyAlignment="1">
      <alignment horizontal="center" wrapText="1"/>
    </xf>
    <xf numFmtId="167" fontId="7" fillId="0" borderId="0" xfId="102" applyNumberFormat="1"/>
    <xf numFmtId="0" fontId="4" fillId="0" borderId="18" xfId="102" applyFont="1" applyBorder="1" applyAlignment="1">
      <alignment horizontal="center"/>
    </xf>
    <xf numFmtId="3" fontId="5" fillId="0" borderId="11" xfId="0" applyNumberFormat="1" applyFont="1" applyBorder="1"/>
    <xf numFmtId="166" fontId="5" fillId="0" borderId="11" xfId="0" applyNumberFormat="1" applyFont="1" applyBorder="1"/>
    <xf numFmtId="3" fontId="5" fillId="0" borderId="15" xfId="0" applyNumberFormat="1" applyFont="1" applyBorder="1"/>
    <xf numFmtId="166" fontId="0" fillId="0" borderId="11" xfId="0" applyNumberFormat="1" applyBorder="1"/>
    <xf numFmtId="3" fontId="2" fillId="0" borderId="11" xfId="0" applyNumberFormat="1" applyFont="1" applyBorder="1" applyAlignment="1" applyProtection="1">
      <alignment horizontal="right" vertical="center" wrapText="1"/>
      <protection locked="0"/>
    </xf>
    <xf numFmtId="3" fontId="16" fillId="0" borderId="14" xfId="0" applyNumberFormat="1" applyFont="1" applyFill="1" applyBorder="1" applyAlignment="1" applyProtection="1">
      <alignment horizontal="right" vertical="center" wrapText="1"/>
      <protection locked="0"/>
    </xf>
    <xf numFmtId="3" fontId="2" fillId="0" borderId="11" xfId="0" applyNumberFormat="1" applyFont="1" applyBorder="1" applyAlignment="1">
      <alignment horizontal="right" vertical="center" wrapText="1"/>
    </xf>
    <xf numFmtId="3" fontId="2" fillId="0" borderId="15" xfId="0" applyNumberFormat="1" applyFont="1" applyBorder="1" applyAlignment="1">
      <alignment horizontal="right"/>
    </xf>
    <xf numFmtId="166" fontId="2" fillId="0" borderId="11" xfId="0" applyNumberFormat="1" applyFont="1" applyBorder="1" applyAlignment="1">
      <alignment horizontal="right" wrapText="1"/>
    </xf>
    <xf numFmtId="166" fontId="2" fillId="0" borderId="15" xfId="0" applyNumberFormat="1" applyFont="1" applyBorder="1" applyAlignment="1">
      <alignment horizontal="right"/>
    </xf>
    <xf numFmtId="166" fontId="16" fillId="0" borderId="15" xfId="0" applyNumberFormat="1" applyFont="1" applyBorder="1" applyAlignment="1">
      <alignment horizontal="right"/>
    </xf>
    <xf numFmtId="3" fontId="2" fillId="0" borderId="17" xfId="0" applyNumberFormat="1" applyFont="1" applyBorder="1" applyAlignment="1">
      <alignment horizontal="right" vertical="center" wrapText="1"/>
    </xf>
    <xf numFmtId="166" fontId="5" fillId="0" borderId="34" xfId="92" applyNumberFormat="1" applyFont="1" applyBorder="1" applyAlignment="1"/>
    <xf numFmtId="166" fontId="5" fillId="0" borderId="34" xfId="92" applyNumberFormat="1" applyFont="1" applyBorder="1" applyAlignment="1">
      <alignment wrapText="1"/>
    </xf>
    <xf numFmtId="166" fontId="5" fillId="0" borderId="34" xfId="0" applyNumberFormat="1" applyFont="1" applyBorder="1"/>
    <xf numFmtId="166" fontId="2" fillId="0" borderId="37" xfId="0" applyNumberFormat="1" applyFont="1" applyBorder="1"/>
    <xf numFmtId="166" fontId="2" fillId="0" borderId="37" xfId="92" applyNumberFormat="1" applyFont="1" applyBorder="1" applyAlignment="1"/>
    <xf numFmtId="168" fontId="34" fillId="0" borderId="13" xfId="84" applyNumberFormat="1" applyFont="1" applyBorder="1"/>
    <xf numFmtId="3" fontId="0" fillId="0" borderId="15" xfId="0" applyNumberFormat="1" applyBorder="1"/>
    <xf numFmtId="166" fontId="5" fillId="0" borderId="11" xfId="0" applyNumberFormat="1" applyFont="1" applyBorder="1" applyProtection="1">
      <protection locked="0"/>
    </xf>
    <xf numFmtId="0" fontId="4" fillId="0" borderId="14" xfId="0" applyFont="1" applyBorder="1" applyAlignment="1" applyProtection="1">
      <alignment vertical="center"/>
      <protection locked="0"/>
    </xf>
    <xf numFmtId="0" fontId="2" fillId="0" borderId="11" xfId="0" applyFont="1" applyBorder="1" applyAlignment="1">
      <alignment horizontal="left" vertical="center"/>
    </xf>
    <xf numFmtId="0" fontId="2" fillId="0" borderId="14" xfId="0" applyFont="1" applyBorder="1" applyAlignment="1" applyProtection="1">
      <alignment vertical="center"/>
      <protection locked="0"/>
    </xf>
    <xf numFmtId="3" fontId="39" fillId="0" borderId="17" xfId="84" applyNumberFormat="1" applyFont="1" applyBorder="1" applyAlignment="1">
      <alignment horizontal="right" vertical="center" wrapText="1"/>
    </xf>
    <xf numFmtId="168" fontId="39" fillId="0" borderId="11" xfId="84" applyNumberFormat="1" applyFont="1" applyBorder="1" applyAlignment="1">
      <alignment horizontal="right" vertical="center" wrapText="1"/>
    </xf>
    <xf numFmtId="0" fontId="39" fillId="0" borderId="11" xfId="84" applyFont="1" applyBorder="1" applyAlignment="1">
      <alignment horizontal="right" vertical="center" wrapText="1"/>
    </xf>
    <xf numFmtId="168" fontId="39" fillId="0" borderId="19" xfId="84" applyNumberFormat="1" applyFont="1" applyBorder="1" applyAlignment="1">
      <alignment horizontal="right" vertical="center" wrapText="1"/>
    </xf>
    <xf numFmtId="0" fontId="39" fillId="0" borderId="17" xfId="84" applyFont="1" applyBorder="1" applyAlignment="1">
      <alignment horizontal="right" vertical="center" wrapText="1"/>
    </xf>
    <xf numFmtId="168" fontId="39" fillId="0" borderId="32" xfId="84" applyNumberFormat="1" applyFont="1" applyBorder="1" applyAlignment="1">
      <alignment horizontal="right" vertical="center" wrapText="1"/>
    </xf>
    <xf numFmtId="168" fontId="35" fillId="0" borderId="16" xfId="84" applyNumberFormat="1" applyFont="1" applyBorder="1"/>
    <xf numFmtId="0" fontId="62" fillId="0" borderId="17" xfId="84" applyFont="1" applyFill="1" applyBorder="1"/>
    <xf numFmtId="168" fontId="35" fillId="0" borderId="19" xfId="84" applyNumberFormat="1" applyFont="1" applyFill="1" applyBorder="1"/>
    <xf numFmtId="168" fontId="35" fillId="0" borderId="17" xfId="84" applyNumberFormat="1" applyFont="1" applyBorder="1"/>
    <xf numFmtId="0" fontId="62" fillId="0" borderId="10" xfId="84" applyFont="1" applyFill="1" applyBorder="1"/>
    <xf numFmtId="168" fontId="35" fillId="0" borderId="0" xfId="84" applyNumberFormat="1" applyFont="1" applyFill="1" applyBorder="1"/>
    <xf numFmtId="168" fontId="35" fillId="0" borderId="10" xfId="84" applyNumberFormat="1" applyFont="1" applyBorder="1"/>
    <xf numFmtId="168" fontId="35" fillId="0" borderId="18" xfId="84" applyNumberFormat="1" applyFont="1" applyBorder="1"/>
    <xf numFmtId="168" fontId="35" fillId="0" borderId="15" xfId="84" applyNumberFormat="1" applyFont="1" applyBorder="1"/>
    <xf numFmtId="3" fontId="35" fillId="0" borderId="13" xfId="84" applyNumberFormat="1" applyFont="1" applyBorder="1"/>
    <xf numFmtId="0" fontId="4" fillId="0" borderId="14"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2" fillId="0" borderId="14" xfId="0" applyFont="1" applyBorder="1" applyAlignment="1" applyProtection="1">
      <protection locked="0"/>
    </xf>
    <xf numFmtId="0" fontId="2" fillId="0" borderId="23" xfId="0" applyFont="1" applyBorder="1" applyAlignment="1">
      <alignment horizontal="left"/>
    </xf>
    <xf numFmtId="166" fontId="5" fillId="0" borderId="51" xfId="0" applyNumberFormat="1" applyFont="1" applyBorder="1"/>
    <xf numFmtId="3" fontId="5" fillId="0" borderId="52" xfId="0" applyNumberFormat="1" applyFont="1" applyBorder="1"/>
    <xf numFmtId="10" fontId="5" fillId="0" borderId="53" xfId="92" applyNumberFormat="1" applyFont="1" applyBorder="1"/>
    <xf numFmtId="0" fontId="7" fillId="0" borderId="54" xfId="0" applyFont="1" applyBorder="1"/>
    <xf numFmtId="0" fontId="36" fillId="0" borderId="58" xfId="0" applyFont="1" applyFill="1" applyBorder="1"/>
    <xf numFmtId="49" fontId="5" fillId="0" borderId="21" xfId="0" applyNumberFormat="1" applyFont="1" applyBorder="1" applyAlignment="1">
      <alignment horizontal="left"/>
    </xf>
    <xf numFmtId="166" fontId="5" fillId="0" borderId="22" xfId="92" applyNumberFormat="1" applyFont="1" applyBorder="1"/>
    <xf numFmtId="166" fontId="5" fillId="0" borderId="40" xfId="92" applyNumberFormat="1" applyFont="1" applyBorder="1"/>
    <xf numFmtId="166" fontId="7" fillId="0" borderId="41" xfId="0" applyNumberFormat="1" applyFont="1" applyBorder="1"/>
    <xf numFmtId="3" fontId="5" fillId="0" borderId="33" xfId="0" applyNumberFormat="1" applyFont="1" applyFill="1" applyBorder="1"/>
    <xf numFmtId="0" fontId="5" fillId="0" borderId="33" xfId="0" applyFont="1" applyFill="1" applyBorder="1"/>
    <xf numFmtId="3" fontId="14" fillId="0" borderId="33" xfId="86" applyNumberFormat="1" applyFont="1" applyFill="1" applyBorder="1" applyAlignment="1">
      <alignment vertical="center"/>
    </xf>
    <xf numFmtId="3" fontId="14" fillId="0" borderId="12" xfId="86" applyNumberFormat="1" applyFont="1" applyFill="1" applyBorder="1" applyAlignment="1">
      <alignment vertical="center"/>
    </xf>
    <xf numFmtId="3" fontId="14" fillId="0" borderId="39" xfId="86" applyNumberFormat="1" applyFont="1" applyFill="1" applyBorder="1" applyAlignment="1">
      <alignment vertical="center"/>
    </xf>
    <xf numFmtId="3" fontId="5" fillId="0" borderId="52" xfId="0" applyNumberFormat="1" applyFont="1" applyFill="1" applyBorder="1"/>
    <xf numFmtId="3" fontId="5" fillId="0" borderId="39" xfId="0" applyNumberFormat="1" applyFont="1" applyFill="1" applyBorder="1"/>
    <xf numFmtId="0" fontId="62" fillId="0" borderId="11" xfId="84" applyFont="1" applyFill="1" applyBorder="1"/>
    <xf numFmtId="168" fontId="35" fillId="0" borderId="13" xfId="84" applyNumberFormat="1" applyFont="1" applyFill="1" applyBorder="1"/>
    <xf numFmtId="168" fontId="35" fillId="0" borderId="11" xfId="84" applyNumberFormat="1" applyFont="1" applyBorder="1"/>
    <xf numFmtId="0" fontId="4" fillId="0" borderId="0" xfId="80" applyFont="1" applyAlignment="1">
      <alignment wrapText="1"/>
    </xf>
    <xf numFmtId="3" fontId="2" fillId="0" borderId="55" xfId="0" applyNumberFormat="1" applyFont="1" applyBorder="1" applyAlignment="1">
      <alignment horizontal="left"/>
    </xf>
    <xf numFmtId="168" fontId="5" fillId="0" borderId="19" xfId="0" applyNumberFormat="1" applyFont="1" applyBorder="1"/>
    <xf numFmtId="168" fontId="5" fillId="0" borderId="0" xfId="0" applyNumberFormat="1" applyFont="1" applyBorder="1"/>
    <xf numFmtId="168" fontId="5" fillId="0" borderId="18" xfId="0" applyNumberFormat="1" applyFont="1" applyBorder="1"/>
    <xf numFmtId="49" fontId="63" fillId="0" borderId="12" xfId="102" applyNumberFormat="1" applyFont="1" applyBorder="1" applyAlignment="1">
      <alignment horizontal="right"/>
    </xf>
    <xf numFmtId="49" fontId="63" fillId="0" borderId="21" xfId="102" applyNumberFormat="1" applyFont="1" applyBorder="1" applyAlignment="1">
      <alignment horizontal="right"/>
    </xf>
    <xf numFmtId="0" fontId="1" fillId="0" borderId="0" xfId="80" applyFont="1"/>
    <xf numFmtId="0" fontId="2" fillId="0" borderId="0" xfId="0" applyFont="1" applyBorder="1" applyProtection="1">
      <protection locked="0"/>
    </xf>
    <xf numFmtId="0" fontId="2" fillId="0" borderId="17" xfId="80" applyFont="1" applyBorder="1" applyAlignment="1">
      <alignment horizontal="center" wrapText="1"/>
    </xf>
    <xf numFmtId="0" fontId="2" fillId="0" borderId="30" xfId="80" applyFont="1" applyBorder="1" applyAlignment="1">
      <alignment horizontal="left"/>
    </xf>
    <xf numFmtId="0" fontId="2" fillId="0" borderId="24" xfId="80" applyFont="1" applyBorder="1" applyAlignment="1">
      <alignment horizontal="left"/>
    </xf>
    <xf numFmtId="0" fontId="2" fillId="0" borderId="25" xfId="80" applyFont="1" applyBorder="1" applyAlignment="1">
      <alignment horizontal="left"/>
    </xf>
    <xf numFmtId="3" fontId="1" fillId="0" borderId="28" xfId="80" applyNumberFormat="1" applyFont="1" applyBorder="1" applyAlignment="1">
      <alignment horizontal="right" wrapText="1"/>
    </xf>
    <xf numFmtId="3" fontId="1" fillId="0" borderId="26" xfId="80" applyNumberFormat="1" applyFont="1" applyBorder="1" applyAlignment="1">
      <alignment horizontal="right" wrapText="1"/>
    </xf>
    <xf numFmtId="3" fontId="1" fillId="0" borderId="57"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7" xfId="80" applyNumberFormat="1" applyFont="1" applyBorder="1" applyAlignment="1">
      <alignment horizontal="right" wrapText="1"/>
    </xf>
    <xf numFmtId="3" fontId="1" fillId="0" borderId="50" xfId="80" applyNumberFormat="1" applyFont="1" applyBorder="1" applyAlignment="1">
      <alignment horizontal="right" wrapText="1"/>
    </xf>
    <xf numFmtId="3" fontId="1" fillId="0" borderId="42" xfId="80" applyNumberFormat="1" applyFont="1" applyBorder="1" applyAlignment="1">
      <alignment horizontal="right" wrapText="1"/>
    </xf>
    <xf numFmtId="3" fontId="1" fillId="0" borderId="62" xfId="80" applyNumberFormat="1" applyFont="1" applyBorder="1" applyAlignment="1">
      <alignment horizontal="right" wrapText="1"/>
    </xf>
    <xf numFmtId="3" fontId="1" fillId="0" borderId="63" xfId="80" applyNumberFormat="1" applyFont="1" applyBorder="1" applyAlignment="1">
      <alignment horizontal="right" wrapText="1"/>
    </xf>
    <xf numFmtId="3" fontId="35" fillId="0" borderId="17" xfId="84" applyNumberFormat="1" applyFont="1" applyBorder="1"/>
    <xf numFmtId="3" fontId="35" fillId="0" borderId="10" xfId="84" applyNumberFormat="1" applyFont="1" applyBorder="1"/>
    <xf numFmtId="3" fontId="35" fillId="0" borderId="11" xfId="84" applyNumberFormat="1" applyFont="1" applyBorder="1"/>
    <xf numFmtId="3" fontId="64" fillId="0" borderId="0" xfId="0" applyNumberFormat="1" applyFont="1"/>
    <xf numFmtId="0" fontId="62" fillId="0" borderId="0" xfId="84" applyFont="1"/>
    <xf numFmtId="0" fontId="0" fillId="0" borderId="31" xfId="0" applyNumberFormat="1" applyBorder="1"/>
    <xf numFmtId="0" fontId="0" fillId="0" borderId="32" xfId="0" applyNumberFormat="1" applyBorder="1"/>
    <xf numFmtId="0" fontId="0" fillId="0" borderId="12" xfId="0" applyNumberFormat="1" applyBorder="1"/>
    <xf numFmtId="0" fontId="0" fillId="0" borderId="16" xfId="0" applyNumberFormat="1" applyBorder="1"/>
    <xf numFmtId="0" fontId="0" fillId="0" borderId="21" xfId="0" applyNumberFormat="1" applyBorder="1"/>
    <xf numFmtId="0" fontId="0" fillId="0" borderId="20" xfId="0" applyNumberFormat="1" applyBorder="1"/>
    <xf numFmtId="0" fontId="0" fillId="0" borderId="22" xfId="0" applyNumberFormat="1" applyBorder="1"/>
    <xf numFmtId="0" fontId="0" fillId="0" borderId="18" xfId="0" applyNumberFormat="1" applyBorder="1"/>
    <xf numFmtId="0" fontId="4" fillId="0" borderId="31" xfId="102" applyFont="1" applyBorder="1" applyAlignment="1">
      <alignment horizontal="right" wrapText="1" indent="2"/>
    </xf>
    <xf numFmtId="3" fontId="37" fillId="0" borderId="31" xfId="102" applyNumberFormat="1" applyFont="1" applyBorder="1" applyAlignment="1"/>
    <xf numFmtId="166" fontId="37" fillId="0" borderId="17" xfId="103" applyNumberFormat="1" applyFont="1" applyBorder="1" applyAlignment="1"/>
    <xf numFmtId="3" fontId="37" fillId="0" borderId="19" xfId="102" applyNumberFormat="1" applyFont="1" applyBorder="1" applyAlignment="1"/>
    <xf numFmtId="3" fontId="37" fillId="0" borderId="17" xfId="102" applyNumberFormat="1" applyFont="1" applyBorder="1" applyAlignment="1"/>
    <xf numFmtId="166" fontId="37" fillId="0" borderId="19" xfId="103" applyNumberFormat="1" applyFont="1" applyBorder="1" applyAlignment="1"/>
    <xf numFmtId="1" fontId="37" fillId="0" borderId="17" xfId="103" applyNumberFormat="1" applyFont="1" applyBorder="1" applyAlignment="1"/>
    <xf numFmtId="166" fontId="37" fillId="0" borderId="32" xfId="103" applyNumberFormat="1" applyFont="1" applyBorder="1" applyAlignment="1"/>
    <xf numFmtId="3" fontId="63" fillId="0" borderId="12" xfId="102" applyNumberFormat="1" applyFont="1" applyBorder="1" applyAlignment="1"/>
    <xf numFmtId="166" fontId="63" fillId="0" borderId="10" xfId="103" applyNumberFormat="1" applyFont="1" applyBorder="1" applyAlignment="1"/>
    <xf numFmtId="3" fontId="63" fillId="0" borderId="0" xfId="102" applyNumberFormat="1" applyFont="1" applyBorder="1" applyAlignment="1"/>
    <xf numFmtId="3" fontId="63" fillId="0" borderId="10" xfId="102" applyNumberFormat="1" applyFont="1" applyBorder="1" applyAlignment="1"/>
    <xf numFmtId="166" fontId="63" fillId="0" borderId="0" xfId="103" applyNumberFormat="1" applyFont="1" applyBorder="1" applyAlignment="1"/>
    <xf numFmtId="1" fontId="63" fillId="0" borderId="10" xfId="103" applyNumberFormat="1" applyFont="1" applyBorder="1" applyAlignment="1"/>
    <xf numFmtId="166" fontId="63" fillId="0" borderId="16" xfId="103" applyNumberFormat="1" applyFont="1" applyBorder="1" applyAlignment="1"/>
    <xf numFmtId="3" fontId="63" fillId="0" borderId="21" xfId="102" applyNumberFormat="1" applyFont="1" applyBorder="1" applyAlignment="1"/>
    <xf numFmtId="166" fontId="63" fillId="0" borderId="18" xfId="103" applyNumberFormat="1" applyFont="1" applyBorder="1" applyAlignment="1"/>
    <xf numFmtId="3" fontId="63" fillId="0" borderId="20" xfId="102" applyNumberFormat="1" applyFont="1" applyBorder="1" applyAlignment="1"/>
    <xf numFmtId="3" fontId="63" fillId="0" borderId="18" xfId="102" applyNumberFormat="1" applyFont="1" applyBorder="1" applyAlignment="1"/>
    <xf numFmtId="166" fontId="63" fillId="0" borderId="20" xfId="103" applyNumberFormat="1" applyFont="1" applyBorder="1" applyAlignment="1"/>
    <xf numFmtId="1" fontId="63" fillId="0" borderId="18" xfId="103" applyNumberFormat="1" applyFont="1" applyBorder="1" applyAlignment="1"/>
    <xf numFmtId="166" fontId="63" fillId="0" borderId="22" xfId="103" applyNumberFormat="1" applyFont="1" applyBorder="1" applyAlignment="1"/>
    <xf numFmtId="3" fontId="37" fillId="0" borderId="12" xfId="102" applyNumberFormat="1" applyFont="1" applyBorder="1" applyAlignment="1"/>
    <xf numFmtId="166" fontId="37" fillId="0" borderId="10" xfId="103" applyNumberFormat="1" applyFont="1" applyBorder="1" applyAlignment="1"/>
    <xf numFmtId="3" fontId="37" fillId="0" borderId="0" xfId="102" applyNumberFormat="1" applyFont="1" applyBorder="1" applyAlignment="1"/>
    <xf numFmtId="3" fontId="37" fillId="0" borderId="10" xfId="102" applyNumberFormat="1" applyFont="1" applyBorder="1" applyAlignment="1"/>
    <xf numFmtId="166" fontId="37" fillId="0" borderId="0" xfId="103" applyNumberFormat="1" applyFont="1" applyBorder="1" applyAlignment="1"/>
    <xf numFmtId="1" fontId="37" fillId="0" borderId="10" xfId="103" applyNumberFormat="1" applyFont="1" applyBorder="1" applyAlignment="1"/>
    <xf numFmtId="166" fontId="37" fillId="0" borderId="16" xfId="103" applyNumberFormat="1" applyFont="1" applyBorder="1" applyAlignment="1"/>
    <xf numFmtId="3" fontId="37" fillId="0" borderId="21" xfId="102" applyNumberFormat="1" applyFont="1" applyBorder="1" applyAlignment="1"/>
    <xf numFmtId="166" fontId="37" fillId="0" borderId="18" xfId="103" applyNumberFormat="1" applyFont="1" applyBorder="1" applyAlignment="1"/>
    <xf numFmtId="3" fontId="37" fillId="0" borderId="20" xfId="102" applyNumberFormat="1" applyFont="1" applyBorder="1" applyAlignment="1"/>
    <xf numFmtId="3" fontId="37" fillId="0" borderId="18" xfId="102" applyNumberFormat="1" applyFont="1" applyBorder="1" applyAlignment="1"/>
    <xf numFmtId="166" fontId="37" fillId="0" borderId="20" xfId="103" applyNumberFormat="1" applyFont="1" applyBorder="1" applyAlignment="1"/>
    <xf numFmtId="1" fontId="37" fillId="0" borderId="18" xfId="103" applyNumberFormat="1" applyFont="1" applyBorder="1" applyAlignment="1"/>
    <xf numFmtId="166" fontId="37" fillId="0" borderId="22" xfId="103" applyNumberFormat="1" applyFont="1" applyBorder="1" applyAlignment="1"/>
    <xf numFmtId="0" fontId="4" fillId="0" borderId="16" xfId="102" applyFont="1" applyBorder="1" applyAlignment="1">
      <alignment horizontal="center" wrapText="1"/>
    </xf>
    <xf numFmtId="0" fontId="16" fillId="24" borderId="37" xfId="0" applyFont="1" applyFill="1" applyBorder="1" applyAlignment="1">
      <alignment horizontal="center" vertical="center" wrapText="1"/>
    </xf>
    <xf numFmtId="0" fontId="16" fillId="24" borderId="51" xfId="0" applyFont="1" applyFill="1" applyBorder="1" applyAlignment="1">
      <alignment horizontal="center" vertical="center" wrapText="1"/>
    </xf>
    <xf numFmtId="0" fontId="16" fillId="24" borderId="53" xfId="0" applyFont="1" applyFill="1" applyBorder="1" applyAlignment="1">
      <alignment horizontal="center" vertical="center" wrapText="1"/>
    </xf>
    <xf numFmtId="169" fontId="41" fillId="0" borderId="11" xfId="85" applyNumberFormat="1" applyFont="1" applyBorder="1" applyAlignment="1">
      <alignment horizontal="right" vertical="center" wrapText="1"/>
    </xf>
    <xf numFmtId="169" fontId="36" fillId="0" borderId="10" xfId="0" applyNumberFormat="1" applyFont="1" applyBorder="1" applyProtection="1">
      <protection locked="0"/>
    </xf>
    <xf numFmtId="169" fontId="36" fillId="0" borderId="11" xfId="0" applyNumberFormat="1" applyFont="1" applyBorder="1" applyProtection="1">
      <protection locked="0"/>
    </xf>
    <xf numFmtId="169" fontId="2" fillId="0" borderId="11" xfId="0" applyNumberFormat="1" applyFont="1" applyBorder="1" applyProtection="1">
      <protection locked="0"/>
    </xf>
    <xf numFmtId="166" fontId="2" fillId="0" borderId="15" xfId="0" applyNumberFormat="1" applyFont="1" applyBorder="1" applyAlignment="1" applyProtection="1">
      <alignment horizontal="right"/>
      <protection locked="0"/>
    </xf>
    <xf numFmtId="166" fontId="16" fillId="0" borderId="11" xfId="0" applyNumberFormat="1" applyFont="1" applyBorder="1" applyAlignment="1" applyProtection="1">
      <alignment horizontal="right"/>
      <protection locked="0"/>
    </xf>
    <xf numFmtId="166" fontId="2" fillId="0" borderId="11" xfId="0" applyNumberFormat="1" applyFont="1" applyBorder="1" applyProtection="1">
      <protection locked="0"/>
    </xf>
    <xf numFmtId="0" fontId="2" fillId="0" borderId="31"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64" xfId="0" applyNumberFormat="1" applyBorder="1"/>
    <xf numFmtId="0" fontId="4" fillId="0" borderId="12" xfId="102" applyFont="1" applyBorder="1" applyAlignment="1">
      <alignment horizontal="left" indent="1"/>
    </xf>
    <xf numFmtId="0" fontId="4" fillId="0" borderId="21" xfId="102" applyFont="1" applyBorder="1" applyAlignment="1">
      <alignment horizontal="left" indent="1"/>
    </xf>
    <xf numFmtId="0" fontId="2" fillId="0" borderId="10" xfId="0" applyFont="1" applyFill="1" applyBorder="1" applyAlignment="1" applyProtection="1">
      <alignment horizontal="center"/>
      <protection locked="0"/>
    </xf>
    <xf numFmtId="0" fontId="7" fillId="0" borderId="21" xfId="102" applyBorder="1" applyAlignment="1">
      <alignment horizontal="center" vertical="center"/>
    </xf>
    <xf numFmtId="3" fontId="37" fillId="0" borderId="18" xfId="102" applyNumberFormat="1" applyFont="1" applyBorder="1" applyAlignment="1">
      <alignment vertical="center"/>
    </xf>
    <xf numFmtId="166" fontId="37" fillId="0" borderId="20" xfId="102" applyNumberFormat="1" applyFont="1" applyBorder="1" applyAlignment="1">
      <alignment vertical="center"/>
    </xf>
    <xf numFmtId="9" fontId="37" fillId="0" borderId="18" xfId="102" applyNumberFormat="1" applyFont="1" applyBorder="1" applyAlignment="1">
      <alignment vertical="center"/>
    </xf>
    <xf numFmtId="0" fontId="2" fillId="0" borderId="14" xfId="0" applyFont="1" applyBorder="1" applyAlignment="1">
      <alignment vertical="center"/>
    </xf>
    <xf numFmtId="168" fontId="5" fillId="0" borderId="14" xfId="0" applyNumberFormat="1" applyFont="1" applyBorder="1" applyAlignment="1">
      <alignment vertical="center"/>
    </xf>
    <xf numFmtId="168" fontId="5" fillId="0" borderId="11" xfId="0" applyNumberFormat="1" applyFont="1" applyBorder="1" applyAlignment="1">
      <alignment vertical="center"/>
    </xf>
    <xf numFmtId="168" fontId="5" fillId="0" borderId="15" xfId="0" applyNumberFormat="1" applyFont="1" applyBorder="1" applyAlignment="1">
      <alignment vertical="center"/>
    </xf>
    <xf numFmtId="168" fontId="5" fillId="0" borderId="18" xfId="0" applyNumberFormat="1" applyFont="1" applyBorder="1" applyAlignment="1">
      <alignment vertical="center"/>
    </xf>
    <xf numFmtId="3" fontId="2" fillId="0" borderId="21" xfId="80" applyNumberFormat="1" applyFont="1" applyBorder="1" applyAlignment="1">
      <alignment vertical="center"/>
    </xf>
    <xf numFmtId="3" fontId="16" fillId="0" borderId="18" xfId="80" applyNumberFormat="1" applyFont="1" applyBorder="1" applyAlignment="1">
      <alignment vertical="center"/>
    </xf>
    <xf numFmtId="3" fontId="2" fillId="0" borderId="18" xfId="80" applyNumberFormat="1" applyFont="1" applyBorder="1" applyAlignment="1">
      <alignment vertical="center"/>
    </xf>
    <xf numFmtId="0" fontId="1" fillId="0" borderId="0" xfId="0" applyFont="1"/>
    <xf numFmtId="0" fontId="2" fillId="0" borderId="60" xfId="0" applyFont="1" applyBorder="1" applyAlignment="1">
      <alignment horizontal="left"/>
    </xf>
    <xf numFmtId="0" fontId="5" fillId="0" borderId="34" xfId="0" applyFont="1" applyBorder="1"/>
    <xf numFmtId="0" fontId="5" fillId="0" borderId="34" xfId="0" applyFont="1" applyBorder="1" applyAlignment="1">
      <alignment wrapText="1"/>
    </xf>
    <xf numFmtId="0" fontId="5" fillId="0" borderId="40" xfId="0" applyFont="1" applyBorder="1"/>
    <xf numFmtId="3" fontId="5" fillId="0" borderId="61" xfId="0" applyNumberFormat="1" applyFont="1" applyFill="1" applyBorder="1"/>
    <xf numFmtId="3" fontId="14" fillId="0" borderId="52" xfId="87" applyNumberFormat="1" applyFont="1" applyFill="1" applyBorder="1" applyAlignment="1">
      <alignment vertical="center"/>
    </xf>
    <xf numFmtId="0" fontId="5" fillId="0" borderId="61" xfId="0" applyFont="1" applyFill="1" applyBorder="1"/>
    <xf numFmtId="3" fontId="14" fillId="0" borderId="33" xfId="87" applyNumberFormat="1" applyFont="1" applyBorder="1" applyAlignment="1">
      <alignment vertical="center"/>
    </xf>
    <xf numFmtId="0" fontId="11" fillId="0" borderId="0" xfId="73" applyAlignment="1" applyProtection="1">
      <alignment horizontal="center" vertical="center"/>
    </xf>
    <xf numFmtId="0" fontId="16" fillId="24" borderId="31" xfId="0" applyFont="1" applyFill="1" applyBorder="1" applyAlignment="1">
      <alignment horizontal="center" vertical="center"/>
    </xf>
    <xf numFmtId="0" fontId="16" fillId="24" borderId="23" xfId="0" applyFont="1" applyFill="1" applyBorder="1" applyAlignment="1">
      <alignment horizontal="center" vertical="center"/>
    </xf>
    <xf numFmtId="0" fontId="16" fillId="24" borderId="55" xfId="0" applyFont="1" applyFill="1" applyBorder="1" applyAlignment="1">
      <alignment horizontal="center" vertical="center" wrapText="1"/>
    </xf>
    <xf numFmtId="0" fontId="16" fillId="24" borderId="56" xfId="0" applyFont="1" applyFill="1" applyBorder="1" applyAlignment="1">
      <alignment horizontal="center" vertical="center" wrapText="1"/>
    </xf>
    <xf numFmtId="0" fontId="16" fillId="24" borderId="60" xfId="0" applyFont="1" applyFill="1" applyBorder="1" applyAlignment="1">
      <alignment horizontal="center" vertical="center" wrapText="1"/>
    </xf>
    <xf numFmtId="0" fontId="16" fillId="24" borderId="30" xfId="0" applyFont="1" applyFill="1" applyBorder="1" applyAlignment="1">
      <alignment horizontal="center" vertical="center" wrapText="1"/>
    </xf>
    <xf numFmtId="0" fontId="16" fillId="24" borderId="26" xfId="0" applyFont="1" applyFill="1" applyBorder="1" applyAlignment="1">
      <alignment horizontal="center" vertical="center" wrapText="1"/>
    </xf>
    <xf numFmtId="0" fontId="16" fillId="24" borderId="57" xfId="0"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pplyProtection="1">
      <alignment horizontal="center" vertical="center" wrapText="1"/>
      <protection locked="0"/>
    </xf>
    <xf numFmtId="0" fontId="16" fillId="0" borderId="17" xfId="0" applyFont="1" applyFill="1" applyBorder="1" applyAlignment="1" applyProtection="1">
      <alignment horizontal="center" vertical="center" wrapText="1"/>
      <protection locked="0"/>
    </xf>
    <xf numFmtId="0" fontId="16" fillId="0" borderId="10" xfId="0" applyFont="1" applyFill="1" applyBorder="1" applyAlignment="1" applyProtection="1">
      <alignment horizontal="center" vertical="center" wrapText="1"/>
      <protection locked="0"/>
    </xf>
    <xf numFmtId="2" fontId="41" fillId="0" borderId="32" xfId="85" applyNumberFormat="1" applyFont="1" applyBorder="1" applyAlignment="1">
      <alignment horizontal="center" vertical="center" wrapText="1"/>
    </xf>
    <xf numFmtId="2" fontId="41" fillId="0" borderId="16" xfId="85" applyNumberFormat="1" applyFont="1" applyBorder="1" applyAlignment="1">
      <alignment horizontal="center" vertical="center" wrapText="1"/>
    </xf>
    <xf numFmtId="0" fontId="2" fillId="0" borderId="13" xfId="0" applyFont="1" applyBorder="1" applyAlignment="1" applyProtection="1">
      <alignment horizontal="center"/>
      <protection locked="0"/>
    </xf>
    <xf numFmtId="0" fontId="2" fillId="0" borderId="1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1"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16" fillId="0" borderId="14"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horizontal="center" vertical="center" shrinkToFit="1"/>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4" fillId="0" borderId="18" xfId="0" applyFont="1" applyBorder="1" applyAlignment="1">
      <alignment horizontal="center" vertical="center" wrapText="1"/>
    </xf>
    <xf numFmtId="0" fontId="2" fillId="0" borderId="0" xfId="0" applyFont="1" applyAlignment="1">
      <alignment horizontal="center" vertical="center" wrapText="1"/>
    </xf>
    <xf numFmtId="0" fontId="2" fillId="0" borderId="20" xfId="0" applyFont="1" applyBorder="1" applyAlignment="1">
      <alignment horizontal="center" vertical="center" wrapText="1"/>
    </xf>
    <xf numFmtId="0" fontId="16" fillId="0" borderId="17" xfId="0" applyFont="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35" fillId="0" borderId="31" xfId="84" applyFont="1" applyBorder="1" applyAlignment="1">
      <alignment horizontal="center" vertical="center"/>
    </xf>
    <xf numFmtId="0" fontId="35" fillId="0" borderId="32" xfId="84" applyFont="1" applyBorder="1" applyAlignment="1">
      <alignment horizontal="center" vertical="center"/>
    </xf>
    <xf numFmtId="0" fontId="35" fillId="0" borderId="21" xfId="84" applyFont="1" applyBorder="1" applyAlignment="1">
      <alignment horizontal="center" vertical="center"/>
    </xf>
    <xf numFmtId="0" fontId="35" fillId="0" borderId="22" xfId="84" applyFont="1" applyBorder="1" applyAlignment="1">
      <alignment horizontal="center" vertical="center"/>
    </xf>
    <xf numFmtId="0" fontId="35" fillId="0" borderId="14" xfId="84" applyFont="1" applyBorder="1" applyAlignment="1">
      <alignment horizontal="center"/>
    </xf>
    <xf numFmtId="0" fontId="35" fillId="0" borderId="13" xfId="84" applyFont="1" applyBorder="1" applyAlignment="1">
      <alignment horizontal="center"/>
    </xf>
    <xf numFmtId="0" fontId="35" fillId="0" borderId="15" xfId="84" applyFont="1" applyBorder="1" applyAlignment="1">
      <alignment horizontal="center"/>
    </xf>
    <xf numFmtId="0" fontId="35" fillId="0" borderId="14" xfId="84" applyFont="1" applyBorder="1" applyAlignment="1">
      <alignment horizontal="center" vertical="center"/>
    </xf>
    <xf numFmtId="0" fontId="35" fillId="0" borderId="15" xfId="84" applyFont="1" applyBorder="1" applyAlignment="1">
      <alignment horizontal="center" vertical="center"/>
    </xf>
    <xf numFmtId="0" fontId="4" fillId="0" borderId="0" xfId="102" applyFont="1" applyAlignment="1">
      <alignment horizontal="center" wrapText="1"/>
    </xf>
    <xf numFmtId="0" fontId="37" fillId="0" borderId="14" xfId="102" applyFont="1" applyBorder="1" applyAlignment="1">
      <alignment horizontal="center" wrapText="1"/>
    </xf>
    <xf numFmtId="0" fontId="37" fillId="0" borderId="31" xfId="102" applyFont="1" applyBorder="1" applyAlignment="1">
      <alignment horizontal="center" wrapText="1"/>
    </xf>
    <xf numFmtId="0" fontId="4" fillId="0" borderId="11" xfId="102" applyFont="1" applyBorder="1" applyAlignment="1">
      <alignment horizontal="center" vertical="center"/>
    </xf>
    <xf numFmtId="0" fontId="4" fillId="0" borderId="17" xfId="102" applyFont="1" applyBorder="1" applyAlignment="1">
      <alignment horizontal="center" vertical="center"/>
    </xf>
    <xf numFmtId="0" fontId="4" fillId="0" borderId="13" xfId="102" applyFont="1" applyBorder="1" applyAlignment="1">
      <alignment horizontal="center" vertical="center" wrapText="1"/>
    </xf>
    <xf numFmtId="0" fontId="4" fillId="0" borderId="19" xfId="102" applyFont="1" applyBorder="1" applyAlignment="1">
      <alignment horizontal="center" vertical="center" wrapText="1"/>
    </xf>
    <xf numFmtId="0" fontId="4" fillId="0" borderId="15" xfId="102" applyFont="1" applyBorder="1" applyAlignment="1">
      <alignment horizontal="center"/>
    </xf>
    <xf numFmtId="0" fontId="4" fillId="0" borderId="11" xfId="102" applyFont="1" applyBorder="1" applyAlignment="1">
      <alignment horizontal="center"/>
    </xf>
    <xf numFmtId="0" fontId="4" fillId="0" borderId="15" xfId="102" applyFont="1" applyBorder="1" applyAlignment="1">
      <alignment horizontal="center" vertical="center" wrapText="1"/>
    </xf>
    <xf numFmtId="0" fontId="4" fillId="0" borderId="32" xfId="102" applyFont="1" applyBorder="1" applyAlignment="1">
      <alignment horizontal="center" vertical="center" wrapText="1"/>
    </xf>
    <xf numFmtId="0" fontId="4" fillId="0" borderId="17" xfId="102" applyFont="1" applyBorder="1" applyAlignment="1">
      <alignment horizontal="center" vertical="center" wrapText="1"/>
    </xf>
    <xf numFmtId="0" fontId="4" fillId="0" borderId="18" xfId="102" applyFont="1" applyBorder="1" applyAlignment="1">
      <alignment horizontal="center" vertical="center" wrapText="1"/>
    </xf>
    <xf numFmtId="0" fontId="4" fillId="0" borderId="0" xfId="0" applyFont="1" applyAlignment="1">
      <alignment horizontal="center" wrapText="1"/>
    </xf>
    <xf numFmtId="0" fontId="2" fillId="0" borderId="17"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3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wrapText="1"/>
    </xf>
    <xf numFmtId="0" fontId="2" fillId="0" borderId="10" xfId="0" applyFont="1" applyBorder="1" applyAlignment="1">
      <alignment horizontal="center" vertical="center" wrapText="1"/>
    </xf>
    <xf numFmtId="0" fontId="39" fillId="0" borderId="31" xfId="84" applyFont="1" applyBorder="1" applyAlignment="1">
      <alignment horizontal="center"/>
    </xf>
    <xf numFmtId="0" fontId="39" fillId="0" borderId="32" xfId="84" applyFont="1" applyBorder="1" applyAlignment="1">
      <alignment horizontal="center"/>
    </xf>
    <xf numFmtId="0" fontId="16" fillId="0" borderId="31" xfId="84" applyFont="1" applyBorder="1" applyAlignment="1">
      <alignment horizontal="center" vertical="center"/>
    </xf>
    <xf numFmtId="0" fontId="16" fillId="0" borderId="12" xfId="84" applyFont="1" applyBorder="1" applyAlignment="1">
      <alignment horizontal="center" vertical="center"/>
    </xf>
    <xf numFmtId="0" fontId="16" fillId="0" borderId="21" xfId="84" applyFont="1" applyBorder="1" applyAlignment="1">
      <alignment horizontal="center" vertical="center"/>
    </xf>
    <xf numFmtId="0" fontId="4" fillId="0" borderId="20" xfId="84" applyFont="1" applyBorder="1" applyAlignment="1">
      <alignment horizontal="center" vertical="center" wrapText="1"/>
    </xf>
    <xf numFmtId="0" fontId="39" fillId="0" borderId="31" xfId="84" applyFont="1" applyBorder="1" applyAlignment="1">
      <alignment horizontal="center" vertical="center"/>
    </xf>
    <xf numFmtId="0" fontId="39" fillId="0" borderId="32" xfId="84" applyFont="1" applyBorder="1" applyAlignment="1">
      <alignment horizontal="center" vertical="center"/>
    </xf>
    <xf numFmtId="0" fontId="39" fillId="0" borderId="12" xfId="84" applyFont="1" applyBorder="1" applyAlignment="1">
      <alignment horizontal="center" vertical="center"/>
    </xf>
    <xf numFmtId="0" fontId="39" fillId="0" borderId="16" xfId="84" applyFont="1" applyBorder="1" applyAlignment="1">
      <alignment horizontal="center" vertical="center"/>
    </xf>
    <xf numFmtId="0" fontId="39" fillId="0" borderId="13" xfId="84" applyFont="1" applyBorder="1" applyAlignment="1">
      <alignment horizontal="center"/>
    </xf>
    <xf numFmtId="0" fontId="39" fillId="0" borderId="15" xfId="84" applyFont="1" applyBorder="1" applyAlignment="1">
      <alignment horizontal="center"/>
    </xf>
    <xf numFmtId="0" fontId="39" fillId="0" borderId="14" xfId="84" applyFont="1" applyBorder="1" applyAlignment="1">
      <alignment horizontal="center"/>
    </xf>
    <xf numFmtId="0" fontId="4" fillId="0" borderId="0" xfId="80" applyFont="1" applyAlignment="1">
      <alignment horizontal="center" wrapText="1"/>
    </xf>
    <xf numFmtId="0" fontId="4" fillId="0" borderId="17" xfId="80" applyFont="1" applyBorder="1" applyAlignment="1">
      <alignment horizontal="center" vertical="center"/>
    </xf>
    <xf numFmtId="0" fontId="4" fillId="0" borderId="10" xfId="80" applyFont="1" applyBorder="1" applyAlignment="1">
      <alignment horizontal="center" vertical="center"/>
    </xf>
    <xf numFmtId="0" fontId="4" fillId="0" borderId="17" xfId="80" applyFont="1" applyBorder="1" applyAlignment="1">
      <alignment horizontal="center" vertical="center" wrapText="1"/>
    </xf>
    <xf numFmtId="0" fontId="4" fillId="0" borderId="10" xfId="80" applyFont="1" applyBorder="1" applyAlignment="1">
      <alignment horizontal="center" vertical="center" wrapText="1"/>
    </xf>
    <xf numFmtId="0" fontId="2" fillId="0" borderId="11" xfId="80" applyFont="1" applyBorder="1" applyAlignment="1">
      <alignment horizontal="center" wrapText="1"/>
    </xf>
    <xf numFmtId="0" fontId="2" fillId="0" borderId="14" xfId="0" applyFont="1" applyFill="1" applyBorder="1" applyAlignment="1">
      <alignment horizontal="center"/>
    </xf>
    <xf numFmtId="0" fontId="2" fillId="0" borderId="15" xfId="0" applyFont="1" applyFill="1" applyBorder="1" applyAlignment="1">
      <alignment horizontal="center"/>
    </xf>
    <xf numFmtId="0" fontId="8" fillId="0" borderId="0" xfId="0" applyFont="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31" xfId="0" applyFont="1" applyBorder="1" applyAlignment="1">
      <alignment horizontal="center" wrapText="1"/>
    </xf>
    <xf numFmtId="0" fontId="2" fillId="0" borderId="19" xfId="0" applyFont="1" applyBorder="1" applyAlignment="1">
      <alignment horizontal="center" wrapText="1"/>
    </xf>
    <xf numFmtId="0" fontId="2" fillId="0" borderId="32" xfId="0" applyFont="1"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15" xfId="0" applyFont="1" applyBorder="1" applyAlignment="1">
      <alignment horizontal="center"/>
    </xf>
    <xf numFmtId="0" fontId="2" fillId="0" borderId="32" xfId="0" applyFont="1" applyBorder="1" applyAlignment="1">
      <alignment horizontal="center" vertical="center" wrapText="1"/>
    </xf>
    <xf numFmtId="0" fontId="2" fillId="0" borderId="16" xfId="0" applyFont="1" applyBorder="1" applyAlignment="1">
      <alignment horizontal="center" vertical="center" wrapText="1"/>
    </xf>
    <xf numFmtId="0" fontId="36" fillId="0" borderId="19" xfId="80" applyBorder="1"/>
    <xf numFmtId="0" fontId="1" fillId="0" borderId="0" xfId="80" applyFont="1" applyBorder="1" applyAlignment="1">
      <alignment horizontal="left" wrapText="1"/>
    </xf>
    <xf numFmtId="0" fontId="36" fillId="0" borderId="0" xfId="80" applyBorder="1" applyAlignment="1">
      <alignment horizontal="left" wrapText="1"/>
    </xf>
    <xf numFmtId="3" fontId="36" fillId="0" borderId="0" xfId="80" applyNumberFormat="1" applyBorder="1"/>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102" xr:uid="{31B54D40-7DCE-4A28-AD8E-9497C0EA937A}"/>
    <cellStyle name="Normal_POB_ForeignSocialIns_2014-2015" xfId="84" xr:uid="{00000000-0005-0000-0000-000054000000}"/>
    <cellStyle name="Normal_Sheet1 (2)" xfId="85" xr:uid="{00000000-0005-0000-0000-000055000000}"/>
    <cellStyle name="Normal_TABL1" xfId="86" xr:uid="{00000000-0005-0000-0000-000056000000}"/>
    <cellStyle name="Normal_TABL1 2" xfId="87" xr:uid="{00000000-0005-0000-0000-000057000000}"/>
    <cellStyle name="Note" xfId="88" builtinId="10" customBuiltin="1"/>
    <cellStyle name="Note 2" xfId="89" xr:uid="{00000000-0005-0000-0000-000059000000}"/>
    <cellStyle name="Output" xfId="90" builtinId="21" customBuiltin="1"/>
    <cellStyle name="Output 2" xfId="91" xr:uid="{00000000-0005-0000-0000-00005B000000}"/>
    <cellStyle name="Percent" xfId="92" builtinId="5"/>
    <cellStyle name="Percent 2" xfId="103" xr:uid="{1AB7F73F-6200-4484-A24A-BA94BF85611A}"/>
    <cellStyle name="Title" xfId="93" builtinId="15" customBuiltin="1"/>
    <cellStyle name="Title 2" xfId="94" xr:uid="{00000000-0005-0000-0000-00005E000000}"/>
    <cellStyle name="Total" xfId="95" builtinId="25" customBuiltin="1"/>
    <cellStyle name="Total 2" xfId="96" xr:uid="{00000000-0005-0000-0000-000060000000}"/>
    <cellStyle name="Warning Text" xfId="97" builtinId="11" customBuiltin="1"/>
    <cellStyle name="Warning Text 2" xfId="98" xr:uid="{00000000-0005-0000-0000-000062000000}"/>
    <cellStyle name="Нормален 2" xfId="99" xr:uid="{00000000-0005-0000-0000-000063000000}"/>
    <cellStyle name="Нормален 2 2" xfId="100" xr:uid="{00000000-0005-0000-0000-000064000000}"/>
    <cellStyle name="Нормален_Лист1" xfId="101"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a:t>Възрастово разпределение на осигурените лица за фонд "Безработица" и регистрираните безработни лица с право на ПОБ.</a:t>
            </a:r>
          </a:p>
        </c:rich>
      </c:tx>
      <c:layout>
        <c:manualLayout>
          <c:xMode val="edge"/>
          <c:yMode val="edge"/>
          <c:x val="0.19633507557245"/>
          <c:y val="4.7353931302065499E-2"/>
        </c:manualLayout>
      </c:layout>
      <c:overlay val="0"/>
      <c:spPr>
        <a:noFill/>
        <a:ln w="25400">
          <a:noFill/>
        </a:ln>
      </c:spPr>
    </c:title>
    <c:autoTitleDeleted val="0"/>
    <c:plotArea>
      <c:layout>
        <c:manualLayout>
          <c:layoutTarget val="inner"/>
          <c:xMode val="edge"/>
          <c:yMode val="edge"/>
          <c:x val="0.10340314136125654"/>
          <c:y val="0.22284122562674094"/>
          <c:w val="0.87303664921465973"/>
          <c:h val="0.44846796657381616"/>
        </c:manualLayout>
      </c:layout>
      <c:lineChart>
        <c:grouping val="standard"/>
        <c:varyColors val="0"/>
        <c:ser>
          <c:idx val="0"/>
          <c:order val="0"/>
          <c:tx>
            <c:v>осигурени лица за фонд "Безработица"</c:v>
          </c:tx>
          <c:spPr>
            <a:ln w="12700">
              <a:solidFill>
                <a:srgbClr val="000080"/>
              </a:solidFill>
              <a:prstDash val="solid"/>
            </a:ln>
          </c:spPr>
          <c:marker>
            <c:symbol val="diamond"/>
            <c:size val="5"/>
            <c:spPr>
              <a:solidFill>
                <a:srgbClr val="000080"/>
              </a:solidFill>
              <a:ln>
                <a:solidFill>
                  <a:srgbClr val="000080"/>
                </a:solidFill>
                <a:prstDash val="solid"/>
              </a:ln>
            </c:spPr>
          </c:marker>
          <c:cat>
            <c:strRef>
              <c:f>резюме!$A$12:$A$19</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резюме!$C$12:$C$19</c:f>
              <c:numCache>
                <c:formatCode>0.0%</c:formatCode>
                <c:ptCount val="8"/>
                <c:pt idx="0">
                  <c:v>5.0301034012620503E-2</c:v>
                </c:pt>
                <c:pt idx="1">
                  <c:v>6.4628999759079375E-2</c:v>
                </c:pt>
                <c:pt idx="2">
                  <c:v>9.1078503147341838E-2</c:v>
                </c:pt>
                <c:pt idx="3">
                  <c:v>0.11316457992045338</c:v>
                </c:pt>
                <c:pt idx="4">
                  <c:v>0.12217283154900282</c:v>
                </c:pt>
                <c:pt idx="5">
                  <c:v>0.13800158875278237</c:v>
                </c:pt>
                <c:pt idx="6">
                  <c:v>0.13053460635944811</c:v>
                </c:pt>
                <c:pt idx="7">
                  <c:v>0.27929277537830183</c:v>
                </c:pt>
              </c:numCache>
            </c:numRef>
          </c:val>
          <c:smooth val="0"/>
          <c:extLst>
            <c:ext xmlns:c16="http://schemas.microsoft.com/office/drawing/2014/chart" uri="{C3380CC4-5D6E-409C-BE32-E72D297353CC}">
              <c16:uniqueId val="{00000000-BE5C-4D23-8407-1551B1992227}"/>
            </c:ext>
          </c:extLst>
        </c:ser>
        <c:ser>
          <c:idx val="1"/>
          <c:order val="1"/>
          <c:tx>
            <c:v>регистрирани безработни лица с право на ПОБ</c:v>
          </c:tx>
          <c:spPr>
            <a:ln w="12700">
              <a:solidFill>
                <a:srgbClr val="FF00FF"/>
              </a:solidFill>
              <a:prstDash val="solid"/>
            </a:ln>
          </c:spPr>
          <c:marker>
            <c:symbol val="square"/>
            <c:size val="5"/>
            <c:spPr>
              <a:solidFill>
                <a:srgbClr val="FF00FF"/>
              </a:solidFill>
              <a:ln>
                <a:solidFill>
                  <a:srgbClr val="FF00FF"/>
                </a:solidFill>
                <a:prstDash val="solid"/>
              </a:ln>
            </c:spPr>
          </c:marker>
          <c:cat>
            <c:strRef>
              <c:f>резюме!$A$12:$A$19</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резюме!$G$12:$G$19</c:f>
              <c:numCache>
                <c:formatCode>0.0%</c:formatCode>
                <c:ptCount val="8"/>
                <c:pt idx="0">
                  <c:v>2.6142060297959471E-2</c:v>
                </c:pt>
                <c:pt idx="1">
                  <c:v>6.065099202146438E-2</c:v>
                </c:pt>
                <c:pt idx="2">
                  <c:v>0.10252065240415166</c:v>
                </c:pt>
                <c:pt idx="3">
                  <c:v>0.12721527924874673</c:v>
                </c:pt>
                <c:pt idx="4">
                  <c:v>0.13900656640542258</c:v>
                </c:pt>
                <c:pt idx="5">
                  <c:v>0.14326060862811552</c:v>
                </c:pt>
                <c:pt idx="6">
                  <c:v>0.13724140365741722</c:v>
                </c:pt>
                <c:pt idx="7">
                  <c:v>0.26209136482383677</c:v>
                </c:pt>
              </c:numCache>
            </c:numRef>
          </c:val>
          <c:smooth val="0"/>
          <c:extLst>
            <c:ext xmlns:c16="http://schemas.microsoft.com/office/drawing/2014/chart" uri="{C3380CC4-5D6E-409C-BE32-E72D297353CC}">
              <c16:uniqueId val="{00000001-BE5C-4D23-8407-1551B1992227}"/>
            </c:ext>
          </c:extLst>
        </c:ser>
        <c:dLbls>
          <c:showLegendKey val="0"/>
          <c:showVal val="0"/>
          <c:showCatName val="0"/>
          <c:showSerName val="0"/>
          <c:showPercent val="0"/>
          <c:showBubbleSize val="0"/>
        </c:dLbls>
        <c:marker val="1"/>
        <c:smooth val="0"/>
        <c:axId val="421196776"/>
        <c:axId val="1"/>
      </c:lineChart>
      <c:catAx>
        <c:axId val="421196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bg-BG"/>
          </a:p>
        </c:txPr>
        <c:crossAx val="421196776"/>
        <c:crosses val="autoZero"/>
        <c:crossBetween val="between"/>
      </c:valAx>
      <c:spPr>
        <a:solidFill>
          <a:srgbClr val="C0C0C0"/>
        </a:solidFill>
        <a:ln w="12700">
          <a:solidFill>
            <a:srgbClr val="808080"/>
          </a:solidFill>
          <a:prstDash val="solid"/>
        </a:ln>
      </c:spPr>
    </c:plotArea>
    <c:legend>
      <c:legendPos val="b"/>
      <c:layout>
        <c:manualLayout>
          <c:xMode val="edge"/>
          <c:yMode val="edge"/>
          <c:x val="0.34031394243822971"/>
          <c:y val="0.86908079424854501"/>
          <c:w val="0.65445028961897012"/>
          <c:h val="0.12256276389364373"/>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sz="900"/>
              <a:t>Динамика на регистрираните безработни лица с право на ПОБ през месец </a:t>
            </a:r>
            <a:endParaRPr lang="en-US" sz="900"/>
          </a:p>
          <a:p>
            <a:pPr>
              <a:defRPr sz="1000" b="1" i="0" u="none" strike="noStrike" baseline="0">
                <a:solidFill>
                  <a:srgbClr val="000000"/>
                </a:solidFill>
                <a:latin typeface="Arial"/>
                <a:ea typeface="Arial"/>
                <a:cs typeface="Arial"/>
              </a:defRPr>
            </a:pPr>
            <a:r>
              <a:rPr lang="bg-BG" sz="900"/>
              <a:t>март  2023 г.</a:t>
            </a:r>
            <a:endParaRPr lang="bg-BG"/>
          </a:p>
        </c:rich>
      </c:tx>
      <c:layout>
        <c:manualLayout>
          <c:xMode val="edge"/>
          <c:yMode val="edge"/>
          <c:x val="0.16353253211769583"/>
          <c:y val="8.7417341383563812E-3"/>
        </c:manualLayout>
      </c:layout>
      <c:overlay val="0"/>
      <c:spPr>
        <a:noFill/>
        <a:ln w="25400">
          <a:noFill/>
        </a:ln>
      </c:spPr>
    </c:title>
    <c:autoTitleDeleted val="0"/>
    <c:plotArea>
      <c:layout>
        <c:manualLayout>
          <c:layoutTarget val="inner"/>
          <c:xMode val="edge"/>
          <c:yMode val="edge"/>
          <c:x val="7.3991071892884605E-2"/>
          <c:y val="0.15441737990393056"/>
          <c:w val="0.9080722459581293"/>
          <c:h val="0.47981171276938517"/>
        </c:manualLayout>
      </c:layout>
      <c:barChart>
        <c:barDir val="col"/>
        <c:grouping val="clustered"/>
        <c:varyColors val="0"/>
        <c:ser>
          <c:idx val="0"/>
          <c:order val="0"/>
          <c:tx>
            <c:v>новорегистрирани</c:v>
          </c:tx>
          <c:spPr>
            <a:solidFill>
              <a:srgbClr val="9999FF"/>
            </a:solidFill>
            <a:ln w="12700">
              <a:solidFill>
                <a:srgbClr val="000000"/>
              </a:solidFill>
              <a:prstDash val="solid"/>
            </a:ln>
          </c:spPr>
          <c:invertIfNegative val="0"/>
          <c:cat>
            <c:strRef>
              <c:f>'прекратени ПОБ'!$A$6:$A$33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новорегистрираниПОб!$B$7:$B$34</c:f>
              <c:numCache>
                <c:formatCode>#,##0</c:formatCode>
                <c:ptCount val="28"/>
                <c:pt idx="0">
                  <c:v>481</c:v>
                </c:pt>
                <c:pt idx="1">
                  <c:v>524</c:v>
                </c:pt>
                <c:pt idx="2">
                  <c:v>545</c:v>
                </c:pt>
                <c:pt idx="3">
                  <c:v>300</c:v>
                </c:pt>
                <c:pt idx="4">
                  <c:v>91</c:v>
                </c:pt>
                <c:pt idx="5">
                  <c:v>246</c:v>
                </c:pt>
                <c:pt idx="6">
                  <c:v>140</c:v>
                </c:pt>
                <c:pt idx="7">
                  <c:v>153</c:v>
                </c:pt>
                <c:pt idx="8">
                  <c:v>206</c:v>
                </c:pt>
                <c:pt idx="9">
                  <c:v>168</c:v>
                </c:pt>
                <c:pt idx="10">
                  <c:v>153</c:v>
                </c:pt>
                <c:pt idx="11">
                  <c:v>278</c:v>
                </c:pt>
                <c:pt idx="12">
                  <c:v>139</c:v>
                </c:pt>
                <c:pt idx="13">
                  <c:v>278</c:v>
                </c:pt>
                <c:pt idx="14">
                  <c:v>864</c:v>
                </c:pt>
                <c:pt idx="15">
                  <c:v>162</c:v>
                </c:pt>
                <c:pt idx="16">
                  <c:v>224</c:v>
                </c:pt>
                <c:pt idx="17">
                  <c:v>109</c:v>
                </c:pt>
                <c:pt idx="18">
                  <c:v>177</c:v>
                </c:pt>
                <c:pt idx="19">
                  <c:v>160</c:v>
                </c:pt>
                <c:pt idx="20">
                  <c:v>1357</c:v>
                </c:pt>
                <c:pt idx="21">
                  <c:v>329</c:v>
                </c:pt>
                <c:pt idx="22">
                  <c:v>333</c:v>
                </c:pt>
                <c:pt idx="23">
                  <c:v>204</c:v>
                </c:pt>
                <c:pt idx="24">
                  <c:v>140</c:v>
                </c:pt>
                <c:pt idx="25">
                  <c:v>255</c:v>
                </c:pt>
                <c:pt idx="26">
                  <c:v>263</c:v>
                </c:pt>
                <c:pt idx="27">
                  <c:v>133</c:v>
                </c:pt>
              </c:numCache>
            </c:numRef>
          </c:val>
          <c:extLst>
            <c:ext xmlns:c16="http://schemas.microsoft.com/office/drawing/2014/chart" uri="{C3380CC4-5D6E-409C-BE32-E72D297353CC}">
              <c16:uniqueId val="{00000000-A4C6-4E1F-AF5F-C1A25B82FE5D}"/>
            </c:ext>
          </c:extLst>
        </c:ser>
        <c:ser>
          <c:idx val="1"/>
          <c:order val="1"/>
          <c:tx>
            <c:v>с прекратяване на обезщетението </c:v>
          </c:tx>
          <c:spPr>
            <a:solidFill>
              <a:srgbClr val="CCFFCC"/>
            </a:solidFill>
            <a:ln w="12700">
              <a:solidFill>
                <a:srgbClr val="000000"/>
              </a:solidFill>
              <a:prstDash val="solid"/>
            </a:ln>
          </c:spPr>
          <c:invertIfNegative val="0"/>
          <c:cat>
            <c:strRef>
              <c:f>'прекратени ПОБ'!$A$6:$A$33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'прекратени ПОБ'!$B$6:$B$33</c:f>
              <c:numCache>
                <c:formatCode>#,##0</c:formatCode>
                <c:ptCount val="28"/>
                <c:pt idx="0">
                  <c:v>809</c:v>
                </c:pt>
                <c:pt idx="1">
                  <c:v>833</c:v>
                </c:pt>
                <c:pt idx="2">
                  <c:v>748</c:v>
                </c:pt>
                <c:pt idx="3">
                  <c:v>461</c:v>
                </c:pt>
                <c:pt idx="4">
                  <c:v>123</c:v>
                </c:pt>
                <c:pt idx="5">
                  <c:v>310</c:v>
                </c:pt>
                <c:pt idx="6">
                  <c:v>183</c:v>
                </c:pt>
                <c:pt idx="7">
                  <c:v>247</c:v>
                </c:pt>
                <c:pt idx="8">
                  <c:v>192</c:v>
                </c:pt>
                <c:pt idx="9">
                  <c:v>250</c:v>
                </c:pt>
                <c:pt idx="10">
                  <c:v>208</c:v>
                </c:pt>
                <c:pt idx="11">
                  <c:v>407</c:v>
                </c:pt>
                <c:pt idx="12">
                  <c:v>176</c:v>
                </c:pt>
                <c:pt idx="13">
                  <c:v>428</c:v>
                </c:pt>
                <c:pt idx="14">
                  <c:v>977</c:v>
                </c:pt>
                <c:pt idx="15">
                  <c:v>230</c:v>
                </c:pt>
                <c:pt idx="16">
                  <c:v>344</c:v>
                </c:pt>
                <c:pt idx="17">
                  <c:v>246</c:v>
                </c:pt>
                <c:pt idx="18">
                  <c:v>255</c:v>
                </c:pt>
                <c:pt idx="19">
                  <c:v>239</c:v>
                </c:pt>
                <c:pt idx="20">
                  <c:v>1478</c:v>
                </c:pt>
                <c:pt idx="21">
                  <c:v>362</c:v>
                </c:pt>
                <c:pt idx="22">
                  <c:v>425</c:v>
                </c:pt>
                <c:pt idx="23">
                  <c:v>329</c:v>
                </c:pt>
                <c:pt idx="24">
                  <c:v>255</c:v>
                </c:pt>
                <c:pt idx="25">
                  <c:v>360</c:v>
                </c:pt>
                <c:pt idx="26">
                  <c:v>301</c:v>
                </c:pt>
                <c:pt idx="27">
                  <c:v>167</c:v>
                </c:pt>
              </c:numCache>
            </c:numRef>
          </c:val>
          <c:extLst>
            <c:ext xmlns:c16="http://schemas.microsoft.com/office/drawing/2014/chart" uri="{C3380CC4-5D6E-409C-BE32-E72D297353CC}">
              <c16:uniqueId val="{00000001-A4C6-4E1F-AF5F-C1A25B82FE5D}"/>
            </c:ext>
          </c:extLst>
        </c:ser>
        <c:dLbls>
          <c:showLegendKey val="0"/>
          <c:showVal val="0"/>
          <c:showCatName val="0"/>
          <c:showSerName val="0"/>
          <c:showPercent val="0"/>
          <c:showBubbleSize val="0"/>
        </c:dLbls>
        <c:gapWidth val="150"/>
        <c:axId val="420033480"/>
        <c:axId val="1"/>
      </c:barChart>
      <c:catAx>
        <c:axId val="420033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5.6051940875811576E-3"/>
              <c:y val="0.27852387709486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420033480"/>
        <c:crosses val="autoZero"/>
        <c:crossBetween val="between"/>
      </c:valAx>
      <c:spPr>
        <a:gradFill rotWithShape="0">
          <a:gsLst>
            <a:gs pos="0">
              <a:srgbClr xmlns:mc="http://schemas.openxmlformats.org/markup-compatibility/2006" xmlns:a14="http://schemas.microsoft.com/office/drawing/2010/main" val="C0C0C0" mc:Ignorable="a14" a14:legacySpreadsheetColorIndex="22"/>
            </a:gs>
            <a:gs pos="100000">
              <a:srgbClr xmlns:mc="http://schemas.openxmlformats.org/markup-compatibility/2006" xmlns:a14="http://schemas.microsoft.com/office/drawing/2010/main" val="595959" mc:Ignorable="a14" a14:legacySpreadsheetColorIndex="22">
                <a:gamma/>
                <a:shade val="46275"/>
                <a:invGamma/>
              </a:srgbClr>
            </a:gs>
          </a:gsLst>
          <a:lin ang="5400000" scaled="1"/>
        </a:gradFill>
        <a:ln w="12700">
          <a:solidFill>
            <a:srgbClr val="808080"/>
          </a:solidFill>
          <a:prstDash val="solid"/>
        </a:ln>
      </c:spPr>
    </c:plotArea>
    <c:legend>
      <c:legendPos val="r"/>
      <c:layout>
        <c:manualLayout>
          <c:xMode val="edge"/>
          <c:yMode val="edge"/>
          <c:x val="5.6053782750840352E-2"/>
          <c:y val="0.91610880795377603"/>
          <c:w val="0.77466427222912915"/>
          <c:h val="7.3825436131437661E-2"/>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735"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bg-BG"/>
              <a:t>Регистрирани безработни лица с право на обезщетение, разпределени по пол и области, през месец март  2023 г.</a:t>
            </a:r>
          </a:p>
        </c:rich>
      </c:tx>
      <c:layout>
        <c:manualLayout>
          <c:xMode val="edge"/>
          <c:yMode val="edge"/>
          <c:x val="0.14721499335129529"/>
          <c:y val="2.9962546816479401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solidFill>
                <a:srgbClr val="000000"/>
              </a:solidFill>
              <a:prstDash val="solid"/>
            </a:ln>
          </c:spPr>
          <c:invertIfNegative val="0"/>
          <c:cat>
            <c:strRef>
              <c:f>пол!$A$7:$A$34</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пол!$C$7:$C$34</c:f>
              <c:numCache>
                <c:formatCode>#,##0</c:formatCode>
                <c:ptCount val="28"/>
                <c:pt idx="0">
                  <c:v>1793</c:v>
                </c:pt>
                <c:pt idx="1">
                  <c:v>1459</c:v>
                </c:pt>
                <c:pt idx="2">
                  <c:v>1412</c:v>
                </c:pt>
                <c:pt idx="3">
                  <c:v>992</c:v>
                </c:pt>
                <c:pt idx="4">
                  <c:v>297</c:v>
                </c:pt>
                <c:pt idx="5">
                  <c:v>672</c:v>
                </c:pt>
                <c:pt idx="6">
                  <c:v>494</c:v>
                </c:pt>
                <c:pt idx="7">
                  <c:v>560</c:v>
                </c:pt>
                <c:pt idx="8">
                  <c:v>435</c:v>
                </c:pt>
                <c:pt idx="9">
                  <c:v>564</c:v>
                </c:pt>
                <c:pt idx="10">
                  <c:v>460</c:v>
                </c:pt>
                <c:pt idx="11">
                  <c:v>910</c:v>
                </c:pt>
                <c:pt idx="12">
                  <c:v>409</c:v>
                </c:pt>
                <c:pt idx="13">
                  <c:v>983</c:v>
                </c:pt>
                <c:pt idx="14">
                  <c:v>2199</c:v>
                </c:pt>
                <c:pt idx="15">
                  <c:v>526</c:v>
                </c:pt>
                <c:pt idx="16">
                  <c:v>699</c:v>
                </c:pt>
                <c:pt idx="17">
                  <c:v>429</c:v>
                </c:pt>
                <c:pt idx="18">
                  <c:v>491</c:v>
                </c:pt>
                <c:pt idx="19">
                  <c:v>709</c:v>
                </c:pt>
                <c:pt idx="20">
                  <c:v>3600</c:v>
                </c:pt>
                <c:pt idx="21">
                  <c:v>948</c:v>
                </c:pt>
                <c:pt idx="22">
                  <c:v>847</c:v>
                </c:pt>
                <c:pt idx="23">
                  <c:v>677</c:v>
                </c:pt>
                <c:pt idx="24">
                  <c:v>604</c:v>
                </c:pt>
                <c:pt idx="25">
                  <c:v>696</c:v>
                </c:pt>
                <c:pt idx="26">
                  <c:v>600</c:v>
                </c:pt>
                <c:pt idx="27">
                  <c:v>282</c:v>
                </c:pt>
              </c:numCache>
            </c:numRef>
          </c:val>
          <c:extLst>
            <c:ext xmlns:c16="http://schemas.microsoft.com/office/drawing/2014/chart" uri="{C3380CC4-5D6E-409C-BE32-E72D297353CC}">
              <c16:uniqueId val="{00000000-3849-4E2A-8C0C-90F05F0195C3}"/>
            </c:ext>
          </c:extLst>
        </c:ser>
        <c:ser>
          <c:idx val="1"/>
          <c:order val="1"/>
          <c:tx>
            <c:v>жени</c:v>
          </c:tx>
          <c:spPr>
            <a:solidFill>
              <a:schemeClr val="accent2">
                <a:lumMod val="60000"/>
                <a:lumOff val="40000"/>
              </a:schemeClr>
            </a:solidFill>
            <a:ln w="12700">
              <a:solidFill>
                <a:srgbClr val="000000"/>
              </a:solidFill>
              <a:prstDash val="solid"/>
            </a:ln>
          </c:spPr>
          <c:invertIfNegative val="0"/>
          <c:cat>
            <c:strRef>
              <c:f>пол!$A$7:$A$34</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пол!$D$7:$D$34</c:f>
              <c:numCache>
                <c:formatCode>#,##0</c:formatCode>
                <c:ptCount val="28"/>
                <c:pt idx="0">
                  <c:v>2859</c:v>
                </c:pt>
                <c:pt idx="1">
                  <c:v>2479</c:v>
                </c:pt>
                <c:pt idx="2">
                  <c:v>2259</c:v>
                </c:pt>
                <c:pt idx="3">
                  <c:v>1068</c:v>
                </c:pt>
                <c:pt idx="4">
                  <c:v>312</c:v>
                </c:pt>
                <c:pt idx="5">
                  <c:v>776</c:v>
                </c:pt>
                <c:pt idx="6">
                  <c:v>518</c:v>
                </c:pt>
                <c:pt idx="7">
                  <c:v>674</c:v>
                </c:pt>
                <c:pt idx="8">
                  <c:v>588</c:v>
                </c:pt>
                <c:pt idx="9">
                  <c:v>647</c:v>
                </c:pt>
                <c:pt idx="10">
                  <c:v>579</c:v>
                </c:pt>
                <c:pt idx="11">
                  <c:v>1157</c:v>
                </c:pt>
                <c:pt idx="12">
                  <c:v>472</c:v>
                </c:pt>
                <c:pt idx="13">
                  <c:v>984</c:v>
                </c:pt>
                <c:pt idx="14">
                  <c:v>2925</c:v>
                </c:pt>
                <c:pt idx="15">
                  <c:v>551</c:v>
                </c:pt>
                <c:pt idx="16">
                  <c:v>854</c:v>
                </c:pt>
                <c:pt idx="17">
                  <c:v>457</c:v>
                </c:pt>
                <c:pt idx="18">
                  <c:v>610</c:v>
                </c:pt>
                <c:pt idx="19">
                  <c:v>809</c:v>
                </c:pt>
                <c:pt idx="20">
                  <c:v>4298</c:v>
                </c:pt>
                <c:pt idx="21">
                  <c:v>1073</c:v>
                </c:pt>
                <c:pt idx="22">
                  <c:v>1097</c:v>
                </c:pt>
                <c:pt idx="23">
                  <c:v>914</c:v>
                </c:pt>
                <c:pt idx="24">
                  <c:v>664</c:v>
                </c:pt>
                <c:pt idx="25">
                  <c:v>1009</c:v>
                </c:pt>
                <c:pt idx="26">
                  <c:v>760</c:v>
                </c:pt>
                <c:pt idx="27">
                  <c:v>406</c:v>
                </c:pt>
              </c:numCache>
            </c:numRef>
          </c:val>
          <c:extLst>
            <c:ext xmlns:c16="http://schemas.microsoft.com/office/drawing/2014/chart" uri="{C3380CC4-5D6E-409C-BE32-E72D297353CC}">
              <c16:uniqueId val="{00000001-3849-4E2A-8C0C-90F05F0195C3}"/>
            </c:ext>
          </c:extLst>
        </c:ser>
        <c:dLbls>
          <c:showLegendKey val="0"/>
          <c:showVal val="0"/>
          <c:showCatName val="0"/>
          <c:showSerName val="0"/>
          <c:showPercent val="0"/>
          <c:showBubbleSize val="0"/>
        </c:dLbls>
        <c:gapWidth val="150"/>
        <c:overlap val="100"/>
        <c:axId val="422517544"/>
        <c:axId val="1"/>
      </c:barChart>
      <c:catAx>
        <c:axId val="422517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5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850" b="0" i="0" u="none" strike="noStrike" baseline="0">
                    <a:solidFill>
                      <a:srgbClr val="000000"/>
                    </a:solidFill>
                    <a:latin typeface="Arial"/>
                    <a:ea typeface="Arial"/>
                    <a:cs typeface="Arial"/>
                  </a:defRPr>
                </a:pPr>
                <a:r>
                  <a:rPr lang="bg-BG"/>
                  <a:t>брой лица</a:t>
                </a:r>
              </a:p>
            </c:rich>
          </c:tx>
          <c:layout>
            <c:manualLayout>
              <c:xMode val="edge"/>
              <c:yMode val="edge"/>
              <c:x val="6.6312997347480109E-3"/>
              <c:y val="0.406367827617053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bg-BG"/>
          </a:p>
        </c:txPr>
        <c:crossAx val="422517544"/>
        <c:crosses val="autoZero"/>
        <c:crossBetween val="between"/>
      </c:valAx>
      <c:spPr>
        <a:gradFill rotWithShape="0">
          <a:gsLst>
            <a:gs pos="0">
              <a:srgbClr xmlns:mc="http://schemas.openxmlformats.org/markup-compatibility/2006" xmlns:a14="http://schemas.microsoft.com/office/drawing/2010/main" val="C0C0C0" mc:Ignorable="a14" a14:legacySpreadsheetColorIndex="22"/>
            </a:gs>
            <a:gs pos="100000">
              <a:srgbClr xmlns:mc="http://schemas.openxmlformats.org/markup-compatibility/2006" xmlns:a14="http://schemas.microsoft.com/office/drawing/2010/main" val="757575" mc:Ignorable="a14" a14:legacySpreadsheetColorIndex="22">
                <a:gamma/>
                <a:shade val="60784"/>
                <a:invGamma/>
              </a:srgbClr>
            </a:gs>
          </a:gsLst>
          <a:lin ang="5400000" scaled="1"/>
        </a:gradFill>
        <a:ln w="12700">
          <a:solidFill>
            <a:srgbClr val="808080"/>
          </a:solidFill>
          <a:prstDash val="solid"/>
        </a:ln>
      </c:spPr>
    </c:plotArea>
    <c:legend>
      <c:legendPos val="b"/>
      <c:layout>
        <c:manualLayout>
          <c:xMode val="edge"/>
          <c:yMode val="edge"/>
          <c:x val="0.20954921085792658"/>
          <c:y val="0.91947742487245276"/>
          <c:w val="0.56233463522629967"/>
          <c:h val="5.992529023759674E-2"/>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rgbClr val="000000"/>
      </a:solidFill>
      <a:prstDash val="solid"/>
    </a:ln>
    <a:effectLst>
      <a:outerShdw dist="35921" dir="2700000" algn="br">
        <a:srgbClr val="000000"/>
      </a:outerShdw>
    </a:effectLst>
  </c:spPr>
  <c:txPr>
    <a:bodyPr/>
    <a:lstStyle/>
    <a:p>
      <a:pPr>
        <a:defRPr sz="875"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bg-BG"/>
              <a:t>Регистрирани безработни лица с право на ПОБ, разпределени по образование, през месец март  2023 г..</a:t>
            </a:r>
          </a:p>
        </c:rich>
      </c:tx>
      <c:layout>
        <c:manualLayout>
          <c:xMode val="edge"/>
          <c:yMode val="edge"/>
          <c:x val="0.12611494216854252"/>
          <c:y val="2.852031894673716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8.5715080612907599E-2"/>
          <c:y val="0.26415925676409724"/>
          <c:w val="0.87209243230397959"/>
          <c:h val="0.63494560166771985"/>
        </c:manualLayout>
      </c:layout>
      <c:pie3DChart>
        <c:varyColors val="1"/>
        <c:ser>
          <c:idx val="0"/>
          <c:order val="0"/>
          <c:spPr>
            <a:solidFill>
              <a:srgbClr val="9999FF"/>
            </a:solidFill>
            <a:ln w="12700">
              <a:solidFill>
                <a:srgbClr val="000000"/>
              </a:solidFill>
              <a:prstDash val="solid"/>
            </a:ln>
          </c:spPr>
          <c:explosion val="10"/>
          <c:dPt>
            <c:idx val="0"/>
            <c:bubble3D val="0"/>
            <c:spPr>
              <a:blipFill dpi="0" rotWithShape="0">
                <a:blip xmlns:r="http://schemas.openxmlformats.org/officeDocument/2006/relationships" r:embed="rId1"/>
                <a:srcRect/>
                <a:tile tx="0" ty="0" sx="100000" sy="100000" flip="none" algn="tl"/>
              </a:blipFill>
              <a:ln w="12700">
                <a:solidFill>
                  <a:srgbClr val="000000"/>
                </a:solidFill>
                <a:prstDash val="solid"/>
              </a:ln>
            </c:spPr>
            <c:extLst>
              <c:ext xmlns:c16="http://schemas.microsoft.com/office/drawing/2014/chart" uri="{C3380CC4-5D6E-409C-BE32-E72D297353CC}">
                <c16:uniqueId val="{00000000-F430-4EB1-AFE5-AA30399F9C60}"/>
              </c:ext>
            </c:extLst>
          </c:dPt>
          <c:dPt>
            <c:idx val="1"/>
            <c:bubble3D val="0"/>
            <c:spPr>
              <a:blipFill dpi="0" rotWithShape="0">
                <a:blip xmlns:r="http://schemas.openxmlformats.org/officeDocument/2006/relationships" r:embed="rId2"/>
                <a:srcRect/>
                <a:tile tx="0" ty="0" sx="100000" sy="100000" flip="none" algn="tl"/>
              </a:blipFill>
              <a:ln w="12700">
                <a:solidFill>
                  <a:srgbClr val="000000"/>
                </a:solidFill>
                <a:prstDash val="solid"/>
              </a:ln>
            </c:spPr>
            <c:extLst>
              <c:ext xmlns:c16="http://schemas.microsoft.com/office/drawing/2014/chart" uri="{C3380CC4-5D6E-409C-BE32-E72D297353CC}">
                <c16:uniqueId val="{00000001-F430-4EB1-AFE5-AA30399F9C60}"/>
              </c:ext>
            </c:extLst>
          </c:dPt>
          <c:dPt>
            <c:idx val="2"/>
            <c:bubble3D val="0"/>
            <c:spPr>
              <a:blipFill dpi="0" rotWithShape="0">
                <a:blip xmlns:r="http://schemas.openxmlformats.org/officeDocument/2006/relationships" r:embed="rId3"/>
                <a:srcRect/>
                <a:tile tx="0" ty="0" sx="100000" sy="100000" flip="none" algn="tl"/>
              </a:blipFill>
              <a:ln w="12700">
                <a:solidFill>
                  <a:srgbClr val="000000"/>
                </a:solidFill>
                <a:prstDash val="solid"/>
              </a:ln>
            </c:spPr>
            <c:extLst>
              <c:ext xmlns:c16="http://schemas.microsoft.com/office/drawing/2014/chart" uri="{C3380CC4-5D6E-409C-BE32-E72D297353CC}">
                <c16:uniqueId val="{00000002-F430-4EB1-AFE5-AA30399F9C60}"/>
              </c:ext>
            </c:extLst>
          </c:dPt>
          <c:dPt>
            <c:idx val="3"/>
            <c:bubble3D val="0"/>
            <c:explosion val="55"/>
            <c:spPr>
              <a:solidFill>
                <a:srgbClr val="CCFFFF"/>
              </a:solidFill>
              <a:ln w="12700">
                <a:solidFill>
                  <a:srgbClr val="000000"/>
                </a:solidFill>
                <a:prstDash val="solid"/>
              </a:ln>
            </c:spPr>
            <c:extLst>
              <c:ext xmlns:c16="http://schemas.microsoft.com/office/drawing/2014/chart" uri="{C3380CC4-5D6E-409C-BE32-E72D297353CC}">
                <c16:uniqueId val="{00000003-F430-4EB1-AFE5-AA30399F9C60}"/>
              </c:ext>
            </c:extLst>
          </c:dPt>
          <c:dPt>
            <c:idx val="4"/>
            <c:bubble3D val="0"/>
            <c:explosion val="14"/>
            <c:spPr>
              <a:solidFill>
                <a:srgbClr val="660066"/>
              </a:solidFill>
              <a:ln w="12700">
                <a:solidFill>
                  <a:srgbClr val="000000"/>
                </a:solidFill>
                <a:prstDash val="solid"/>
              </a:ln>
            </c:spPr>
            <c:extLst>
              <c:ext xmlns:c16="http://schemas.microsoft.com/office/drawing/2014/chart" uri="{C3380CC4-5D6E-409C-BE32-E72D297353CC}">
                <c16:uniqueId val="{00000004-F430-4EB1-AFE5-AA30399F9C60}"/>
              </c:ext>
            </c:extLst>
          </c:dPt>
          <c:dPt>
            <c:idx val="5"/>
            <c:bubble3D val="0"/>
            <c:explosion val="14"/>
            <c:spPr>
              <a:solidFill>
                <a:srgbClr val="FF8080"/>
              </a:solidFill>
              <a:ln w="12700">
                <a:solidFill>
                  <a:srgbClr val="000000"/>
                </a:solidFill>
                <a:prstDash val="solid"/>
              </a:ln>
            </c:spPr>
            <c:extLst>
              <c:ext xmlns:c16="http://schemas.microsoft.com/office/drawing/2014/chart" uri="{C3380CC4-5D6E-409C-BE32-E72D297353CC}">
                <c16:uniqueId val="{00000005-F430-4EB1-AFE5-AA30399F9C60}"/>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F430-4EB1-AFE5-AA30399F9C60}"/>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F430-4EB1-AFE5-AA30399F9C60}"/>
              </c:ext>
            </c:extLst>
          </c:dPt>
          <c:dLbls>
            <c:dLbl>
              <c:idx val="0"/>
              <c:layout>
                <c:manualLayout>
                  <c:x val="-4.7075843234344494E-2"/>
                  <c:y val="-0.20421193395129406"/>
                </c:manualLayout>
              </c:layout>
              <c:numFmt formatCode="0.0%" sourceLinked="0"/>
              <c:spPr>
                <a:noFill/>
                <a:ln w="25400">
                  <a:noFill/>
                </a:ln>
              </c:spPr>
              <c:txPr>
                <a:bodyPr/>
                <a:lstStyle/>
                <a:p>
                  <a:pPr>
                    <a:defRPr sz="11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430-4EB1-AFE5-AA30399F9C60}"/>
                </c:ext>
              </c:extLst>
            </c:dLbl>
            <c:dLbl>
              <c:idx val="1"/>
              <c:layout>
                <c:manualLayout>
                  <c:x val="7.3454331984838916E-2"/>
                  <c:y val="-0.1922592112694774"/>
                </c:manualLayout>
              </c:layout>
              <c:numFmt formatCode="0.0%" sourceLinked="0"/>
              <c:spPr>
                <a:noFill/>
                <a:ln w="25400">
                  <a:noFill/>
                </a:ln>
              </c:spPr>
              <c:txPr>
                <a:bodyPr/>
                <a:lstStyle/>
                <a:p>
                  <a:pPr>
                    <a:defRPr sz="11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430-4EB1-AFE5-AA30399F9C60}"/>
                </c:ext>
              </c:extLst>
            </c:dLbl>
            <c:dLbl>
              <c:idx val="2"/>
              <c:layout>
                <c:manualLayout>
                  <c:x val="5.9225753606684473E-2"/>
                  <c:y val="-0.1600298330054481"/>
                </c:manualLayout>
              </c:layout>
              <c:numFmt formatCode="0.0%" sourceLinked="0"/>
              <c:spPr>
                <a:noFill/>
                <a:ln w="25400">
                  <a:noFill/>
                </a:ln>
              </c:spPr>
              <c:txPr>
                <a:bodyPr/>
                <a:lstStyle/>
                <a:p>
                  <a:pPr>
                    <a:defRPr sz="11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430-4EB1-AFE5-AA30399F9C60}"/>
                </c:ext>
              </c:extLst>
            </c:dLbl>
            <c:dLbl>
              <c:idx val="3"/>
              <c:layout>
                <c:manualLayout>
                  <c:x val="-0.36567700261632646"/>
                  <c:y val="8.7694584639433276E-2"/>
                </c:manualLayout>
              </c:layout>
              <c:numFmt formatCode="0.0%" sourceLinked="0"/>
              <c:spPr>
                <a:noFill/>
                <a:ln w="25400">
                  <a:noFill/>
                </a:ln>
              </c:spPr>
              <c:txPr>
                <a:bodyPr/>
                <a:lstStyle/>
                <a:p>
                  <a:pPr>
                    <a:defRPr sz="11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F430-4EB1-AFE5-AA30399F9C60}"/>
                </c:ext>
              </c:extLst>
            </c:dLbl>
            <c:dLbl>
              <c:idx val="4"/>
              <c:layout>
                <c:manualLayout>
                  <c:x val="-0.14302204845030497"/>
                  <c:y val="1.7327013236081139E-2"/>
                </c:manualLayout>
              </c:layout>
              <c:numFmt formatCode="0.0%" sourceLinked="0"/>
              <c:spPr>
                <a:noFill/>
                <a:ln w="25400">
                  <a:noFill/>
                </a:ln>
              </c:spPr>
              <c:txPr>
                <a:bodyPr/>
                <a:lstStyle/>
                <a:p>
                  <a:pPr>
                    <a:defRPr sz="11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F430-4EB1-AFE5-AA30399F9C60}"/>
                </c:ext>
              </c:extLst>
            </c:dLbl>
            <c:dLbl>
              <c:idx val="5"/>
              <c:layout>
                <c:manualLayout>
                  <c:x val="-0.12185645215624288"/>
                  <c:y val="-0.11034367126435467"/>
                </c:manualLayout>
              </c:layout>
              <c:numFmt formatCode="0.0%" sourceLinked="0"/>
              <c:spPr>
                <a:noFill/>
                <a:ln w="25400">
                  <a:noFill/>
                </a:ln>
              </c:spPr>
              <c:txPr>
                <a:bodyPr/>
                <a:lstStyle/>
                <a:p>
                  <a:pPr>
                    <a:defRPr sz="11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430-4EB1-AFE5-AA30399F9C60}"/>
                </c:ext>
              </c:extLst>
            </c:dLbl>
            <c:dLbl>
              <c:idx val="6"/>
              <c:layout>
                <c:manualLayout>
                  <c:x val="-0.17677795786061587"/>
                  <c:y val="-0.19200039868434168"/>
                </c:manualLayout>
              </c:layout>
              <c:numFmt formatCode="0.0%" sourceLinked="0"/>
              <c:spPr>
                <a:noFill/>
                <a:ln w="25400">
                  <a:noFill/>
                </a:ln>
              </c:spPr>
              <c:txPr>
                <a:bodyPr/>
                <a:lstStyle/>
                <a:p>
                  <a:pPr>
                    <a:defRPr sz="97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F430-4EB1-AFE5-AA30399F9C60}"/>
                </c:ext>
              </c:extLst>
            </c:dLbl>
            <c:dLbl>
              <c:idx val="7"/>
              <c:layout>
                <c:manualLayout>
                  <c:x val="-0.17989907987595555"/>
                  <c:y val="-0.19928161077767376"/>
                </c:manualLayout>
              </c:layout>
              <c:numFmt formatCode="0.0%" sourceLinked="0"/>
              <c:spPr>
                <a:noFill/>
                <a:ln w="25400">
                  <a:noFill/>
                </a:ln>
              </c:spPr>
              <c:txPr>
                <a:bodyPr/>
                <a:lstStyle/>
                <a:p>
                  <a:pPr>
                    <a:defRPr sz="97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430-4EB1-AFE5-AA30399F9C60}"/>
                </c:ext>
              </c:extLst>
            </c:dLbl>
            <c:numFmt formatCode="0.0%" sourceLinked="0"/>
            <c:spPr>
              <a:noFill/>
              <a:ln w="25400">
                <a:noFill/>
              </a:ln>
            </c:spPr>
            <c:txPr>
              <a:bodyPr wrap="square" lIns="38100" tIns="19050" rIns="38100" bIns="19050" anchor="ctr">
                <a:spAutoFit/>
              </a:bodyPr>
              <a:lstStyle/>
              <a:p>
                <a:pPr>
                  <a:defRPr sz="1125" b="0" i="0" u="none" strike="noStrike" baseline="0">
                    <a:solidFill>
                      <a:srgbClr val="000000"/>
                    </a:solidFill>
                    <a:latin typeface="Arial"/>
                    <a:ea typeface="Arial"/>
                    <a:cs typeface="Arial"/>
                  </a:defRPr>
                </a:pPr>
                <a:endParaRPr lang="bg-BG"/>
              </a:p>
            </c:txPr>
            <c:showLegendKey val="0"/>
            <c:showVal val="0"/>
            <c:showCatName val="1"/>
            <c:showSerName val="0"/>
            <c:showPercent val="1"/>
            <c:showBubbleSize val="0"/>
            <c:showLeaderLines val="1"/>
            <c:extLst>
              <c:ext xmlns:c15="http://schemas.microsoft.com/office/drawing/2012/chart" uri="{CE6537A1-D6FC-4f65-9D91-7224C49458BB}"/>
            </c:extLst>
          </c:dLbls>
          <c:cat>
            <c:strRef>
              <c:f>'образователна степен'!$C$4:$J$4</c:f>
              <c:strCache>
                <c:ptCount val="8"/>
                <c:pt idx="0">
                  <c:v>Без образование</c:v>
                </c:pt>
                <c:pt idx="1">
                  <c:v>Начално</c:v>
                </c:pt>
                <c:pt idx="2">
                  <c:v>Основно</c:v>
                </c:pt>
                <c:pt idx="3">
                  <c:v>Средно</c:v>
                </c:pt>
                <c:pt idx="4">
                  <c:v>Висше - специалист</c:v>
                </c:pt>
                <c:pt idx="5">
                  <c:v>Висше - бакалавър</c:v>
                </c:pt>
                <c:pt idx="6">
                  <c:v>Висше - магистър</c:v>
                </c:pt>
                <c:pt idx="7">
                  <c:v>Доктор</c:v>
                </c:pt>
              </c:strCache>
            </c:strRef>
          </c:cat>
          <c:val>
            <c:numRef>
              <c:f>'образователна степен'!$C$33:$J$33</c:f>
              <c:numCache>
                <c:formatCode>#,##0</c:formatCode>
                <c:ptCount val="8"/>
                <c:pt idx="0">
                  <c:v>2217</c:v>
                </c:pt>
                <c:pt idx="1">
                  <c:v>794</c:v>
                </c:pt>
                <c:pt idx="2">
                  <c:v>6666</c:v>
                </c:pt>
                <c:pt idx="3">
                  <c:v>39616</c:v>
                </c:pt>
                <c:pt idx="4">
                  <c:v>624</c:v>
                </c:pt>
                <c:pt idx="5">
                  <c:v>2574</c:v>
                </c:pt>
                <c:pt idx="6">
                  <c:v>4138</c:v>
                </c:pt>
                <c:pt idx="7">
                  <c:v>23</c:v>
                </c:pt>
              </c:numCache>
            </c:numRef>
          </c:val>
          <c:extLst>
            <c:ext xmlns:c16="http://schemas.microsoft.com/office/drawing/2014/chart" uri="{C3380CC4-5D6E-409C-BE32-E72D297353CC}">
              <c16:uniqueId val="{00000008-F430-4EB1-AFE5-AA30399F9C6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975"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50" b="1" i="0" u="none" strike="noStrike" baseline="0">
                <a:solidFill>
                  <a:srgbClr val="000000"/>
                </a:solidFill>
                <a:latin typeface="Arial"/>
                <a:ea typeface="Arial"/>
                <a:cs typeface="Arial"/>
              </a:defRPr>
            </a:pPr>
            <a:r>
              <a:rPr lang="bg-BG"/>
              <a:t>Регистрирани безработни лица по възраст през месец
март  2023 г.</a:t>
            </a:r>
          </a:p>
        </c:rich>
      </c:tx>
      <c:layout>
        <c:manualLayout>
          <c:xMode val="edge"/>
          <c:yMode val="edge"/>
          <c:x val="0.32939275693986525"/>
          <c:y val="1.8987207777931586E-2"/>
        </c:manualLayout>
      </c:layout>
      <c:overlay val="0"/>
      <c:spPr>
        <a:noFill/>
        <a:ln w="25400">
          <a:noFill/>
        </a:ln>
      </c:spPr>
    </c:title>
    <c:autoTitleDeleted val="0"/>
    <c:plotArea>
      <c:layout>
        <c:manualLayout>
          <c:layoutTarget val="inner"/>
          <c:xMode val="edge"/>
          <c:yMode val="edge"/>
          <c:x val="0.12536455046289485"/>
          <c:y val="0.132911597779244"/>
          <c:w val="0.83673548797327502"/>
          <c:h val="0.6740516744518803"/>
        </c:manualLayout>
      </c:layout>
      <c:areaChart>
        <c:grouping val="stacked"/>
        <c:varyColors val="0"/>
        <c:ser>
          <c:idx val="0"/>
          <c:order val="0"/>
          <c:tx>
            <c:strRef>
              <c:f>'група възраст'!$C$41</c:f>
              <c:strCache>
                <c:ptCount val="1"/>
                <c:pt idx="0">
                  <c:v>Регистрирани безработни лица с право на обезщетение</c:v>
                </c:pt>
              </c:strCache>
            </c:strRef>
          </c:tx>
          <c:spPr>
            <a:solidFill>
              <a:schemeClr val="accent6">
                <a:lumMod val="75000"/>
              </a:schemeClr>
            </a:solidFill>
            <a:ln w="12700">
              <a:solidFill>
                <a:srgbClr val="000000"/>
              </a:solidFill>
              <a:prstDash val="solid"/>
            </a:ln>
          </c:spPr>
          <c:cat>
            <c:strRef>
              <c:f>'група възраст'!$C$47:$C$54</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възраст'!$D$47:$D$54</c:f>
              <c:numCache>
                <c:formatCode>#,##0</c:formatCode>
                <c:ptCount val="8"/>
                <c:pt idx="0">
                  <c:v>1481</c:v>
                </c:pt>
                <c:pt idx="1">
                  <c:v>3436</c:v>
                </c:pt>
                <c:pt idx="2">
                  <c:v>5808</c:v>
                </c:pt>
                <c:pt idx="3">
                  <c:v>7207</c:v>
                </c:pt>
                <c:pt idx="4">
                  <c:v>7875</c:v>
                </c:pt>
                <c:pt idx="5">
                  <c:v>8116</c:v>
                </c:pt>
                <c:pt idx="6">
                  <c:v>7775</c:v>
                </c:pt>
                <c:pt idx="7">
                  <c:v>14848</c:v>
                </c:pt>
              </c:numCache>
            </c:numRef>
          </c:val>
          <c:extLst>
            <c:ext xmlns:c16="http://schemas.microsoft.com/office/drawing/2014/chart" uri="{C3380CC4-5D6E-409C-BE32-E72D297353CC}">
              <c16:uniqueId val="{00000000-DA5F-49FB-956C-391826CA667D}"/>
            </c:ext>
          </c:extLst>
        </c:ser>
        <c:ser>
          <c:idx val="1"/>
          <c:order val="1"/>
          <c:tx>
            <c:strRef>
              <c:f>'група възраст'!$C$40</c:f>
              <c:strCache>
                <c:ptCount val="1"/>
                <c:pt idx="0">
                  <c:v>Регистрирани безработни лица</c:v>
                </c:pt>
              </c:strCache>
            </c:strRef>
          </c:tx>
          <c:spPr>
            <a:solidFill>
              <a:srgbClr val="ED7D31"/>
            </a:solidFill>
            <a:ln w="12700">
              <a:solidFill>
                <a:srgbClr val="000000"/>
              </a:solidFill>
              <a:prstDash val="solid"/>
            </a:ln>
          </c:spPr>
          <c:cat>
            <c:strRef>
              <c:f>'група възраст'!$C$47:$C$54</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възраст'!$E$47:$E$54</c:f>
              <c:numCache>
                <c:formatCode>#,##0</c:formatCode>
                <c:ptCount val="8"/>
                <c:pt idx="0">
                  <c:v>7056</c:v>
                </c:pt>
                <c:pt idx="1">
                  <c:v>8807</c:v>
                </c:pt>
                <c:pt idx="2">
                  <c:v>14657</c:v>
                </c:pt>
                <c:pt idx="3">
                  <c:v>17298</c:v>
                </c:pt>
                <c:pt idx="4">
                  <c:v>18474</c:v>
                </c:pt>
                <c:pt idx="5">
                  <c:v>19816</c:v>
                </c:pt>
                <c:pt idx="6">
                  <c:v>21195</c:v>
                </c:pt>
                <c:pt idx="7">
                  <c:v>44927</c:v>
                </c:pt>
              </c:numCache>
            </c:numRef>
          </c:val>
          <c:extLst>
            <c:ext xmlns:c16="http://schemas.microsoft.com/office/drawing/2014/chart" uri="{C3380CC4-5D6E-409C-BE32-E72D297353CC}">
              <c16:uniqueId val="{00000001-DA5F-49FB-956C-391826CA667D}"/>
            </c:ext>
          </c:extLst>
        </c:ser>
        <c:dLbls>
          <c:showLegendKey val="0"/>
          <c:showVal val="0"/>
          <c:showCatName val="0"/>
          <c:showSerName val="0"/>
          <c:showPercent val="0"/>
          <c:showBubbleSize val="0"/>
        </c:dLbls>
        <c:axId val="422498192"/>
        <c:axId val="1"/>
      </c:areaChart>
      <c:catAx>
        <c:axId val="42249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bg-BG"/>
          </a:p>
        </c:txPr>
        <c:crossAx val="1"/>
        <c:crosses val="autoZero"/>
        <c:auto val="0"/>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title>
          <c:tx>
            <c:rich>
              <a:bodyPr/>
              <a:lstStyle/>
              <a:p>
                <a:pPr>
                  <a:defRPr sz="1175" b="0" i="0" u="none" strike="noStrike" baseline="0">
                    <a:solidFill>
                      <a:srgbClr val="000000"/>
                    </a:solidFill>
                    <a:latin typeface="Arial"/>
                    <a:ea typeface="Arial"/>
                    <a:cs typeface="Arial"/>
                  </a:defRPr>
                </a:pPr>
                <a:r>
                  <a:rPr lang="bg-BG"/>
                  <a:t>брой лица</a:t>
                </a:r>
              </a:p>
            </c:rich>
          </c:tx>
          <c:layout>
            <c:manualLayout>
              <c:xMode val="edge"/>
              <c:yMode val="edge"/>
              <c:x val="2.5267248570672852E-2"/>
              <c:y val="0.3164558777978839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bg-BG"/>
          </a:p>
        </c:txPr>
        <c:crossAx val="422498192"/>
        <c:crosses val="autoZero"/>
        <c:crossBetween val="midCat"/>
      </c:valAx>
      <c:spPr>
        <a:solidFill>
          <a:srgbClr val="FFFFCC"/>
        </a:solidFill>
        <a:ln w="12700">
          <a:solidFill>
            <a:srgbClr val="C0C0C0"/>
          </a:solidFill>
          <a:prstDash val="solid"/>
        </a:ln>
      </c:spPr>
    </c:plotArea>
    <c:legend>
      <c:legendPos val="b"/>
      <c:layout>
        <c:manualLayout>
          <c:xMode val="edge"/>
          <c:yMode val="edge"/>
          <c:x val="8.9407312458035779E-2"/>
          <c:y val="0.90190019725795145"/>
          <c:w val="0.65208997131172564"/>
          <c:h val="8.8607619699711426E-2"/>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1010" b="0" i="0" u="none" strike="noStrike" baseline="0">
              <a:solidFill>
                <a:srgbClr val="000000"/>
              </a:solidFill>
              <a:latin typeface="Arial"/>
              <a:ea typeface="Arial"/>
              <a:cs typeface="Arial"/>
            </a:defRPr>
          </a:pPr>
          <a:endParaRPr lang="bg-BG"/>
        </a:p>
      </c:txPr>
    </c:legend>
    <c:plotVisOnly val="1"/>
    <c:dispBlanksAs val="zero"/>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a:t>Регистрирани безработни лица с право на обезщетение, разпределени по размер на ПОБ  през месец март  2023 г.</a:t>
            </a:r>
          </a:p>
        </c:rich>
      </c:tx>
      <c:layout>
        <c:manualLayout>
          <c:xMode val="edge"/>
          <c:yMode val="edge"/>
          <c:x val="9.6035683400846575E-2"/>
          <c:y val="4.159655898525992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solidFill>
                <a:srgbClr val="000000"/>
              </a:solidFill>
              <a:prstDash val="solid"/>
            </a:ln>
          </c:spPr>
          <c:explosion val="24"/>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1-23D9-442A-A145-7C0888FC575A}"/>
              </c:ext>
            </c:extLst>
          </c:dPt>
          <c:dPt>
            <c:idx val="1"/>
            <c:bubble3D val="0"/>
            <c:spPr>
              <a:solidFill>
                <a:srgbClr val="660066"/>
              </a:solidFill>
              <a:ln w="12700">
                <a:solidFill>
                  <a:srgbClr val="000000"/>
                </a:solidFill>
                <a:prstDash val="solid"/>
              </a:ln>
            </c:spPr>
            <c:extLst>
              <c:ext xmlns:c16="http://schemas.microsoft.com/office/drawing/2014/chart" uri="{C3380CC4-5D6E-409C-BE32-E72D297353CC}">
                <c16:uniqueId val="{00000009-23D9-442A-A145-7C0888FC575A}"/>
              </c:ext>
            </c:extLst>
          </c:dPt>
          <c:dPt>
            <c:idx val="2"/>
            <c:bubble3D val="0"/>
            <c:spPr>
              <a:solidFill>
                <a:srgbClr val="FF8080"/>
              </a:solidFill>
              <a:ln w="12700">
                <a:solidFill>
                  <a:srgbClr val="000000"/>
                </a:solidFill>
                <a:prstDash val="solid"/>
              </a:ln>
            </c:spPr>
            <c:extLst>
              <c:ext xmlns:c16="http://schemas.microsoft.com/office/drawing/2014/chart" uri="{C3380CC4-5D6E-409C-BE32-E72D297353CC}">
                <c16:uniqueId val="{0000000B-23D9-442A-A145-7C0888FC575A}"/>
              </c:ext>
            </c:extLst>
          </c:dPt>
          <c:dPt>
            <c:idx val="3"/>
            <c:bubble3D val="0"/>
            <c:spPr>
              <a:solidFill>
                <a:srgbClr val="0066CC"/>
              </a:solidFill>
              <a:ln w="12700">
                <a:solidFill>
                  <a:srgbClr val="000000"/>
                </a:solidFill>
                <a:prstDash val="solid"/>
              </a:ln>
            </c:spPr>
            <c:extLst>
              <c:ext xmlns:c16="http://schemas.microsoft.com/office/drawing/2014/chart" uri="{C3380CC4-5D6E-409C-BE32-E72D297353CC}">
                <c16:uniqueId val="{0000000D-23D9-442A-A145-7C0888FC575A}"/>
              </c:ext>
            </c:extLst>
          </c:dPt>
          <c:dPt>
            <c:idx val="4"/>
            <c:bubble3D val="0"/>
            <c:spPr>
              <a:solidFill>
                <a:srgbClr val="CCCCFF"/>
              </a:solidFill>
              <a:ln w="12700">
                <a:solidFill>
                  <a:srgbClr val="000000"/>
                </a:solidFill>
                <a:prstDash val="solid"/>
              </a:ln>
            </c:spPr>
            <c:extLst>
              <c:ext xmlns:c16="http://schemas.microsoft.com/office/drawing/2014/chart" uri="{C3380CC4-5D6E-409C-BE32-E72D297353CC}">
                <c16:uniqueId val="{0000000F-23D9-442A-A145-7C0888FC575A}"/>
              </c:ext>
            </c:extLst>
          </c:dPt>
          <c:dPt>
            <c:idx val="5"/>
            <c:bubble3D val="0"/>
            <c:extLst>
              <c:ext xmlns:c16="http://schemas.microsoft.com/office/drawing/2014/chart" uri="{C3380CC4-5D6E-409C-BE32-E72D297353CC}">
                <c16:uniqueId val="{00000010-23D9-442A-A145-7C0888FC575A}"/>
              </c:ext>
            </c:extLst>
          </c:dPt>
          <c:dLbls>
            <c:dLbl>
              <c:idx val="0"/>
              <c:layout>
                <c:manualLayout>
                  <c:x val="9.6521791449025882E-2"/>
                  <c:y val="-0.17892105504569814"/>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D9-442A-A145-7C0888FC575A}"/>
                </c:ext>
              </c:extLst>
            </c:dLbl>
            <c:dLbl>
              <c:idx val="1"/>
              <c:layout>
                <c:manualLayout>
                  <c:x val="-0.17580623283381594"/>
                  <c:y val="0.13271572018164235"/>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3D9-442A-A145-7C0888FC575A}"/>
                </c:ext>
              </c:extLst>
            </c:dLbl>
            <c:dLbl>
              <c:idx val="2"/>
              <c:layout>
                <c:manualLayout>
                  <c:x val="-2.8280664325602695E-2"/>
                  <c:y val="0.20908426447899919"/>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23D9-442A-A145-7C0888FC575A}"/>
                </c:ext>
              </c:extLst>
            </c:dLbl>
            <c:dLbl>
              <c:idx val="3"/>
              <c:layout>
                <c:manualLayout>
                  <c:x val="-3.9532023925506123E-2"/>
                  <c:y val="-5.4445530291859515E-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23D9-442A-A145-7C0888FC575A}"/>
                </c:ext>
              </c:extLst>
            </c:dLbl>
            <c:dLbl>
              <c:idx val="4"/>
              <c:layout>
                <c:manualLayout>
                  <c:x val="-0.1202024777641163"/>
                  <c:y val="-0.16327967568530105"/>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23D9-442A-A145-7C0888FC575A}"/>
                </c:ext>
              </c:extLst>
            </c:dLbl>
            <c:dLbl>
              <c:idx val="5"/>
              <c:layout>
                <c:manualLayout>
                  <c:x val="-6.7164112925453795E-2"/>
                  <c:y val="-0.21045923889293222"/>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0-23D9-442A-A145-7C0888FC575A}"/>
                </c:ext>
              </c:extLst>
            </c:dLbl>
            <c:dLbl>
              <c:idx val="6"/>
              <c:layout>
                <c:manualLayout>
                  <c:x val="1.3231302002923988E-2"/>
                  <c:y val="-0.24239835503071383"/>
                </c:manualLayout>
              </c:layout>
              <c:numFmt formatCode="0.0%" sourceLinked="0"/>
              <c:spPr>
                <a:noFill/>
                <a:ln w="25400">
                  <a:noFill/>
                </a:ln>
              </c:spPr>
              <c:txPr>
                <a:bodyPr/>
                <a:lstStyle/>
                <a:p>
                  <a:pPr>
                    <a:defRPr sz="9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23D9-442A-A145-7C0888FC575A}"/>
                </c:ext>
              </c:extLst>
            </c:dLbl>
            <c:dLbl>
              <c:idx val="7"/>
              <c:layout>
                <c:manualLayout>
                  <c:x val="0.13194111976115172"/>
                  <c:y val="-0.2057421495122343"/>
                </c:manualLayout>
              </c:layout>
              <c:numFmt formatCode="0.0%" sourceLinked="0"/>
              <c:spPr>
                <a:noFill/>
                <a:ln w="25400">
                  <a:noFill/>
                </a:ln>
              </c:spPr>
              <c:txPr>
                <a:bodyPr/>
                <a:lstStyle/>
                <a:p>
                  <a:pPr>
                    <a:defRPr sz="9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2-23D9-442A-A145-7C0888FC575A}"/>
                </c:ext>
              </c:extLst>
            </c:dLbl>
            <c:dLbl>
              <c:idx val="8"/>
              <c:layout>
                <c:manualLayout>
                  <c:x val="0.1337256970361399"/>
                  <c:y val="-0.18254395144849192"/>
                </c:manualLayout>
              </c:layout>
              <c:numFmt formatCode="0.0%" sourceLinked="0"/>
              <c:spPr>
                <a:noFill/>
                <a:ln w="25400">
                  <a:noFill/>
                </a:ln>
              </c:spPr>
              <c:txPr>
                <a:bodyPr/>
                <a:lstStyle/>
                <a:p>
                  <a:pPr>
                    <a:defRPr sz="9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23D9-442A-A145-7C0888FC575A}"/>
                </c:ext>
              </c:extLst>
            </c:dLbl>
            <c:dLbl>
              <c:idx val="9"/>
              <c:numFmt formatCode="0.0%" sourceLinked="0"/>
              <c:spPr>
                <a:noFill/>
                <a:ln w="25400">
                  <a:noFill/>
                </a:ln>
              </c:spPr>
              <c:txPr>
                <a:bodyPr/>
                <a:lstStyle/>
                <a:p>
                  <a:pPr>
                    <a:defRPr sz="925"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4-23D9-442A-A145-7C0888FC575A}"/>
                </c:ext>
              </c:extLst>
            </c:dLbl>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bg-BG"/>
              </a:p>
            </c:txPr>
            <c:showLegendKey val="0"/>
            <c:showVal val="0"/>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'размер ПОБ'!$A$6:$A$17</c15:sqref>
                  </c15:fullRef>
                </c:ext>
              </c:extLst>
              <c:f>('размер ПОБ'!$A$6,'размер ПОБ'!$A$10:$A$17)</c:f>
              <c:strCache>
                <c:ptCount val="9"/>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85.70 лв.</c:v>
                </c:pt>
                <c:pt idx="8">
                  <c:v>на 85.71 лв.</c:v>
                </c:pt>
              </c:strCache>
            </c:strRef>
          </c:cat>
          <c:val>
            <c:numRef>
              <c:extLst>
                <c:ext xmlns:c15="http://schemas.microsoft.com/office/drawing/2012/chart" uri="{02D57815-91ED-43cb-92C2-25804820EDAC}">
                  <c15:fullRef>
                    <c15:sqref>'размер ПОБ'!$C$6:$C$17</c15:sqref>
                  </c15:fullRef>
                </c:ext>
              </c:extLst>
              <c:f>('размер ПОБ'!$C$6,'размер ПОБ'!$C$10:$C$17)</c:f>
              <c:numCache>
                <c:formatCode>0.0%</c:formatCode>
                <c:ptCount val="9"/>
                <c:pt idx="0">
                  <c:v>0.29326413895361153</c:v>
                </c:pt>
                <c:pt idx="1">
                  <c:v>0.28892183859351833</c:v>
                </c:pt>
                <c:pt idx="2">
                  <c:v>0.11801878133163878</c:v>
                </c:pt>
                <c:pt idx="3">
                  <c:v>6.767633975852573E-2</c:v>
                </c:pt>
                <c:pt idx="4">
                  <c:v>4.9601073218950791E-2</c:v>
                </c:pt>
                <c:pt idx="5">
                  <c:v>3.4297112193744261E-2</c:v>
                </c:pt>
                <c:pt idx="6">
                  <c:v>2.7430629104003391E-2</c:v>
                </c:pt>
                <c:pt idx="7">
                  <c:v>3.3096801525100611E-2</c:v>
                </c:pt>
                <c:pt idx="8">
                  <c:v>8.7693285320906589E-2</c:v>
                </c:pt>
              </c:numCache>
            </c:numRef>
          </c:val>
          <c:extLst>
            <c:ext xmlns:c15="http://schemas.microsoft.com/office/drawing/2012/chart" uri="{02D57815-91ED-43cb-92C2-25804820EDAC}">
              <c15:categoryFilterExceptions>
                <c15:categoryFilterException>
                  <c15:sqref>'размер ПОБ'!$C$7</c15:sqref>
                  <c15:spPr xmlns:c15="http://schemas.microsoft.com/office/drawing/2012/chart">
                    <a:solidFill>
                      <a:srgbClr val="993366"/>
                    </a:solidFill>
                    <a:ln w="12700">
                      <a:solidFill>
                        <a:srgbClr val="000000"/>
                      </a:solidFill>
                      <a:prstDash val="solid"/>
                    </a:ln>
                  </c15:spPr>
                  <c15:explosion val="27"/>
                  <c15:bubble3D val="0"/>
                  <c15:dLbl>
                    <c:idx val="0"/>
                    <c:layout>
                      <c:manualLayout>
                        <c:x val="-1.0653570803703464E-2"/>
                        <c:y val="0.22584164782678906"/>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uri="{CE6537A1-D6FC-4f65-9D91-7224C49458BB}"/>
                      <c:ext xmlns:c16="http://schemas.microsoft.com/office/drawing/2014/chart" uri="{C3380CC4-5D6E-409C-BE32-E72D297353CC}">
                        <c16:uniqueId val="{0000000C-3727-4885-930B-D8E4425C275E}"/>
                      </c:ext>
                    </c:extLst>
                  </c15:dLbl>
                </c15:categoryFilterException>
                <c15:categoryFilterException>
                  <c15:sqref>'размер ПОБ'!$C$8</c15:sqref>
                  <c15:spPr xmlns:c15="http://schemas.microsoft.com/office/drawing/2012/chart">
                    <a:solidFill>
                      <a:srgbClr val="FFFFCC"/>
                    </a:solidFill>
                    <a:ln w="12700">
                      <a:solidFill>
                        <a:srgbClr val="000000"/>
                      </a:solidFill>
                      <a:prstDash val="solid"/>
                    </a:ln>
                  </c15:spPr>
                  <c15:bubble3D val="0"/>
                  <c15:dLbl>
                    <c:idx val="0"/>
                    <c:layout>
                      <c:manualLayout>
                        <c:x val="-0.31162042130138939"/>
                        <c:y val="0.10995388782167589"/>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uri="{CE6537A1-D6FC-4f65-9D91-7224C49458BB}"/>
                      <c:ext xmlns:c16="http://schemas.microsoft.com/office/drawing/2014/chart" uri="{C3380CC4-5D6E-409C-BE32-E72D297353CC}">
                        <c16:uniqueId val="{0000000E-3727-4885-930B-D8E4425C275E}"/>
                      </c:ext>
                    </c:extLst>
                  </c15:dLbl>
                </c15:categoryFilterException>
                <c15:categoryFilterException>
                  <c15:sqref>'размер ПОБ'!$C$9</c15:sqref>
                  <c15:spPr xmlns:c15="http://schemas.microsoft.com/office/drawing/2012/chart">
                    <a:solidFill>
                      <a:srgbClr val="CCFFFF"/>
                    </a:solidFill>
                    <a:ln w="12700">
                      <a:solidFill>
                        <a:srgbClr val="000000"/>
                      </a:solidFill>
                      <a:prstDash val="solid"/>
                    </a:ln>
                  </c15:spPr>
                  <c15:bubble3D val="0"/>
                  <c15:dLbl>
                    <c:idx val="0"/>
                    <c:layout>
                      <c:manualLayout>
                        <c:x val="-5.3942503367823705E-2"/>
                        <c:y val="-0.1499299026106107"/>
                      </c:manualLayout>
                    </c:layout>
                    <c:numFmt formatCode="0.0%" sourceLinked="0"/>
                    <c:spPr>
                      <a:noFill/>
                      <a:ln w="25400">
                        <a:noFill/>
                      </a:ln>
                    </c:spPr>
                    <c:txPr>
                      <a:bodyPr/>
                      <a:lstStyle/>
                      <a:p>
                        <a:pPr>
                          <a:defRPr sz="800" b="0" i="0" u="none" strike="noStrike" baseline="0">
                            <a:solidFill>
                              <a:srgbClr val="000000"/>
                            </a:solidFill>
                            <a:latin typeface="Arial"/>
                            <a:ea typeface="Arial"/>
                            <a:cs typeface="Arial"/>
                          </a:defRPr>
                        </a:pPr>
                        <a:endParaRPr lang="bg-BG"/>
                      </a:p>
                    </c:txPr>
                    <c:dLblPos val="bestFit"/>
                    <c:showLegendKey val="0"/>
                    <c:showVal val="0"/>
                    <c:showCatName val="1"/>
                    <c:showSerName val="0"/>
                    <c:showPercent val="1"/>
                    <c:showBubbleSize val="0"/>
                    <c:extLst>
                      <c:ext uri="{CE6537A1-D6FC-4f65-9D91-7224C49458BB}"/>
                      <c:ext xmlns:c16="http://schemas.microsoft.com/office/drawing/2014/chart" uri="{C3380CC4-5D6E-409C-BE32-E72D297353CC}">
                        <c16:uniqueId val="{00000010-3727-4885-930B-D8E4425C275E}"/>
                      </c:ext>
                    </c:extLst>
                  </c15:dLbl>
                </c15:categoryFilterException>
              </c15:categoryFilterExceptions>
            </c:ext>
            <c:ext xmlns:c16="http://schemas.microsoft.com/office/drawing/2014/chart" uri="{C3380CC4-5D6E-409C-BE32-E72D297353CC}">
              <c16:uniqueId val="{00000015-23D9-442A-A145-7C0888FC575A}"/>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26558035958719E-2"/>
          <c:y val="5.0955414012738856E-2"/>
          <c:w val="0.88235373315585253"/>
          <c:h val="0.67515923566878988"/>
        </c:manualLayout>
      </c:layout>
      <c:barChart>
        <c:barDir val="col"/>
        <c:grouping val="clustered"/>
        <c:varyColors val="0"/>
        <c:ser>
          <c:idx val="1"/>
          <c:order val="0"/>
          <c:tx>
            <c:v>мъже</c:v>
          </c:tx>
          <c:spPr>
            <a:solidFill>
              <a:srgbClr val="993366"/>
            </a:solidFill>
            <a:ln w="12700">
              <a:solidFill>
                <a:srgbClr val="000000"/>
              </a:solidFill>
              <a:prstDash val="solid"/>
            </a:ln>
          </c:spPr>
          <c:invertIfNegative val="0"/>
          <c:cat>
            <c:strRef>
              <c:f>'средно ПОБ'!$A$6:$A$33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'средно ПОБ'!$C$6:$C$33</c:f>
              <c:numCache>
                <c:formatCode>#\ ##0.00\ "лв."</c:formatCode>
                <c:ptCount val="28"/>
                <c:pt idx="0">
                  <c:v>1077.7980368098158</c:v>
                </c:pt>
                <c:pt idx="1">
                  <c:v>752.36758053461278</c:v>
                </c:pt>
                <c:pt idx="2">
                  <c:v>852.99951841359768</c:v>
                </c:pt>
                <c:pt idx="3">
                  <c:v>699.2351814516129</c:v>
                </c:pt>
                <c:pt idx="4">
                  <c:v>650.83259259259262</c:v>
                </c:pt>
                <c:pt idx="5">
                  <c:v>701.82258928571434</c:v>
                </c:pt>
                <c:pt idx="6">
                  <c:v>800.43214574898786</c:v>
                </c:pt>
                <c:pt idx="7">
                  <c:v>898.54403571428577</c:v>
                </c:pt>
                <c:pt idx="8">
                  <c:v>672.98455172413787</c:v>
                </c:pt>
                <c:pt idx="9">
                  <c:v>719.05322695035454</c:v>
                </c:pt>
                <c:pt idx="10">
                  <c:v>651.56586956521733</c:v>
                </c:pt>
                <c:pt idx="11">
                  <c:v>823.69402197802208</c:v>
                </c:pt>
                <c:pt idx="12">
                  <c:v>769.26899755501222</c:v>
                </c:pt>
                <c:pt idx="13">
                  <c:v>691.99153611393683</c:v>
                </c:pt>
                <c:pt idx="14">
                  <c:v>757.03670759436102</c:v>
                </c:pt>
                <c:pt idx="15">
                  <c:v>752.63422053231932</c:v>
                </c:pt>
                <c:pt idx="16">
                  <c:v>720.51101573676681</c:v>
                </c:pt>
                <c:pt idx="17">
                  <c:v>658.9605128205128</c:v>
                </c:pt>
                <c:pt idx="18">
                  <c:v>738.8039103869653</c:v>
                </c:pt>
                <c:pt idx="19">
                  <c:v>776.77376586741889</c:v>
                </c:pt>
                <c:pt idx="20">
                  <c:v>1030.6102277777777</c:v>
                </c:pt>
                <c:pt idx="21">
                  <c:v>771.910611814346</c:v>
                </c:pt>
                <c:pt idx="22">
                  <c:v>782.647012987013</c:v>
                </c:pt>
                <c:pt idx="23">
                  <c:v>728.49864106351549</c:v>
                </c:pt>
                <c:pt idx="24">
                  <c:v>1019.4792715231788</c:v>
                </c:pt>
                <c:pt idx="25">
                  <c:v>719.69143678160913</c:v>
                </c:pt>
                <c:pt idx="26">
                  <c:v>812.09186666666665</c:v>
                </c:pt>
                <c:pt idx="27">
                  <c:v>734.14156028368802</c:v>
                </c:pt>
              </c:numCache>
            </c:numRef>
          </c:val>
          <c:extLst>
            <c:ext xmlns:c16="http://schemas.microsoft.com/office/drawing/2014/chart" uri="{C3380CC4-5D6E-409C-BE32-E72D297353CC}">
              <c16:uniqueId val="{00000000-86EF-42AA-B49A-3A8DA8D7BFD9}"/>
            </c:ext>
          </c:extLst>
        </c:ser>
        <c:ser>
          <c:idx val="2"/>
          <c:order val="1"/>
          <c:tx>
            <c:v>жени</c:v>
          </c:tx>
          <c:spPr>
            <a:solidFill>
              <a:srgbClr val="FFFFCC"/>
            </a:solidFill>
            <a:ln w="12700">
              <a:solidFill>
                <a:srgbClr val="000000"/>
              </a:solidFill>
              <a:prstDash val="solid"/>
            </a:ln>
          </c:spPr>
          <c:invertIfNegative val="0"/>
          <c:cat>
            <c:strRef>
              <c:f>'средно ПОБ'!$A$6:$A$33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'средно ПОБ'!$D$6:$D$33</c:f>
              <c:numCache>
                <c:formatCode>#\ ##0.00\ "лв."</c:formatCode>
                <c:ptCount val="28"/>
                <c:pt idx="0">
                  <c:v>1045.4191465547394</c:v>
                </c:pt>
                <c:pt idx="1">
                  <c:v>576.0372972972973</c:v>
                </c:pt>
                <c:pt idx="2">
                  <c:v>630.38677290836654</c:v>
                </c:pt>
                <c:pt idx="3">
                  <c:v>583.58728464419471</c:v>
                </c:pt>
                <c:pt idx="4">
                  <c:v>566.3342948717949</c:v>
                </c:pt>
                <c:pt idx="5">
                  <c:v>552.36131443298973</c:v>
                </c:pt>
                <c:pt idx="6">
                  <c:v>673.71602316602321</c:v>
                </c:pt>
                <c:pt idx="7">
                  <c:v>811.00747774480715</c:v>
                </c:pt>
                <c:pt idx="8">
                  <c:v>546.17768707482992</c:v>
                </c:pt>
                <c:pt idx="9">
                  <c:v>605.13363214837716</c:v>
                </c:pt>
                <c:pt idx="10">
                  <c:v>556.76034542314335</c:v>
                </c:pt>
                <c:pt idx="11">
                  <c:v>647.92129645635259</c:v>
                </c:pt>
                <c:pt idx="12">
                  <c:v>599.77127118644069</c:v>
                </c:pt>
                <c:pt idx="13">
                  <c:v>563.86737804878044</c:v>
                </c:pt>
                <c:pt idx="14">
                  <c:v>612.47774358974357</c:v>
                </c:pt>
                <c:pt idx="15">
                  <c:v>583.1034119782214</c:v>
                </c:pt>
                <c:pt idx="16">
                  <c:v>596.31592505854803</c:v>
                </c:pt>
                <c:pt idx="17">
                  <c:v>553.26341356673959</c:v>
                </c:pt>
                <c:pt idx="18">
                  <c:v>640.98045901639341</c:v>
                </c:pt>
                <c:pt idx="19">
                  <c:v>619.41829419035844</c:v>
                </c:pt>
                <c:pt idx="20">
                  <c:v>866.1735272219637</c:v>
                </c:pt>
                <c:pt idx="21">
                  <c:v>600.9417893755824</c:v>
                </c:pt>
                <c:pt idx="22">
                  <c:v>612.63341841385602</c:v>
                </c:pt>
                <c:pt idx="23">
                  <c:v>561.23564551422317</c:v>
                </c:pt>
                <c:pt idx="24">
                  <c:v>1001.1027108433734</c:v>
                </c:pt>
                <c:pt idx="25">
                  <c:v>570.3629732408325</c:v>
                </c:pt>
                <c:pt idx="26">
                  <c:v>699.01642105263159</c:v>
                </c:pt>
                <c:pt idx="27">
                  <c:v>566.74763546798033</c:v>
                </c:pt>
              </c:numCache>
            </c:numRef>
          </c:val>
          <c:extLst>
            <c:ext xmlns:c16="http://schemas.microsoft.com/office/drawing/2014/chart" uri="{C3380CC4-5D6E-409C-BE32-E72D297353CC}">
              <c16:uniqueId val="{00000001-86EF-42AA-B49A-3A8DA8D7BFD9}"/>
            </c:ext>
          </c:extLst>
        </c:ser>
        <c:dLbls>
          <c:showLegendKey val="0"/>
          <c:showVal val="0"/>
          <c:showCatName val="0"/>
          <c:showSerName val="0"/>
          <c:showPercent val="0"/>
          <c:showBubbleSize val="0"/>
        </c:dLbls>
        <c:gapWidth val="150"/>
        <c:axId val="421192840"/>
        <c:axId val="1"/>
      </c:barChart>
      <c:catAx>
        <c:axId val="421192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25"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300"/>
        </c:scaling>
        <c:delete val="0"/>
        <c:axPos val="l"/>
        <c:majorGridlines>
          <c:spPr>
            <a:ln w="3175">
              <a:solidFill>
                <a:srgbClr val="000000"/>
              </a:solidFill>
              <a:prstDash val="solid"/>
            </a:ln>
          </c:spPr>
        </c:majorGridlines>
        <c:numFmt formatCode="#\ ##0.00\ &quot;лв.&quot;" sourceLinked="1"/>
        <c:majorTickMark val="out"/>
        <c:minorTickMark val="none"/>
        <c:tickLblPos val="nextTo"/>
        <c:spPr>
          <a:ln w="3175">
            <a:solidFill>
              <a:srgbClr val="000000"/>
            </a:solidFill>
            <a:prstDash val="solid"/>
          </a:ln>
        </c:spPr>
        <c:txPr>
          <a:bodyPr rot="0" vert="horz"/>
          <a:lstStyle/>
          <a:p>
            <a:pPr>
              <a:defRPr sz="525" b="0" i="0" u="none" strike="noStrike" baseline="0">
                <a:solidFill>
                  <a:srgbClr val="000000"/>
                </a:solidFill>
                <a:latin typeface="Arial"/>
                <a:ea typeface="Arial"/>
                <a:cs typeface="Arial"/>
              </a:defRPr>
            </a:pPr>
            <a:endParaRPr lang="bg-BG"/>
          </a:p>
        </c:txPr>
        <c:crossAx val="421192840"/>
        <c:crosses val="autoZero"/>
        <c:crossBetween val="between"/>
      </c:valAx>
      <c:spPr>
        <a:solidFill>
          <a:srgbClr val="C0C0C0"/>
        </a:solidFill>
        <a:ln w="12700">
          <a:solidFill>
            <a:srgbClr val="808080"/>
          </a:solidFill>
          <a:prstDash val="solid"/>
        </a:ln>
      </c:spPr>
    </c:plotArea>
    <c:legend>
      <c:legendPos val="r"/>
      <c:layout>
        <c:manualLayout>
          <c:xMode val="edge"/>
          <c:yMode val="edge"/>
          <c:x val="0.16176489887293499"/>
          <c:y val="0.89808917197452232"/>
          <c:w val="0.77205959549173997"/>
          <c:h val="7.6433121019108263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920685359298"/>
          <c:y val="0.11611374407582939"/>
          <c:w val="0.75710766747763836"/>
          <c:h val="0.523696682464455"/>
        </c:manualLayout>
      </c:layout>
      <c:barChart>
        <c:barDir val="col"/>
        <c:grouping val="clustered"/>
        <c:varyColors val="0"/>
        <c:ser>
          <c:idx val="0"/>
          <c:order val="1"/>
          <c:tx>
            <c:strRef>
              <c:f>EU!$B$4</c:f>
              <c:strCache>
                <c:ptCount val="1"/>
                <c:pt idx="0">
                  <c:v>Брой</c:v>
                </c:pt>
              </c:strCache>
            </c:strRef>
          </c:tx>
          <c:spPr>
            <a:solidFill>
              <a:srgbClr val="5B9BD5"/>
            </a:solidFill>
            <a:ln w="25400">
              <a:noFill/>
            </a:ln>
          </c:spPr>
          <c:invertIfNegative val="0"/>
          <c:cat>
            <c:strRef>
              <c:f>EU!$A$6:$A$33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EU!$B$6:$B$33</c:f>
              <c:numCache>
                <c:formatCode>#,##0</c:formatCode>
                <c:ptCount val="28"/>
                <c:pt idx="0">
                  <c:v>1800</c:v>
                </c:pt>
                <c:pt idx="1">
                  <c:v>213</c:v>
                </c:pt>
                <c:pt idx="2">
                  <c:v>173</c:v>
                </c:pt>
                <c:pt idx="3">
                  <c:v>79</c:v>
                </c:pt>
                <c:pt idx="4">
                  <c:v>15</c:v>
                </c:pt>
                <c:pt idx="5">
                  <c:v>42</c:v>
                </c:pt>
                <c:pt idx="6">
                  <c:v>38</c:v>
                </c:pt>
                <c:pt idx="7">
                  <c:v>299</c:v>
                </c:pt>
                <c:pt idx="8">
                  <c:v>45</c:v>
                </c:pt>
                <c:pt idx="9">
                  <c:v>58</c:v>
                </c:pt>
                <c:pt idx="10">
                  <c:v>35</c:v>
                </c:pt>
                <c:pt idx="11">
                  <c:v>279</c:v>
                </c:pt>
                <c:pt idx="12">
                  <c:v>20</c:v>
                </c:pt>
                <c:pt idx="13">
                  <c:v>71</c:v>
                </c:pt>
                <c:pt idx="14">
                  <c:v>188</c:v>
                </c:pt>
                <c:pt idx="15">
                  <c:v>109</c:v>
                </c:pt>
                <c:pt idx="16">
                  <c:v>47</c:v>
                </c:pt>
                <c:pt idx="17">
                  <c:v>48</c:v>
                </c:pt>
                <c:pt idx="18">
                  <c:v>112</c:v>
                </c:pt>
                <c:pt idx="19">
                  <c:v>184</c:v>
                </c:pt>
                <c:pt idx="20">
                  <c:v>118</c:v>
                </c:pt>
                <c:pt idx="21">
                  <c:v>33</c:v>
                </c:pt>
                <c:pt idx="22">
                  <c:v>118</c:v>
                </c:pt>
                <c:pt idx="23">
                  <c:v>80</c:v>
                </c:pt>
                <c:pt idx="24">
                  <c:v>455</c:v>
                </c:pt>
                <c:pt idx="25">
                  <c:v>99</c:v>
                </c:pt>
                <c:pt idx="26">
                  <c:v>200</c:v>
                </c:pt>
                <c:pt idx="27">
                  <c:v>21</c:v>
                </c:pt>
              </c:numCache>
            </c:numRef>
          </c:val>
          <c:extLst>
            <c:ext xmlns:c16="http://schemas.microsoft.com/office/drawing/2014/chart" uri="{C3380CC4-5D6E-409C-BE32-E72D297353CC}">
              <c16:uniqueId val="{00000000-65EC-463A-B513-453EFE26A63D}"/>
            </c:ext>
          </c:extLst>
        </c:ser>
        <c:dLbls>
          <c:showLegendKey val="0"/>
          <c:showVal val="0"/>
          <c:showCatName val="0"/>
          <c:showSerName val="0"/>
          <c:showPercent val="0"/>
          <c:showBubbleSize val="0"/>
        </c:dLbls>
        <c:gapWidth val="219"/>
        <c:axId val="422204904"/>
        <c:axId val="1"/>
      </c:barChart>
      <c:lineChart>
        <c:grouping val="standard"/>
        <c:varyColors val="0"/>
        <c:ser>
          <c:idx val="1"/>
          <c:order val="0"/>
          <c:tx>
            <c:strRef>
              <c:f>EU!$C$4</c:f>
              <c:strCache>
                <c:ptCount val="1"/>
                <c:pt idx="0">
                  <c:v>Средно парично обезщетение</c:v>
                </c:pt>
              </c:strCache>
            </c:strRef>
          </c:tx>
          <c:spPr>
            <a:ln w="28575" cap="rnd">
              <a:solidFill>
                <a:schemeClr val="accent2"/>
              </a:solidFill>
              <a:round/>
            </a:ln>
            <a:effectLst/>
          </c:spPr>
          <c:marker>
            <c:symbol val="none"/>
          </c:marker>
          <c:cat>
            <c:strRef>
              <c:f>EU!$A$6:$A$33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EU!$C$6:$C$33</c:f>
              <c:numCache>
                <c:formatCode>#\ ##0.00\ "лв."</c:formatCode>
                <c:ptCount val="28"/>
                <c:pt idx="0">
                  <c:v>1831.3236333333332</c:v>
                </c:pt>
                <c:pt idx="1">
                  <c:v>1667.1796244131456</c:v>
                </c:pt>
                <c:pt idx="2">
                  <c:v>1636.1247398843932</c:v>
                </c:pt>
                <c:pt idx="3">
                  <c:v>1687.4863291139238</c:v>
                </c:pt>
                <c:pt idx="4">
                  <c:v>1439.5773333333332</c:v>
                </c:pt>
                <c:pt idx="5">
                  <c:v>1542.5823809523811</c:v>
                </c:pt>
                <c:pt idx="6">
                  <c:v>1473.3689473684212</c:v>
                </c:pt>
                <c:pt idx="7">
                  <c:v>1800.376254180602</c:v>
                </c:pt>
                <c:pt idx="8">
                  <c:v>1638.4915555555558</c:v>
                </c:pt>
                <c:pt idx="9">
                  <c:v>1712.1879310344827</c:v>
                </c:pt>
                <c:pt idx="10">
                  <c:v>1689.9331428571425</c:v>
                </c:pt>
                <c:pt idx="11">
                  <c:v>1751.9025806451614</c:v>
                </c:pt>
                <c:pt idx="12">
                  <c:v>1396.5930000000001</c:v>
                </c:pt>
                <c:pt idx="13">
                  <c:v>1651.7259154929579</c:v>
                </c:pt>
                <c:pt idx="14">
                  <c:v>1672.6834042553191</c:v>
                </c:pt>
                <c:pt idx="15">
                  <c:v>1714.9787155963302</c:v>
                </c:pt>
                <c:pt idx="16">
                  <c:v>1417.979574468085</c:v>
                </c:pt>
                <c:pt idx="17">
                  <c:v>1730.3366666666668</c:v>
                </c:pt>
                <c:pt idx="18">
                  <c:v>1796.4591071428572</c:v>
                </c:pt>
                <c:pt idx="19">
                  <c:v>1717.2877173913043</c:v>
                </c:pt>
                <c:pt idx="20">
                  <c:v>1665.6628813559325</c:v>
                </c:pt>
                <c:pt idx="21">
                  <c:v>1573.4066666666665</c:v>
                </c:pt>
                <c:pt idx="22">
                  <c:v>1553.3174576271188</c:v>
                </c:pt>
                <c:pt idx="23">
                  <c:v>1541.11925</c:v>
                </c:pt>
                <c:pt idx="24">
                  <c:v>1843.0637802197803</c:v>
                </c:pt>
                <c:pt idx="25">
                  <c:v>1748.7733333333333</c:v>
                </c:pt>
                <c:pt idx="26">
                  <c:v>1815.0924000000002</c:v>
                </c:pt>
                <c:pt idx="27">
                  <c:v>1627.8638095238096</c:v>
                </c:pt>
              </c:numCache>
            </c:numRef>
          </c:val>
          <c:smooth val="0"/>
          <c:extLst>
            <c:ext xmlns:c16="http://schemas.microsoft.com/office/drawing/2014/chart" uri="{C3380CC4-5D6E-409C-BE32-E72D297353CC}">
              <c16:uniqueId val="{00000001-65EC-463A-B513-453EFE26A63D}"/>
            </c:ext>
          </c:extLst>
        </c:ser>
        <c:dLbls>
          <c:showLegendKey val="0"/>
          <c:showVal val="0"/>
          <c:showCatName val="0"/>
          <c:showSerName val="0"/>
          <c:showPercent val="0"/>
          <c:showBubbleSize val="0"/>
        </c:dLbls>
        <c:marker val="1"/>
        <c:smooth val="0"/>
        <c:axId val="3"/>
        <c:axId val="4"/>
      </c:lineChart>
      <c:catAx>
        <c:axId val="422204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b="1" i="0" u="none" strike="noStrike" baseline="0">
                    <a:solidFill>
                      <a:srgbClr val="000000"/>
                    </a:solidFill>
                    <a:latin typeface="Calibri"/>
                    <a:ea typeface="Calibri"/>
                    <a:cs typeface="Calibri"/>
                  </a:defRPr>
                </a:pPr>
                <a:r>
                  <a:rPr lang="bg-BG"/>
                  <a:t>брой</a:t>
                </a:r>
              </a:p>
            </c:rich>
          </c:tx>
          <c:layout>
            <c:manualLayout>
              <c:xMode val="edge"/>
              <c:yMode val="edge"/>
              <c:x val="2.8037372786798017E-2"/>
              <c:y val="0.33886247709602335"/>
            </c:manualLayout>
          </c:layout>
          <c:overlay val="0"/>
          <c:spPr>
            <a:noFill/>
            <a:ln w="25400">
              <a:noFill/>
            </a:ln>
          </c:spPr>
        </c:title>
        <c:numFmt formatCode="#,##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4222049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1000" b="1" i="0" u="none" strike="noStrike" baseline="0">
                    <a:solidFill>
                      <a:srgbClr val="000000"/>
                    </a:solidFill>
                    <a:latin typeface="Calibri"/>
                    <a:ea typeface="Calibri"/>
                    <a:cs typeface="Calibri"/>
                  </a:defRPr>
                </a:pPr>
                <a:r>
                  <a:rPr lang="bg-BG"/>
                  <a:t>лв.</a:t>
                </a:r>
              </a:p>
            </c:rich>
          </c:tx>
          <c:layout>
            <c:manualLayout>
              <c:xMode val="edge"/>
              <c:yMode val="edge"/>
              <c:x val="0.95794537029316107"/>
              <c:y val="0.35308052295349873"/>
            </c:manualLayout>
          </c:layout>
          <c:overlay val="0"/>
          <c:spPr>
            <a:noFill/>
            <a:ln w="25400">
              <a:noFill/>
            </a:ln>
          </c:spPr>
        </c:title>
        <c:numFmt formatCode="#\ ##0.00\ &quot;лв.&quot;" sourceLinked="1"/>
        <c:majorTickMark val="out"/>
        <c:minorTickMark val="none"/>
        <c:tickLblPos val="nextTo"/>
        <c:spPr>
          <a:ln w="6350">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bg-BG"/>
          </a:p>
        </c:txPr>
        <c:crossAx val="3"/>
        <c:crosses val="max"/>
        <c:crossBetween val="between"/>
      </c:valAx>
      <c:spPr>
        <a:noFill/>
        <a:ln w="25400">
          <a:noFill/>
        </a:ln>
      </c:spPr>
    </c:plotArea>
    <c:legend>
      <c:legendPos val="b"/>
      <c:layout>
        <c:manualLayout>
          <c:xMode val="edge"/>
          <c:yMode val="edge"/>
          <c:x val="0.26168256955777652"/>
          <c:y val="0.92654038528202842"/>
          <c:w val="0.47249065878868007"/>
          <c:h val="5.6871935819343356E-2"/>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Calibri"/>
              <a:ea typeface="Calibri"/>
              <a:cs typeface="Calibri"/>
            </a:defRPr>
          </a:pPr>
          <a:endParaRPr lang="bg-BG"/>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bg-BG"/>
    </a:p>
  </c:txPr>
  <c:printSettings>
    <c:headerFooter alignWithMargins="0"/>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bg-BG"/>
              <a:t>Новорегистрирани безработни лица с право на обезщетение, разпределени по пол и области, през месец 
март  2023 г.</a:t>
            </a:r>
          </a:p>
        </c:rich>
      </c:tx>
      <c:layout>
        <c:manualLayout>
          <c:xMode val="edge"/>
          <c:yMode val="edge"/>
          <c:x val="0.12921354853267777"/>
          <c:y val="2.0833333333333332E-2"/>
        </c:manualLayout>
      </c:layout>
      <c:overlay val="0"/>
      <c:spPr>
        <a:noFill/>
        <a:ln w="25400">
          <a:noFill/>
        </a:ln>
      </c:spPr>
    </c:title>
    <c:autoTitleDeleted val="0"/>
    <c:plotArea>
      <c:layout>
        <c:manualLayout>
          <c:layoutTarget val="inner"/>
          <c:xMode val="edge"/>
          <c:yMode val="edge"/>
          <c:x val="0.10224719101123596"/>
          <c:y val="0.10037897353473739"/>
          <c:w val="0.88426966292134834"/>
          <c:h val="0.5757586406520786"/>
        </c:manualLayout>
      </c:layout>
      <c:barChart>
        <c:barDir val="col"/>
        <c:grouping val="stacked"/>
        <c:varyColors val="0"/>
        <c:ser>
          <c:idx val="0"/>
          <c:order val="0"/>
          <c:tx>
            <c:v>мъже</c:v>
          </c:tx>
          <c:spPr>
            <a:solidFill>
              <a:srgbClr val="FF99CC"/>
            </a:solidFill>
            <a:ln w="12700">
              <a:solidFill>
                <a:srgbClr val="000000"/>
              </a:solidFill>
              <a:prstDash val="solid"/>
            </a:ln>
          </c:spPr>
          <c:invertIfNegative val="0"/>
          <c:cat>
            <c:strRef>
              <c:f>новорегистрираниПОб!$A$7:$A$34</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новорегистрираниПОб!$D$7:$D$34</c:f>
              <c:numCache>
                <c:formatCode>#,##0</c:formatCode>
                <c:ptCount val="28"/>
                <c:pt idx="0">
                  <c:v>194</c:v>
                </c:pt>
                <c:pt idx="1">
                  <c:v>211</c:v>
                </c:pt>
                <c:pt idx="2">
                  <c:v>218</c:v>
                </c:pt>
                <c:pt idx="3">
                  <c:v>141</c:v>
                </c:pt>
                <c:pt idx="4">
                  <c:v>47</c:v>
                </c:pt>
                <c:pt idx="5">
                  <c:v>102</c:v>
                </c:pt>
                <c:pt idx="6">
                  <c:v>74</c:v>
                </c:pt>
                <c:pt idx="7">
                  <c:v>59</c:v>
                </c:pt>
                <c:pt idx="8">
                  <c:v>79</c:v>
                </c:pt>
                <c:pt idx="9">
                  <c:v>80</c:v>
                </c:pt>
                <c:pt idx="10">
                  <c:v>80</c:v>
                </c:pt>
                <c:pt idx="11">
                  <c:v>132</c:v>
                </c:pt>
                <c:pt idx="12">
                  <c:v>57</c:v>
                </c:pt>
                <c:pt idx="13">
                  <c:v>141</c:v>
                </c:pt>
                <c:pt idx="14">
                  <c:v>384</c:v>
                </c:pt>
                <c:pt idx="15">
                  <c:v>63</c:v>
                </c:pt>
                <c:pt idx="16">
                  <c:v>92</c:v>
                </c:pt>
                <c:pt idx="17">
                  <c:v>52</c:v>
                </c:pt>
                <c:pt idx="18">
                  <c:v>74</c:v>
                </c:pt>
                <c:pt idx="19">
                  <c:v>72</c:v>
                </c:pt>
                <c:pt idx="20">
                  <c:v>590</c:v>
                </c:pt>
                <c:pt idx="21">
                  <c:v>143</c:v>
                </c:pt>
                <c:pt idx="22">
                  <c:v>146</c:v>
                </c:pt>
                <c:pt idx="23">
                  <c:v>100</c:v>
                </c:pt>
                <c:pt idx="24">
                  <c:v>63</c:v>
                </c:pt>
                <c:pt idx="25">
                  <c:v>88</c:v>
                </c:pt>
                <c:pt idx="26">
                  <c:v>107</c:v>
                </c:pt>
                <c:pt idx="27">
                  <c:v>48</c:v>
                </c:pt>
              </c:numCache>
            </c:numRef>
          </c:val>
          <c:extLst>
            <c:ext xmlns:c16="http://schemas.microsoft.com/office/drawing/2014/chart" uri="{C3380CC4-5D6E-409C-BE32-E72D297353CC}">
              <c16:uniqueId val="{00000000-2F9B-4B3E-A5CA-5A8A4733E3FC}"/>
            </c:ext>
          </c:extLst>
        </c:ser>
        <c:ser>
          <c:idx val="1"/>
          <c:order val="1"/>
          <c:tx>
            <c:v>жени</c:v>
          </c:tx>
          <c:spPr>
            <a:pattFill prst="horzBrick">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новорегистрираниПОб!$A$7:$A$34</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новорегистрираниПОб!$F$7:$F$34</c:f>
              <c:numCache>
                <c:formatCode>#,##0</c:formatCode>
                <c:ptCount val="28"/>
                <c:pt idx="0">
                  <c:v>287</c:v>
                </c:pt>
                <c:pt idx="1">
                  <c:v>313</c:v>
                </c:pt>
                <c:pt idx="2">
                  <c:v>327</c:v>
                </c:pt>
                <c:pt idx="3">
                  <c:v>159</c:v>
                </c:pt>
                <c:pt idx="4">
                  <c:v>44</c:v>
                </c:pt>
                <c:pt idx="5">
                  <c:v>144</c:v>
                </c:pt>
                <c:pt idx="6">
                  <c:v>66</c:v>
                </c:pt>
                <c:pt idx="7">
                  <c:v>94</c:v>
                </c:pt>
                <c:pt idx="8">
                  <c:v>127</c:v>
                </c:pt>
                <c:pt idx="9">
                  <c:v>88</c:v>
                </c:pt>
                <c:pt idx="10">
                  <c:v>73</c:v>
                </c:pt>
                <c:pt idx="11">
                  <c:v>146</c:v>
                </c:pt>
                <c:pt idx="12">
                  <c:v>82</c:v>
                </c:pt>
                <c:pt idx="13">
                  <c:v>137</c:v>
                </c:pt>
                <c:pt idx="14">
                  <c:v>480</c:v>
                </c:pt>
                <c:pt idx="15">
                  <c:v>99</c:v>
                </c:pt>
                <c:pt idx="16">
                  <c:v>132</c:v>
                </c:pt>
                <c:pt idx="17">
                  <c:v>57</c:v>
                </c:pt>
                <c:pt idx="18">
                  <c:v>103</c:v>
                </c:pt>
                <c:pt idx="19">
                  <c:v>88</c:v>
                </c:pt>
                <c:pt idx="20">
                  <c:v>767</c:v>
                </c:pt>
                <c:pt idx="21">
                  <c:v>186</c:v>
                </c:pt>
                <c:pt idx="22">
                  <c:v>187</c:v>
                </c:pt>
                <c:pt idx="23">
                  <c:v>104</c:v>
                </c:pt>
                <c:pt idx="24">
                  <c:v>77</c:v>
                </c:pt>
                <c:pt idx="25">
                  <c:v>167</c:v>
                </c:pt>
                <c:pt idx="26">
                  <c:v>156</c:v>
                </c:pt>
                <c:pt idx="27">
                  <c:v>85</c:v>
                </c:pt>
              </c:numCache>
            </c:numRef>
          </c:val>
          <c:extLst>
            <c:ext xmlns:c16="http://schemas.microsoft.com/office/drawing/2014/chart" uri="{C3380CC4-5D6E-409C-BE32-E72D297353CC}">
              <c16:uniqueId val="{00000001-2F9B-4B3E-A5CA-5A8A4733E3FC}"/>
            </c:ext>
          </c:extLst>
        </c:ser>
        <c:dLbls>
          <c:showLegendKey val="0"/>
          <c:showVal val="0"/>
          <c:showCatName val="0"/>
          <c:showSerName val="0"/>
          <c:showPercent val="0"/>
          <c:showBubbleSize val="0"/>
        </c:dLbls>
        <c:gapWidth val="150"/>
        <c:overlap val="100"/>
        <c:axId val="422499504"/>
        <c:axId val="1"/>
      </c:barChart>
      <c:catAx>
        <c:axId val="422499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minorGridlines/>
        <c:title>
          <c:tx>
            <c:rich>
              <a:bodyPr/>
              <a:lstStyle/>
              <a:p>
                <a:pPr>
                  <a:defRPr sz="1000" b="0" i="0" u="none" strike="noStrike" baseline="0">
                    <a:solidFill>
                      <a:srgbClr val="000000"/>
                    </a:solidFill>
                    <a:latin typeface="Arial"/>
                    <a:ea typeface="Arial"/>
                    <a:cs typeface="Arial"/>
                  </a:defRPr>
                </a:pPr>
                <a:r>
                  <a:rPr lang="bg-BG"/>
                  <a:t>брой лица</a:t>
                </a:r>
              </a:p>
            </c:rich>
          </c:tx>
          <c:layout>
            <c:manualLayout>
              <c:xMode val="edge"/>
              <c:yMode val="edge"/>
              <c:x val="5.6179855346136032E-3"/>
              <c:y val="0.3276521489501312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bg-BG"/>
          </a:p>
        </c:txPr>
        <c:crossAx val="422499504"/>
        <c:crosses val="autoZero"/>
        <c:crossBetween val="between"/>
      </c:valAx>
      <c:spPr>
        <a:gradFill rotWithShape="0">
          <a:gsLst>
            <a:gs pos="0">
              <a:srgbClr xmlns:mc="http://schemas.openxmlformats.org/markup-compatibility/2006" xmlns:a14="http://schemas.microsoft.com/office/drawing/2010/main" val="C0C0C0" mc:Ignorable="a14" a14:legacySpreadsheetColorIndex="22"/>
            </a:gs>
            <a:gs pos="100000">
              <a:srgbClr xmlns:mc="http://schemas.openxmlformats.org/markup-compatibility/2006" xmlns:a14="http://schemas.microsoft.com/office/drawing/2010/main" val="757575" mc:Ignorable="a14" a14:legacySpreadsheetColorIndex="22">
                <a:gamma/>
                <a:shade val="60784"/>
                <a:invGamma/>
              </a:srgbClr>
            </a:gs>
          </a:gsLst>
          <a:lin ang="5400000" scaled="1"/>
        </a:gradFill>
        <a:ln w="12700">
          <a:solidFill>
            <a:srgbClr val="808080"/>
          </a:solidFill>
          <a:prstDash val="solid"/>
        </a:ln>
      </c:spPr>
    </c:plotArea>
    <c:legend>
      <c:legendPos val="b"/>
      <c:layout>
        <c:manualLayout>
          <c:xMode val="edge"/>
          <c:yMode val="edge"/>
          <c:x val="0.2696629493711476"/>
          <c:y val="0.91477444225721782"/>
          <c:w val="0.3943820144653864"/>
          <c:h val="4.166666666666663E-2"/>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a:t>Регистрирани безработни лица с право на ПОБ, разпределени по пол и области, с прекратяване на обезщетението през месец март  2023 г.</a:t>
            </a:r>
          </a:p>
        </c:rich>
      </c:tx>
      <c:layout>
        <c:manualLayout>
          <c:xMode val="edge"/>
          <c:yMode val="edge"/>
          <c:x val="0.11756191002440484"/>
          <c:y val="1.6439103006860984E-2"/>
        </c:manualLayout>
      </c:layout>
      <c:overlay val="0"/>
      <c:spPr>
        <a:noFill/>
        <a:ln w="25400">
          <a:noFill/>
        </a:ln>
      </c:spPr>
    </c:title>
    <c:autoTitleDeleted val="0"/>
    <c:plotArea>
      <c:layout>
        <c:manualLayout>
          <c:layoutTarget val="inner"/>
          <c:xMode val="edge"/>
          <c:yMode val="edge"/>
          <c:x val="8.858857004790141E-2"/>
          <c:y val="0.21197587976219551"/>
          <c:w val="0.89899088431064589"/>
          <c:h val="0.3741721854304636"/>
        </c:manualLayout>
      </c:layout>
      <c:barChart>
        <c:barDir val="col"/>
        <c:grouping val="stacked"/>
        <c:varyColors val="0"/>
        <c:ser>
          <c:idx val="0"/>
          <c:order val="0"/>
          <c:tx>
            <c:v>мъже</c:v>
          </c:tx>
          <c:spPr>
            <a:solidFill>
              <a:srgbClr val="FF99CC"/>
            </a:solidFill>
            <a:ln w="12700">
              <a:solidFill>
                <a:srgbClr val="000000"/>
              </a:solidFill>
              <a:prstDash val="solid"/>
            </a:ln>
          </c:spPr>
          <c:invertIfNegative val="0"/>
          <c:cat>
            <c:strRef>
              <c:f>'прекратени ПОБ'!$A$6:$A$33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'прекратени ПОБ'!$C$6:$C$33</c:f>
              <c:numCache>
                <c:formatCode>#,##0</c:formatCode>
                <c:ptCount val="28"/>
                <c:pt idx="0">
                  <c:v>388</c:v>
                </c:pt>
                <c:pt idx="1">
                  <c:v>300</c:v>
                </c:pt>
                <c:pt idx="2">
                  <c:v>278</c:v>
                </c:pt>
                <c:pt idx="3">
                  <c:v>215</c:v>
                </c:pt>
                <c:pt idx="4">
                  <c:v>52</c:v>
                </c:pt>
                <c:pt idx="5">
                  <c:v>148</c:v>
                </c:pt>
                <c:pt idx="6">
                  <c:v>90</c:v>
                </c:pt>
                <c:pt idx="7">
                  <c:v>125</c:v>
                </c:pt>
                <c:pt idx="8">
                  <c:v>84</c:v>
                </c:pt>
                <c:pt idx="9">
                  <c:v>115</c:v>
                </c:pt>
                <c:pt idx="10">
                  <c:v>84</c:v>
                </c:pt>
                <c:pt idx="11">
                  <c:v>168</c:v>
                </c:pt>
                <c:pt idx="12">
                  <c:v>77</c:v>
                </c:pt>
                <c:pt idx="13">
                  <c:v>217</c:v>
                </c:pt>
                <c:pt idx="14">
                  <c:v>414</c:v>
                </c:pt>
                <c:pt idx="15">
                  <c:v>107</c:v>
                </c:pt>
                <c:pt idx="16">
                  <c:v>167</c:v>
                </c:pt>
                <c:pt idx="17">
                  <c:v>139</c:v>
                </c:pt>
                <c:pt idx="18">
                  <c:v>109</c:v>
                </c:pt>
                <c:pt idx="19">
                  <c:v>104</c:v>
                </c:pt>
                <c:pt idx="20">
                  <c:v>661</c:v>
                </c:pt>
                <c:pt idx="21">
                  <c:v>156</c:v>
                </c:pt>
                <c:pt idx="22">
                  <c:v>169</c:v>
                </c:pt>
                <c:pt idx="23">
                  <c:v>145</c:v>
                </c:pt>
                <c:pt idx="24">
                  <c:v>130</c:v>
                </c:pt>
                <c:pt idx="25">
                  <c:v>174</c:v>
                </c:pt>
                <c:pt idx="26">
                  <c:v>137</c:v>
                </c:pt>
                <c:pt idx="27">
                  <c:v>71</c:v>
                </c:pt>
              </c:numCache>
            </c:numRef>
          </c:val>
          <c:extLst>
            <c:ext xmlns:c16="http://schemas.microsoft.com/office/drawing/2014/chart" uri="{C3380CC4-5D6E-409C-BE32-E72D297353CC}">
              <c16:uniqueId val="{00000000-A229-4F6E-A54B-8C27A7BA6844}"/>
            </c:ext>
          </c:extLst>
        </c:ser>
        <c:ser>
          <c:idx val="1"/>
          <c:order val="1"/>
          <c:tx>
            <c:v>жени</c:v>
          </c:tx>
          <c:spPr>
            <a:pattFill prst="horzBrick">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'прекратени ПОБ'!$A$6:$A$33</c:f>
              <c:strCache>
                <c:ptCount val="28"/>
                <c:pt idx="0">
                  <c:v>1. Благоевград</c:v>
                </c:pt>
                <c:pt idx="1">
                  <c:v>2. Бургас</c:v>
                </c:pt>
                <c:pt idx="2">
                  <c:v>3. Варна</c:v>
                </c:pt>
                <c:pt idx="3">
                  <c:v>4. Велико Търново</c:v>
                </c:pt>
                <c:pt idx="4">
                  <c:v>5. Видин</c:v>
                </c:pt>
                <c:pt idx="5">
                  <c:v>6. Враца</c:v>
                </c:pt>
                <c:pt idx="6">
                  <c:v>7. Габрово</c:v>
                </c:pt>
                <c:pt idx="7">
                  <c:v>8. Кърджали</c:v>
                </c:pt>
                <c:pt idx="8">
                  <c:v>9. Кюстендил</c:v>
                </c:pt>
                <c:pt idx="9">
                  <c:v>10. Ловеч</c:v>
                </c:pt>
                <c:pt idx="10">
                  <c:v>11. Монтана</c:v>
                </c:pt>
                <c:pt idx="11">
                  <c:v>12. Пазарджик</c:v>
                </c:pt>
                <c:pt idx="12">
                  <c:v>13. Перник</c:v>
                </c:pt>
                <c:pt idx="13">
                  <c:v>14. Плевен</c:v>
                </c:pt>
                <c:pt idx="14">
                  <c:v>15. Пловдив</c:v>
                </c:pt>
                <c:pt idx="15">
                  <c:v>16. Разград</c:v>
                </c:pt>
                <c:pt idx="16">
                  <c:v>17. Русе</c:v>
                </c:pt>
                <c:pt idx="17">
                  <c:v>18. Силистра</c:v>
                </c:pt>
                <c:pt idx="18">
                  <c:v>19. Сливен</c:v>
                </c:pt>
                <c:pt idx="19">
                  <c:v>20. Смолян</c:v>
                </c:pt>
                <c:pt idx="20">
                  <c:v>21. София-град</c:v>
                </c:pt>
                <c:pt idx="21">
                  <c:v>22. София</c:v>
                </c:pt>
                <c:pt idx="22">
                  <c:v>23. Стара Загора</c:v>
                </c:pt>
                <c:pt idx="23">
                  <c:v>24. Добрич</c:v>
                </c:pt>
                <c:pt idx="24">
                  <c:v>25. Търговище</c:v>
                </c:pt>
                <c:pt idx="25">
                  <c:v>26. Хасково</c:v>
                </c:pt>
                <c:pt idx="26">
                  <c:v>27. Шумен</c:v>
                </c:pt>
                <c:pt idx="27">
                  <c:v>28. Ямбол</c:v>
                </c:pt>
              </c:strCache>
            </c:strRef>
          </c:cat>
          <c:val>
            <c:numRef>
              <c:f>'прекратени ПОБ'!$D$6:$D$33</c:f>
              <c:numCache>
                <c:formatCode>#,##0</c:formatCode>
                <c:ptCount val="28"/>
                <c:pt idx="0">
                  <c:v>421</c:v>
                </c:pt>
                <c:pt idx="1">
                  <c:v>533</c:v>
                </c:pt>
                <c:pt idx="2">
                  <c:v>470</c:v>
                </c:pt>
                <c:pt idx="3">
                  <c:v>246</c:v>
                </c:pt>
                <c:pt idx="4">
                  <c:v>71</c:v>
                </c:pt>
                <c:pt idx="5">
                  <c:v>162</c:v>
                </c:pt>
                <c:pt idx="6">
                  <c:v>93</c:v>
                </c:pt>
                <c:pt idx="7">
                  <c:v>122</c:v>
                </c:pt>
                <c:pt idx="8">
                  <c:v>108</c:v>
                </c:pt>
                <c:pt idx="9">
                  <c:v>135</c:v>
                </c:pt>
                <c:pt idx="10">
                  <c:v>124</c:v>
                </c:pt>
                <c:pt idx="11">
                  <c:v>239</c:v>
                </c:pt>
                <c:pt idx="12">
                  <c:v>99</c:v>
                </c:pt>
                <c:pt idx="13">
                  <c:v>211</c:v>
                </c:pt>
                <c:pt idx="14">
                  <c:v>563</c:v>
                </c:pt>
                <c:pt idx="15">
                  <c:v>123</c:v>
                </c:pt>
                <c:pt idx="16">
                  <c:v>177</c:v>
                </c:pt>
                <c:pt idx="17">
                  <c:v>107</c:v>
                </c:pt>
                <c:pt idx="18">
                  <c:v>146</c:v>
                </c:pt>
                <c:pt idx="19">
                  <c:v>135</c:v>
                </c:pt>
                <c:pt idx="20">
                  <c:v>817</c:v>
                </c:pt>
                <c:pt idx="21">
                  <c:v>206</c:v>
                </c:pt>
                <c:pt idx="22">
                  <c:v>256</c:v>
                </c:pt>
                <c:pt idx="23">
                  <c:v>184</c:v>
                </c:pt>
                <c:pt idx="24">
                  <c:v>125</c:v>
                </c:pt>
                <c:pt idx="25">
                  <c:v>186</c:v>
                </c:pt>
                <c:pt idx="26">
                  <c:v>164</c:v>
                </c:pt>
                <c:pt idx="27">
                  <c:v>96</c:v>
                </c:pt>
              </c:numCache>
            </c:numRef>
          </c:val>
          <c:extLst>
            <c:ext xmlns:c16="http://schemas.microsoft.com/office/drawing/2014/chart" uri="{C3380CC4-5D6E-409C-BE32-E72D297353CC}">
              <c16:uniqueId val="{00000001-A229-4F6E-A54B-8C27A7BA6844}"/>
            </c:ext>
          </c:extLst>
        </c:ser>
        <c:dLbls>
          <c:showLegendKey val="0"/>
          <c:showVal val="0"/>
          <c:showCatName val="0"/>
          <c:showSerName val="0"/>
          <c:showPercent val="0"/>
          <c:showBubbleSize val="0"/>
        </c:dLbls>
        <c:gapWidth val="150"/>
        <c:overlap val="100"/>
        <c:axId val="420039384"/>
        <c:axId val="1"/>
      </c:barChart>
      <c:catAx>
        <c:axId val="4200393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5.611456462679007E-3"/>
              <c:y val="0.2980128010314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420039384"/>
        <c:crosses val="autoZero"/>
        <c:crossBetween val="between"/>
        <c:majorUnit val="500"/>
      </c:valAx>
      <c:spPr>
        <a:gradFill rotWithShape="0">
          <a:gsLst>
            <a:gs pos="0">
              <a:srgbClr xmlns:mc="http://schemas.openxmlformats.org/markup-compatibility/2006" xmlns:a14="http://schemas.microsoft.com/office/drawing/2010/main" val="C0C0C0" mc:Ignorable="a14" a14:legacySpreadsheetColorIndex="22"/>
            </a:gs>
            <a:gs pos="100000">
              <a:srgbClr xmlns:mc="http://schemas.openxmlformats.org/markup-compatibility/2006" xmlns:a14="http://schemas.microsoft.com/office/drawing/2010/main" val="757575" mc:Ignorable="a14" a14:legacySpreadsheetColorIndex="22">
                <a:gamma/>
                <a:shade val="60784"/>
                <a:invGamma/>
              </a:srgbClr>
            </a:gs>
          </a:gsLst>
          <a:lin ang="5400000" scaled="1"/>
        </a:gradFill>
        <a:ln w="12700">
          <a:solidFill>
            <a:srgbClr val="808080"/>
          </a:solidFill>
          <a:prstDash val="solid"/>
        </a:ln>
      </c:spPr>
    </c:plotArea>
    <c:legend>
      <c:legendPos val="b"/>
      <c:layout>
        <c:manualLayout>
          <c:xMode val="edge"/>
          <c:yMode val="edge"/>
          <c:x val="0.31425390247271723"/>
          <c:y val="0.91059649122807007"/>
          <c:w val="0.39169516968273699"/>
          <c:h val="7.2847630888244197E-2"/>
        </c:manualLayout>
      </c:layout>
      <c:overlay val="0"/>
      <c:spPr>
        <a:solidFill>
          <a:srgbClr val="FFFFFF"/>
        </a:solidFill>
        <a:ln w="3175">
          <a:solidFill>
            <a:srgbClr val="000000"/>
          </a:solidFill>
          <a:prstDash val="solid"/>
        </a:ln>
        <a:effectLst>
          <a:outerShdw dist="35921" dir="2700000" algn="br">
            <a:srgbClr val="000000"/>
          </a:outerShdw>
        </a:effectLst>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rgbClr val="000000"/>
      </a:solidFill>
      <a:prstDash val="solid"/>
    </a:ln>
    <a:effectLst>
      <a:outerShdw dist="35921" dir="2700000" algn="br">
        <a:srgbClr val="000000"/>
      </a:outerShdw>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8</xdr:row>
      <xdr:rowOff>38099</xdr:rowOff>
    </xdr:from>
    <xdr:to>
      <xdr:col>0</xdr:col>
      <xdr:colOff>5848350</xdr:colOff>
      <xdr:row>9</xdr:row>
      <xdr:rowOff>257735</xdr:rowOff>
    </xdr:to>
    <xdr:pic>
      <xdr:nvPicPr>
        <xdr:cNvPr id="8016120" name="Picture 2">
          <a:extLst>
            <a:ext uri="{FF2B5EF4-FFF2-40B4-BE49-F238E27FC236}">
              <a16:creationId xmlns:a16="http://schemas.microsoft.com/office/drawing/2014/main" id="{12091ADA-0EC3-4A2F-9E91-C6F5ADF10F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11703423"/>
          <a:ext cx="5762625" cy="1956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35</xdr:row>
      <xdr:rowOff>66675</xdr:rowOff>
    </xdr:from>
    <xdr:to>
      <xdr:col>3</xdr:col>
      <xdr:colOff>1466850</xdr:colOff>
      <xdr:row>51</xdr:row>
      <xdr:rowOff>133350</xdr:rowOff>
    </xdr:to>
    <xdr:graphicFrame macro="">
      <xdr:nvGraphicFramePr>
        <xdr:cNvPr id="13377618" name="Chart 2">
          <a:extLst>
            <a:ext uri="{FF2B5EF4-FFF2-40B4-BE49-F238E27FC236}">
              <a16:creationId xmlns:a16="http://schemas.microsoft.com/office/drawing/2014/main" id="{76D7ADC3-0DDE-42B3-B0BA-D5B354E864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57150</xdr:colOff>
      <xdr:row>52</xdr:row>
      <xdr:rowOff>59221</xdr:rowOff>
    </xdr:from>
    <xdr:to>
      <xdr:col>3</xdr:col>
      <xdr:colOff>1485900</xdr:colOff>
      <xdr:row>68</xdr:row>
      <xdr:rowOff>106846</xdr:rowOff>
    </xdr:to>
    <xdr:graphicFrame macro="">
      <xdr:nvGraphicFramePr>
        <xdr:cNvPr id="13377619" name="Chart 1">
          <a:extLst>
            <a:ext uri="{FF2B5EF4-FFF2-40B4-BE49-F238E27FC236}">
              <a16:creationId xmlns:a16="http://schemas.microsoft.com/office/drawing/2014/main" id="{CF28FB42-2915-40EC-BC4D-F0C62C3CB6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27</xdr:row>
      <xdr:rowOff>57150</xdr:rowOff>
    </xdr:from>
    <xdr:to>
      <xdr:col>9</xdr:col>
      <xdr:colOff>1323975</xdr:colOff>
      <xdr:row>48</xdr:row>
      <xdr:rowOff>76200</xdr:rowOff>
    </xdr:to>
    <xdr:graphicFrame macro="">
      <xdr:nvGraphicFramePr>
        <xdr:cNvPr id="31712" name="Chart 1">
          <a:extLst>
            <a:ext uri="{FF2B5EF4-FFF2-40B4-BE49-F238E27FC236}">
              <a16:creationId xmlns:a16="http://schemas.microsoft.com/office/drawing/2014/main" id="{91BEC665-B00C-43A6-896F-0418A5D44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13</xdr:col>
      <xdr:colOff>533400</xdr:colOff>
      <xdr:row>31</xdr:row>
      <xdr:rowOff>114300</xdr:rowOff>
    </xdr:to>
    <xdr:graphicFrame macro="">
      <xdr:nvGraphicFramePr>
        <xdr:cNvPr id="4065" name="Chart 2">
          <a:extLst>
            <a:ext uri="{FF2B5EF4-FFF2-40B4-BE49-F238E27FC236}">
              <a16:creationId xmlns:a16="http://schemas.microsoft.com/office/drawing/2014/main" id="{7E53C5EF-67A7-4F58-BAF3-4F3DE61789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161925</xdr:colOff>
      <xdr:row>34</xdr:row>
      <xdr:rowOff>104775</xdr:rowOff>
    </xdr:from>
    <xdr:to>
      <xdr:col>9</xdr:col>
      <xdr:colOff>838200</xdr:colOff>
      <xdr:row>71</xdr:row>
      <xdr:rowOff>9525</xdr:rowOff>
    </xdr:to>
    <xdr:graphicFrame macro="">
      <xdr:nvGraphicFramePr>
        <xdr:cNvPr id="2016" name="Chart 1">
          <a:extLst>
            <a:ext uri="{FF2B5EF4-FFF2-40B4-BE49-F238E27FC236}">
              <a16:creationId xmlns:a16="http://schemas.microsoft.com/office/drawing/2014/main" id="{A9A8BAAD-A2B6-40B4-AD12-8FB8D85FB5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50800</xdr:colOff>
      <xdr:row>35</xdr:row>
      <xdr:rowOff>130175</xdr:rowOff>
    </xdr:from>
    <xdr:to>
      <xdr:col>9</xdr:col>
      <xdr:colOff>688975</xdr:colOff>
      <xdr:row>54</xdr:row>
      <xdr:rowOff>63500</xdr:rowOff>
    </xdr:to>
    <xdr:graphicFrame macro="">
      <xdr:nvGraphicFramePr>
        <xdr:cNvPr id="13371433" name="Chart 2">
          <a:extLst>
            <a:ext uri="{FF2B5EF4-FFF2-40B4-BE49-F238E27FC236}">
              <a16:creationId xmlns:a16="http://schemas.microsoft.com/office/drawing/2014/main" id="{B26B649F-DAA6-4C8B-93A6-3BC9B5EC68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71718</xdr:colOff>
      <xdr:row>20</xdr:row>
      <xdr:rowOff>6161</xdr:rowOff>
    </xdr:from>
    <xdr:to>
      <xdr:col>9</xdr:col>
      <xdr:colOff>628250</xdr:colOff>
      <xdr:row>90</xdr:row>
      <xdr:rowOff>6163</xdr:rowOff>
    </xdr:to>
    <xdr:graphicFrame macro="">
      <xdr:nvGraphicFramePr>
        <xdr:cNvPr id="2" name="Chart 3">
          <a:extLst>
            <a:ext uri="{FF2B5EF4-FFF2-40B4-BE49-F238E27FC236}">
              <a16:creationId xmlns:a16="http://schemas.microsoft.com/office/drawing/2014/main" id="{01575D44-F04C-461C-A79D-2F46A7B187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35</xdr:row>
      <xdr:rowOff>0</xdr:rowOff>
    </xdr:from>
    <xdr:to>
      <xdr:col>4</xdr:col>
      <xdr:colOff>1038225</xdr:colOff>
      <xdr:row>53</xdr:row>
      <xdr:rowOff>76200</xdr:rowOff>
    </xdr:to>
    <xdr:graphicFrame macro="">
      <xdr:nvGraphicFramePr>
        <xdr:cNvPr id="12256" name="Chart 1">
          <a:extLst>
            <a:ext uri="{FF2B5EF4-FFF2-40B4-BE49-F238E27FC236}">
              <a16:creationId xmlns:a16="http://schemas.microsoft.com/office/drawing/2014/main" id="{509B9BC4-F857-4C19-8756-A3883AE7FB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36</xdr:row>
      <xdr:rowOff>9525</xdr:rowOff>
    </xdr:from>
    <xdr:to>
      <xdr:col>6</xdr:col>
      <xdr:colOff>895350</xdr:colOff>
      <xdr:row>57</xdr:row>
      <xdr:rowOff>28575</xdr:rowOff>
    </xdr:to>
    <xdr:graphicFrame macro="">
      <xdr:nvGraphicFramePr>
        <xdr:cNvPr id="35808" name="Chart 1">
          <a:extLst>
            <a:ext uri="{FF2B5EF4-FFF2-40B4-BE49-F238E27FC236}">
              <a16:creationId xmlns:a16="http://schemas.microsoft.com/office/drawing/2014/main" id="{C878F87B-EDC1-4B61-A035-D150BF562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36</xdr:row>
      <xdr:rowOff>104775</xdr:rowOff>
    </xdr:from>
    <xdr:to>
      <xdr:col>6</xdr:col>
      <xdr:colOff>1333500</xdr:colOff>
      <xdr:row>67</xdr:row>
      <xdr:rowOff>114300</xdr:rowOff>
    </xdr:to>
    <xdr:graphicFrame macro="">
      <xdr:nvGraphicFramePr>
        <xdr:cNvPr id="14304" name="Chart 3">
          <a:extLst>
            <a:ext uri="{FF2B5EF4-FFF2-40B4-BE49-F238E27FC236}">
              <a16:creationId xmlns:a16="http://schemas.microsoft.com/office/drawing/2014/main" id="{875F1903-663D-4DB8-9ADE-6A12C6E318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nssi.bg/fizicheski-lica/po-bg-zakonodatelstvo/pri-bezrabotitsa/"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1"/>
  <sheetViews>
    <sheetView tabSelected="1" zoomScaleNormal="100" zoomScaleSheetLayoutView="100" workbookViewId="0">
      <selection activeCell="A20" sqref="A20"/>
    </sheetView>
  </sheetViews>
  <sheetFormatPr defaultRowHeight="12.75"/>
  <cols>
    <col min="1" max="1" width="84.85546875" customWidth="1"/>
  </cols>
  <sheetData>
    <row r="2" spans="1:1" ht="23.25">
      <c r="A2" s="25" t="s">
        <v>57</v>
      </c>
    </row>
    <row r="3" spans="1:1" ht="16.5" customHeight="1"/>
    <row r="4" spans="1:1" ht="24" customHeight="1"/>
    <row r="5" spans="1:1" ht="19.5" customHeight="1"/>
    <row r="6" spans="1:1" ht="20.25">
      <c r="A6" s="13" t="s">
        <v>58</v>
      </c>
    </row>
    <row r="7" spans="1:1" ht="20.25">
      <c r="A7" s="13"/>
    </row>
    <row r="8" spans="1:1" ht="15.75">
      <c r="A8" s="14" t="s">
        <v>59</v>
      </c>
    </row>
    <row r="9" spans="1:1" ht="15.75">
      <c r="A9" s="14" t="s">
        <v>60</v>
      </c>
    </row>
    <row r="10" spans="1:1" ht="15.75">
      <c r="A10" s="14" t="s">
        <v>250</v>
      </c>
    </row>
    <row r="11" spans="1:1" ht="15.75">
      <c r="A11" s="14"/>
    </row>
    <row r="12" spans="1:1" ht="15.75">
      <c r="A12" s="14"/>
    </row>
    <row r="13" spans="1:1" ht="15.75">
      <c r="A13" s="14"/>
    </row>
    <row r="14" spans="1:1" ht="15.75">
      <c r="A14" s="14"/>
    </row>
    <row r="15" spans="1:1" ht="15.75">
      <c r="A15" s="14"/>
    </row>
    <row r="16" spans="1:1" ht="15.75">
      <c r="A16" s="14"/>
    </row>
    <row r="17" spans="1:2" ht="15.75">
      <c r="A17" s="14" t="s">
        <v>61</v>
      </c>
    </row>
    <row r="19" spans="1:2" ht="26.25" hidden="1" customHeight="1">
      <c r="A19" s="132" t="s">
        <v>189</v>
      </c>
    </row>
    <row r="20" spans="1:2" ht="33" customHeight="1">
      <c r="A20" s="15" t="str">
        <f>резюме!A1</f>
        <v>1. Брой и структура на осигурените лица за фонд "Безработица" и регистрираните безработни лица през  месец март 2023 г.</v>
      </c>
    </row>
    <row r="21" spans="1:2" ht="27.75" customHeight="1">
      <c r="A21" s="15" t="str">
        <f>пол!A1</f>
        <v>2. Регистрирани безработни лица с право на ПОБ, разпределени по пол и области, през месец март 2023 г.</v>
      </c>
    </row>
    <row r="22" spans="1:2" ht="33" customHeight="1">
      <c r="A22" s="15" t="str">
        <f>'образователна степен'!$A$1:$J$1</f>
        <v>3. Регистрирани безработни лица с право на обезщетение, разпределени по степен на образование и области, през месец  март  2023 г.</v>
      </c>
    </row>
    <row r="23" spans="1:2" ht="33" customHeight="1">
      <c r="A23" s="15" t="str">
        <f>'група възраст'!$A$1:$J$1</f>
        <v>4. Регистрирани безработни лица с право на обезщетение, разпределени по групи възраст и области, през месец  март  2023 г.</v>
      </c>
    </row>
    <row r="24" spans="1:2" ht="33" customHeight="1">
      <c r="A24" s="91" t="str">
        <f>'възраст-пари'!A1</f>
        <v>5. Регистрирани безработни лица с право на обезщетение, разпределени по групи възраст и средни размери на паричните обезщетения, през месец март  2023 г.</v>
      </c>
    </row>
    <row r="25" spans="1:2" ht="33" customHeight="1">
      <c r="A25" s="15" t="str">
        <f>'размер ПОБ'!A2:J2</f>
        <v>6. Регистрирани безработни лица с право на обезщетение, разпределени по дневен размер на ПОБ и по пол, през месец  март  2023 г.</v>
      </c>
    </row>
    <row r="26" spans="1:2" ht="33" customHeight="1">
      <c r="A26" s="15" t="str">
        <f>'средно ПОБ'!A1:D1</f>
        <v>7. Средни размери на паричните обезщетения за безработица, разпределени по области и пол, през месец март  2023 г.</v>
      </c>
    </row>
    <row r="27" spans="1:2" ht="33" customHeight="1">
      <c r="A27" s="84" t="str">
        <f>EU!A1</f>
        <v>8. Брой безработни лица и средни размери на паричните обезщетения за безработица по европейски регламенти, разпределени по области и пол, през месец  март  2023 г.</v>
      </c>
    </row>
    <row r="28" spans="1:2" ht="33" customHeight="1">
      <c r="A28" s="15" t="str">
        <f>'осигурителен стаж'!A1:I1</f>
        <v>9. Брой регистрирани безработни лица с право на ПОБ, разпределени по продължителност на осигурителния им стаж и  области, през месец  март  2023 г.</v>
      </c>
    </row>
    <row r="29" spans="1:2" ht="33" customHeight="1">
      <c r="A29" s="15" t="str">
        <f>'образователни области'!A1:D1</f>
        <v>10. Регистрирани безработни лица с право на обезщетение, разпределени по образователни области, през месец  март  2023 г.</v>
      </c>
    </row>
    <row r="30" spans="1:2" ht="33" customHeight="1">
      <c r="A30" s="15" t="str">
        <f>новорегистрираниПОб!A1</f>
        <v>11. Новорегистрирани безработни лица с право на обезщетение, разпределени по пол и области, през месец  март  2023 г.</v>
      </c>
      <c r="B30" s="37"/>
    </row>
    <row r="31" spans="1:2" ht="33" customHeight="1">
      <c r="A31" s="15" t="str">
        <f>'прекратени ПОБ'!A1</f>
        <v>12. Брой регистрирани безработни лица с право на ПОБ с край на обезщетението през месец март  2023 г., разпределени по пол и области.</v>
      </c>
    </row>
  </sheetData>
  <phoneticPr fontId="0" type="noConversion"/>
  <hyperlinks>
    <hyperlink ref="A20" location="резюме!A1" display="1. Брой и структура на осигурените лица за фонд &quot;Безработица&quot; и регистрираните безработни лица през месец януари 2005 г." xr:uid="{00000000-0004-0000-0000-000000000000}"/>
    <hyperlink ref="A26" location="'средно ПОБ'!A1" display="6. Средни размери на паричните оезщетения за безработица, разпределени по области и пол, през месец януари 2005 г." xr:uid="{00000000-0004-0000-0000-000001000000}"/>
    <hyperlink ref="A28" location="'осигурителен стаж'!A1" display="7. Брой регистрирани безработни лица с право на ПОБ, разпределени по продължителност на осигурителния им стаж и по области, през месец януари 2005 г." xr:uid="{00000000-0004-0000-0000-000002000000}"/>
    <hyperlink ref="A25" location="'размер ПОБ'!A1" display="5. Регистрирани безработни лица с право на обезщетение, разпределени по размер на ПОБ и по пол, през месец януари 2005 г." xr:uid="{00000000-0004-0000-0000-000003000000}"/>
    <hyperlink ref="A23" location="'група възраст'!A1" display="4. Регистрирани безработни лица с право на обезщетение, разпределени по групи възраст и области, през месец януари 2005 г." xr:uid="{00000000-0004-0000-0000-000004000000}"/>
    <hyperlink ref="A22" location="'образователна степен'!A1" display="3. Регистрирани безработни лица с право на обезщетение, разпределени по степен на образование и области, през месец януари 2005 г." xr:uid="{00000000-0004-0000-0000-000005000000}"/>
    <hyperlink ref="A21" location="пол!A1" display="2. Регистрирани безработни лица, разпределени по пол и области, през месец януари 2005 г." xr:uid="{00000000-0004-0000-0000-000006000000}"/>
    <hyperlink ref="A30" location="'образователни области'!A1" display="11. Новорегистрирани безработни лица с право на обезщетение, разпределени по образователни области, през месец юни 2009г." xr:uid="{00000000-0004-0000-0000-000007000000}"/>
    <hyperlink ref="A24" location="'възраст-пари'!A1" display="5. Регистрирани безработни лица с право на обезщетение, разпределени по групи възраст и средни размери на паричните обезщетения, през месец януари 2015 г." xr:uid="{00000000-0004-0000-0000-000008000000}"/>
    <hyperlink ref="A29" location="новорегистрираниПОб!A1" display="8. Новорегистрирани безработни лица с право на обезщетение, разпределени по пол и области, през месец януари 2005 г." xr:uid="{00000000-0004-0000-0000-000009000000}"/>
    <hyperlink ref="A27" location="EU!A1" display="7. Брой безработни лица и средни размери на паричните обезщетения за безработица по европейски регламенти, разпределени по области и пол, през месец януари 2016 г." xr:uid="{00000000-0004-0000-0000-00000A000000}"/>
    <hyperlink ref="A31" location="'прекратени ПОБ'!A1" display="9. Брой регистрирани безработни лица с право на ПОБ с прекратяване на обезщетението през месец януари 2005 г., разпределени по пол и области." xr:uid="{00000000-0004-0000-0000-00000B000000}"/>
  </hyperlinks>
  <pageMargins left="0.75" right="0.75" top="1" bottom="1" header="0.5" footer="0.5"/>
  <pageSetup paperSize="9" scale="90" firstPageNumber="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34"/>
  <sheetViews>
    <sheetView zoomScaleNormal="100" zoomScaleSheetLayoutView="100" workbookViewId="0">
      <selection activeCell="F20" sqref="F20"/>
    </sheetView>
  </sheetViews>
  <sheetFormatPr defaultRowHeight="12.75"/>
  <cols>
    <col min="1" max="1" width="22.7109375" customWidth="1"/>
    <col min="2" max="4" width="18.7109375" customWidth="1"/>
    <col min="5" max="5" width="16.5703125" customWidth="1"/>
  </cols>
  <sheetData>
    <row r="1" spans="1:5" ht="35.25" customHeight="1">
      <c r="A1" s="449" t="s">
        <v>261</v>
      </c>
      <c r="B1" s="449"/>
      <c r="C1" s="449"/>
      <c r="D1" s="449"/>
      <c r="E1" s="449"/>
    </row>
    <row r="2" spans="1:5" ht="13.5" thickBot="1">
      <c r="A2" s="17"/>
      <c r="C2" s="17"/>
    </row>
    <row r="3" spans="1:5">
      <c r="A3" s="450" t="s">
        <v>207</v>
      </c>
      <c r="B3" s="453" t="s">
        <v>53</v>
      </c>
      <c r="C3" s="455" t="s">
        <v>215</v>
      </c>
      <c r="D3" s="456"/>
      <c r="E3" s="459" t="s">
        <v>211</v>
      </c>
    </row>
    <row r="4" spans="1:5" ht="11.25" customHeight="1" thickBot="1">
      <c r="A4" s="451"/>
      <c r="B4" s="454"/>
      <c r="C4" s="457"/>
      <c r="D4" s="458"/>
      <c r="E4" s="460"/>
    </row>
    <row r="5" spans="1:5" ht="21.75" customHeight="1" thickBot="1">
      <c r="A5" s="452"/>
      <c r="B5" s="454"/>
      <c r="C5" s="144" t="s">
        <v>33</v>
      </c>
      <c r="D5" s="144" t="s">
        <v>34</v>
      </c>
      <c r="E5" s="460"/>
    </row>
    <row r="6" spans="1:5">
      <c r="A6" s="26" t="s">
        <v>0</v>
      </c>
      <c r="B6" s="169">
        <v>1057.6609787508048</v>
      </c>
      <c r="C6" s="170">
        <v>1077.7980368098158</v>
      </c>
      <c r="D6" s="278">
        <v>1045.4191465547394</v>
      </c>
      <c r="E6" s="170">
        <v>899.61142857142852</v>
      </c>
    </row>
    <row r="7" spans="1:5">
      <c r="A7" s="26" t="s">
        <v>1</v>
      </c>
      <c r="B7" s="171">
        <v>641.85365272496824</v>
      </c>
      <c r="C7" s="172">
        <v>752.36758053461278</v>
      </c>
      <c r="D7" s="279">
        <v>576.0372972972973</v>
      </c>
      <c r="E7" s="172">
        <v>915.98571428571427</v>
      </c>
    </row>
    <row r="8" spans="1:5">
      <c r="A8" s="26" t="s">
        <v>2</v>
      </c>
      <c r="B8" s="171">
        <v>716.81902875746073</v>
      </c>
      <c r="C8" s="172">
        <v>852.99951841359768</v>
      </c>
      <c r="D8" s="279">
        <v>630.38677290836654</v>
      </c>
      <c r="E8" s="172">
        <v>914.39333333333343</v>
      </c>
    </row>
    <row r="9" spans="1:5">
      <c r="A9" s="26" t="s">
        <v>3</v>
      </c>
      <c r="B9" s="171">
        <v>639.17610868510428</v>
      </c>
      <c r="C9" s="172">
        <v>699.2351814516129</v>
      </c>
      <c r="D9" s="279">
        <v>583.58728464419471</v>
      </c>
      <c r="E9" s="172">
        <v>429.44</v>
      </c>
    </row>
    <row r="10" spans="1:5">
      <c r="A10" s="26" t="s">
        <v>4</v>
      </c>
      <c r="B10" s="171">
        <v>607.5428243021347</v>
      </c>
      <c r="C10" s="172">
        <v>650.83259259259262</v>
      </c>
      <c r="D10" s="279">
        <v>566.3342948717949</v>
      </c>
      <c r="E10" s="172" t="s">
        <v>267</v>
      </c>
    </row>
    <row r="11" spans="1:5">
      <c r="A11" s="26" t="s">
        <v>5</v>
      </c>
      <c r="B11" s="171">
        <v>622.46213940648715</v>
      </c>
      <c r="C11" s="172">
        <v>701.82258928571434</v>
      </c>
      <c r="D11" s="279">
        <v>552.36131443298973</v>
      </c>
      <c r="E11" s="172">
        <v>1690.48</v>
      </c>
    </row>
    <row r="12" spans="1:5">
      <c r="A12" s="26" t="s">
        <v>6</v>
      </c>
      <c r="B12" s="171">
        <v>735.23630799605132</v>
      </c>
      <c r="C12" s="172">
        <v>800.43214574898786</v>
      </c>
      <c r="D12" s="279">
        <v>673.71602316602321</v>
      </c>
      <c r="E12" s="172">
        <v>396</v>
      </c>
    </row>
    <row r="13" spans="1:5">
      <c r="A13" s="26" t="s">
        <v>7</v>
      </c>
      <c r="B13" s="171">
        <v>850.73233387358175</v>
      </c>
      <c r="C13" s="172">
        <v>898.54403571428577</v>
      </c>
      <c r="D13" s="279">
        <v>811.00747774480715</v>
      </c>
      <c r="E13" s="172" t="s">
        <v>267</v>
      </c>
    </row>
    <row r="14" spans="1:5">
      <c r="A14" s="26" t="s">
        <v>8</v>
      </c>
      <c r="B14" s="171">
        <v>601.35388671875</v>
      </c>
      <c r="C14" s="172">
        <v>672.98455172413787</v>
      </c>
      <c r="D14" s="279">
        <v>546.17768707482992</v>
      </c>
      <c r="E14" s="172">
        <v>1885.62</v>
      </c>
    </row>
    <row r="15" spans="1:5">
      <c r="A15" s="26" t="s">
        <v>9</v>
      </c>
      <c r="B15" s="171">
        <v>657.97316831683167</v>
      </c>
      <c r="C15" s="172">
        <v>719.05322695035454</v>
      </c>
      <c r="D15" s="279">
        <v>605.13363214837716</v>
      </c>
      <c r="E15" s="172">
        <v>396</v>
      </c>
    </row>
    <row r="16" spans="1:5">
      <c r="A16" s="26" t="s">
        <v>10</v>
      </c>
      <c r="B16" s="171">
        <v>598.73391722810391</v>
      </c>
      <c r="C16" s="172">
        <v>651.56586956521733</v>
      </c>
      <c r="D16" s="279">
        <v>556.76034542314335</v>
      </c>
      <c r="E16" s="172" t="s">
        <v>267</v>
      </c>
    </row>
    <row r="17" spans="1:5">
      <c r="A17" s="26" t="s">
        <v>11</v>
      </c>
      <c r="B17" s="171">
        <v>725.05378743961353</v>
      </c>
      <c r="C17" s="172">
        <v>823.69402197802208</v>
      </c>
      <c r="D17" s="279">
        <v>647.92129645635259</v>
      </c>
      <c r="E17" s="172">
        <v>551.61333333333334</v>
      </c>
    </row>
    <row r="18" spans="1:5">
      <c r="A18" s="26" t="s">
        <v>12</v>
      </c>
      <c r="B18" s="171">
        <v>678.18117913832202</v>
      </c>
      <c r="C18" s="172">
        <v>769.26899755501222</v>
      </c>
      <c r="D18" s="279">
        <v>599.77127118644069</v>
      </c>
      <c r="E18" s="172">
        <v>432.74</v>
      </c>
    </row>
    <row r="19" spans="1:5">
      <c r="A19" s="26" t="s">
        <v>13</v>
      </c>
      <c r="B19" s="171">
        <v>627.89688866293852</v>
      </c>
      <c r="C19" s="172">
        <v>691.99153611393683</v>
      </c>
      <c r="D19" s="279">
        <v>563.86737804878044</v>
      </c>
      <c r="E19" s="172" t="s">
        <v>267</v>
      </c>
    </row>
    <row r="20" spans="1:5">
      <c r="A20" s="26" t="s">
        <v>14</v>
      </c>
      <c r="B20" s="171">
        <v>674.87902182385028</v>
      </c>
      <c r="C20" s="172">
        <v>757.03670759436102</v>
      </c>
      <c r="D20" s="279">
        <v>612.47774358974357</v>
      </c>
      <c r="E20" s="172">
        <v>907.25250000000005</v>
      </c>
    </row>
    <row r="21" spans="1:5">
      <c r="A21" s="26" t="s">
        <v>15</v>
      </c>
      <c r="B21" s="171">
        <v>665.90118848653663</v>
      </c>
      <c r="C21" s="172">
        <v>752.63422053231932</v>
      </c>
      <c r="D21" s="279">
        <v>583.1034119782214</v>
      </c>
      <c r="E21" s="172" t="s">
        <v>267</v>
      </c>
    </row>
    <row r="22" spans="1:5">
      <c r="A22" s="26" t="s">
        <v>16</v>
      </c>
      <c r="B22" s="171">
        <v>652.21571152607862</v>
      </c>
      <c r="C22" s="172">
        <v>720.51101573676681</v>
      </c>
      <c r="D22" s="279">
        <v>596.31592505854803</v>
      </c>
      <c r="E22" s="172" t="s">
        <v>267</v>
      </c>
    </row>
    <row r="23" spans="1:5">
      <c r="A23" s="26" t="s">
        <v>17</v>
      </c>
      <c r="B23" s="171">
        <v>604.44180586907453</v>
      </c>
      <c r="C23" s="172">
        <v>658.9605128205128</v>
      </c>
      <c r="D23" s="279">
        <v>553.26341356673959</v>
      </c>
      <c r="E23" s="172" t="s">
        <v>267</v>
      </c>
    </row>
    <row r="24" spans="1:5">
      <c r="A24" s="26" t="s">
        <v>18</v>
      </c>
      <c r="B24" s="171">
        <v>684.60563124432326</v>
      </c>
      <c r="C24" s="172">
        <v>738.8039103869653</v>
      </c>
      <c r="D24" s="279">
        <v>640.98045901639341</v>
      </c>
      <c r="E24" s="172" t="s">
        <v>267</v>
      </c>
    </row>
    <row r="25" spans="1:5">
      <c r="A25" s="26" t="s">
        <v>19</v>
      </c>
      <c r="B25" s="171">
        <v>692.91304347826087</v>
      </c>
      <c r="C25" s="172">
        <v>776.77376586741889</v>
      </c>
      <c r="D25" s="279">
        <v>619.41829419035844</v>
      </c>
      <c r="E25" s="172" t="s">
        <v>267</v>
      </c>
    </row>
    <row r="26" spans="1:5">
      <c r="A26" s="21" t="s">
        <v>20</v>
      </c>
      <c r="B26" s="171">
        <v>943.14229743331657</v>
      </c>
      <c r="C26" s="172">
        <v>1030.6102277777777</v>
      </c>
      <c r="D26" s="279">
        <v>866.1735272219637</v>
      </c>
      <c r="E26" s="172">
        <v>1261.6867999999999</v>
      </c>
    </row>
    <row r="27" spans="1:5">
      <c r="A27" s="21" t="s">
        <v>208</v>
      </c>
      <c r="B27" s="171">
        <v>680.93304347826086</v>
      </c>
      <c r="C27" s="172">
        <v>771.910611814346</v>
      </c>
      <c r="D27" s="279">
        <v>600.9417893755824</v>
      </c>
      <c r="E27" s="172">
        <v>542.22666666666657</v>
      </c>
    </row>
    <row r="28" spans="1:5">
      <c r="A28" s="26" t="s">
        <v>21</v>
      </c>
      <c r="B28" s="171">
        <v>686.55880719794345</v>
      </c>
      <c r="C28" s="172">
        <v>782.647012987013</v>
      </c>
      <c r="D28" s="279">
        <v>612.63341841385602</v>
      </c>
      <c r="E28" s="172">
        <v>396</v>
      </c>
    </row>
    <row r="29" spans="1:5">
      <c r="A29" s="26" t="s">
        <v>22</v>
      </c>
      <c r="B29" s="171">
        <v>632.26065326633159</v>
      </c>
      <c r="C29" s="172">
        <v>728.49864106351549</v>
      </c>
      <c r="D29" s="279">
        <v>561.23564551422317</v>
      </c>
      <c r="E29" s="172">
        <v>396</v>
      </c>
    </row>
    <row r="30" spans="1:5">
      <c r="A30" s="26" t="s">
        <v>23</v>
      </c>
      <c r="B30" s="171">
        <v>1010.5463356973996</v>
      </c>
      <c r="C30" s="172">
        <v>1019.4792715231788</v>
      </c>
      <c r="D30" s="279">
        <v>1001.1027108433734</v>
      </c>
      <c r="E30" s="172">
        <v>1885.62</v>
      </c>
    </row>
    <row r="31" spans="1:5">
      <c r="A31" s="26" t="s">
        <v>24</v>
      </c>
      <c r="B31" s="171">
        <v>630.92161592505852</v>
      </c>
      <c r="C31" s="172">
        <v>719.69143678160913</v>
      </c>
      <c r="D31" s="279">
        <v>570.3629732408325</v>
      </c>
      <c r="E31" s="172">
        <v>404.21333333333331</v>
      </c>
    </row>
    <row r="32" spans="1:5">
      <c r="A32" s="26" t="s">
        <v>25</v>
      </c>
      <c r="B32" s="171">
        <v>748.90264705882362</v>
      </c>
      <c r="C32" s="172">
        <v>812.09186666666665</v>
      </c>
      <c r="D32" s="279">
        <v>699.01642105263159</v>
      </c>
      <c r="E32" s="172" t="s">
        <v>267</v>
      </c>
    </row>
    <row r="33" spans="1:5" ht="13.5" thickBot="1">
      <c r="A33" s="26" t="s">
        <v>26</v>
      </c>
      <c r="B33" s="171">
        <v>635.05474600870832</v>
      </c>
      <c r="C33" s="172">
        <v>734.14156028368802</v>
      </c>
      <c r="D33" s="279">
        <v>566.74763546798033</v>
      </c>
      <c r="E33" s="280">
        <v>425.26</v>
      </c>
    </row>
    <row r="34" spans="1:5" ht="18" customHeight="1" thickBot="1">
      <c r="A34" s="368" t="s">
        <v>27</v>
      </c>
      <c r="B34" s="369">
        <v>748.82099625785509</v>
      </c>
      <c r="C34" s="370">
        <v>824.49069382147331</v>
      </c>
      <c r="D34" s="371">
        <v>688.98207868171949</v>
      </c>
      <c r="E34" s="372">
        <v>1033.9128301886792</v>
      </c>
    </row>
  </sheetData>
  <mergeCells count="5">
    <mergeCell ref="A1:E1"/>
    <mergeCell ref="A3:A5"/>
    <mergeCell ref="B3:B5"/>
    <mergeCell ref="C3:D4"/>
    <mergeCell ref="E3:E5"/>
  </mergeCells>
  <phoneticPr fontId="0" type="noConversion"/>
  <printOptions horizontalCentered="1"/>
  <pageMargins left="0.74803149606299213" right="0.74803149606299213" top="0.98425196850393704" bottom="0.98425196850393704" header="0.51181102362204722" footer="0.51181102362204722"/>
  <pageSetup paperSize="9" scale="92" firstPageNumber="1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36"/>
  <sheetViews>
    <sheetView zoomScaleNormal="100" zoomScaleSheetLayoutView="70" workbookViewId="0">
      <selection activeCell="F20" sqref="F20"/>
    </sheetView>
  </sheetViews>
  <sheetFormatPr defaultRowHeight="15"/>
  <cols>
    <col min="1" max="1" width="29.85546875" style="85" customWidth="1"/>
    <col min="2" max="2" width="9.140625" style="302"/>
    <col min="3" max="3" width="15.140625" style="85" customWidth="1"/>
    <col min="4" max="4" width="9.140625" style="85"/>
    <col min="5" max="5" width="13.85546875" style="85" customWidth="1"/>
    <col min="6" max="6" width="9.140625" style="85"/>
    <col min="7" max="7" width="14" style="85" customWidth="1"/>
    <col min="8" max="16384" width="9.140625" style="85"/>
  </cols>
  <sheetData>
    <row r="1" spans="1:12" ht="57" customHeight="1" thickBot="1">
      <c r="A1" s="466" t="s">
        <v>262</v>
      </c>
      <c r="B1" s="466"/>
      <c r="C1" s="466"/>
      <c r="D1" s="466"/>
      <c r="E1" s="466"/>
      <c r="F1" s="466"/>
      <c r="G1" s="466"/>
    </row>
    <row r="2" spans="1:12" ht="15.75" thickBot="1">
      <c r="A2" s="463" t="s">
        <v>207</v>
      </c>
      <c r="B2" s="467" t="s">
        <v>179</v>
      </c>
      <c r="C2" s="468"/>
      <c r="D2" s="471" t="s">
        <v>206</v>
      </c>
      <c r="E2" s="471"/>
      <c r="F2" s="471"/>
      <c r="G2" s="472"/>
    </row>
    <row r="3" spans="1:12" ht="15.75" thickBot="1">
      <c r="A3" s="464"/>
      <c r="B3" s="469"/>
      <c r="C3" s="470"/>
      <c r="D3" s="461" t="s">
        <v>33</v>
      </c>
      <c r="E3" s="462"/>
      <c r="F3" s="473" t="s">
        <v>34</v>
      </c>
      <c r="G3" s="472"/>
    </row>
    <row r="4" spans="1:12" ht="43.5" customHeight="1" thickBot="1">
      <c r="A4" s="465"/>
      <c r="B4" s="159" t="s">
        <v>180</v>
      </c>
      <c r="C4" s="159" t="s">
        <v>210</v>
      </c>
      <c r="D4" s="160" t="s">
        <v>180</v>
      </c>
      <c r="E4" s="161" t="s">
        <v>210</v>
      </c>
      <c r="F4" s="159" t="s">
        <v>180</v>
      </c>
      <c r="G4" s="162" t="s">
        <v>210</v>
      </c>
    </row>
    <row r="5" spans="1:12" ht="16.5" customHeight="1" thickBot="1">
      <c r="A5" s="236" t="s">
        <v>212</v>
      </c>
      <c r="B5" s="237">
        <v>4979</v>
      </c>
      <c r="C5" s="238">
        <v>1756.7720224944769</v>
      </c>
      <c r="D5" s="239">
        <v>2364</v>
      </c>
      <c r="E5" s="240">
        <v>1743.2666920473773</v>
      </c>
      <c r="F5" s="241">
        <v>2615</v>
      </c>
      <c r="G5" s="242">
        <v>1768.981047801147</v>
      </c>
    </row>
    <row r="6" spans="1:12">
      <c r="A6" s="86" t="s">
        <v>0</v>
      </c>
      <c r="B6" s="298">
        <v>1800</v>
      </c>
      <c r="C6" s="243">
        <v>1831.3236333333332</v>
      </c>
      <c r="D6" s="244">
        <v>642</v>
      </c>
      <c r="E6" s="245">
        <v>1834.9298753894079</v>
      </c>
      <c r="F6" s="244">
        <v>1158</v>
      </c>
      <c r="G6" s="246">
        <v>1829.3243177892916</v>
      </c>
    </row>
    <row r="7" spans="1:12">
      <c r="A7" s="86" t="s">
        <v>1</v>
      </c>
      <c r="B7" s="299">
        <v>213</v>
      </c>
      <c r="C7" s="243">
        <v>1667.1796244131456</v>
      </c>
      <c r="D7" s="247">
        <v>118</v>
      </c>
      <c r="E7" s="248">
        <v>1647.9640677966102</v>
      </c>
      <c r="F7" s="247">
        <v>95</v>
      </c>
      <c r="G7" s="249">
        <v>1691.0473684210529</v>
      </c>
    </row>
    <row r="8" spans="1:12">
      <c r="A8" s="86" t="s">
        <v>2</v>
      </c>
      <c r="B8" s="299">
        <v>173</v>
      </c>
      <c r="C8" s="243">
        <v>1636.1247398843932</v>
      </c>
      <c r="D8" s="247">
        <v>104</v>
      </c>
      <c r="E8" s="248">
        <v>1644.5803846153847</v>
      </c>
      <c r="F8" s="247">
        <v>69</v>
      </c>
      <c r="G8" s="249">
        <v>1623.38</v>
      </c>
    </row>
    <row r="9" spans="1:12">
      <c r="A9" s="86" t="s">
        <v>3</v>
      </c>
      <c r="B9" s="299">
        <v>79</v>
      </c>
      <c r="C9" s="243">
        <v>1687.4863291139238</v>
      </c>
      <c r="D9" s="247">
        <v>46</v>
      </c>
      <c r="E9" s="248">
        <v>1705.2343478260871</v>
      </c>
      <c r="F9" s="247">
        <v>33</v>
      </c>
      <c r="G9" s="249">
        <v>1662.7466666666667</v>
      </c>
    </row>
    <row r="10" spans="1:12">
      <c r="A10" s="86" t="s">
        <v>54</v>
      </c>
      <c r="B10" s="299">
        <v>15</v>
      </c>
      <c r="C10" s="243">
        <v>1439.5773333333332</v>
      </c>
      <c r="D10" s="247">
        <v>8</v>
      </c>
      <c r="E10" s="248">
        <v>1572.0374999999999</v>
      </c>
      <c r="F10" s="247">
        <v>7</v>
      </c>
      <c r="G10" s="249">
        <v>1288.1942857142856</v>
      </c>
    </row>
    <row r="11" spans="1:12">
      <c r="A11" s="86" t="s">
        <v>5</v>
      </c>
      <c r="B11" s="299">
        <v>42</v>
      </c>
      <c r="C11" s="243">
        <v>1542.5823809523811</v>
      </c>
      <c r="D11" s="247">
        <v>27</v>
      </c>
      <c r="E11" s="248">
        <v>1556.2066666666667</v>
      </c>
      <c r="F11" s="247">
        <v>15</v>
      </c>
      <c r="G11" s="249">
        <v>1518.0586666666668</v>
      </c>
    </row>
    <row r="12" spans="1:12">
      <c r="A12" s="86" t="s">
        <v>6</v>
      </c>
      <c r="B12" s="299">
        <v>38</v>
      </c>
      <c r="C12" s="243">
        <v>1473.3689473684212</v>
      </c>
      <c r="D12" s="247">
        <v>23</v>
      </c>
      <c r="E12" s="248">
        <v>1515.7808695652172</v>
      </c>
      <c r="F12" s="247">
        <v>15</v>
      </c>
      <c r="G12" s="249">
        <v>1408.3373333333334</v>
      </c>
    </row>
    <row r="13" spans="1:12">
      <c r="A13" s="86" t="s">
        <v>7</v>
      </c>
      <c r="B13" s="299">
        <v>299</v>
      </c>
      <c r="C13" s="243">
        <v>1800.376254180602</v>
      </c>
      <c r="D13" s="247">
        <v>140</v>
      </c>
      <c r="E13" s="248">
        <v>1796.6834285714285</v>
      </c>
      <c r="F13" s="247">
        <v>159</v>
      </c>
      <c r="G13" s="249">
        <v>1803.6277987421383</v>
      </c>
    </row>
    <row r="14" spans="1:12">
      <c r="A14" s="86" t="s">
        <v>8</v>
      </c>
      <c r="B14" s="299">
        <v>45</v>
      </c>
      <c r="C14" s="243">
        <v>1638.4915555555558</v>
      </c>
      <c r="D14" s="247">
        <v>27</v>
      </c>
      <c r="E14" s="248">
        <v>1567.5407407407408</v>
      </c>
      <c r="F14" s="247">
        <v>18</v>
      </c>
      <c r="G14" s="249">
        <v>1744.9177777777779</v>
      </c>
      <c r="L14" s="85" t="s">
        <v>233</v>
      </c>
    </row>
    <row r="15" spans="1:12">
      <c r="A15" s="86" t="s">
        <v>9</v>
      </c>
      <c r="B15" s="299">
        <v>58</v>
      </c>
      <c r="C15" s="243">
        <v>1712.1879310344827</v>
      </c>
      <c r="D15" s="247">
        <v>32</v>
      </c>
      <c r="E15" s="248">
        <v>1714.8656249999999</v>
      </c>
      <c r="F15" s="247">
        <v>26</v>
      </c>
      <c r="G15" s="249">
        <v>1708.8923076923077</v>
      </c>
    </row>
    <row r="16" spans="1:12">
      <c r="A16" s="86" t="s">
        <v>10</v>
      </c>
      <c r="B16" s="299">
        <v>35</v>
      </c>
      <c r="C16" s="243">
        <v>1689.9331428571425</v>
      </c>
      <c r="D16" s="247">
        <v>20</v>
      </c>
      <c r="E16" s="248">
        <v>1754.192</v>
      </c>
      <c r="F16" s="247">
        <v>15</v>
      </c>
      <c r="G16" s="249">
        <v>1604.2546666666665</v>
      </c>
    </row>
    <row r="17" spans="1:7">
      <c r="A17" s="86" t="s">
        <v>11</v>
      </c>
      <c r="B17" s="299">
        <v>279</v>
      </c>
      <c r="C17" s="243">
        <v>1751.9025806451614</v>
      </c>
      <c r="D17" s="247">
        <v>149</v>
      </c>
      <c r="E17" s="248">
        <v>1772.2638926174495</v>
      </c>
      <c r="F17" s="247">
        <v>130</v>
      </c>
      <c r="G17" s="249">
        <v>1728.5653846153846</v>
      </c>
    </row>
    <row r="18" spans="1:7">
      <c r="A18" s="86" t="s">
        <v>12</v>
      </c>
      <c r="B18" s="299">
        <v>20</v>
      </c>
      <c r="C18" s="243">
        <v>1396.5930000000001</v>
      </c>
      <c r="D18" s="247">
        <v>15</v>
      </c>
      <c r="E18" s="248">
        <v>1332.98</v>
      </c>
      <c r="F18" s="247">
        <v>5</v>
      </c>
      <c r="G18" s="249">
        <v>1587.4319999999998</v>
      </c>
    </row>
    <row r="19" spans="1:7">
      <c r="A19" s="86" t="s">
        <v>13</v>
      </c>
      <c r="B19" s="299">
        <v>71</v>
      </c>
      <c r="C19" s="243">
        <v>1651.7259154929579</v>
      </c>
      <c r="D19" s="247">
        <v>45</v>
      </c>
      <c r="E19" s="248">
        <v>1733.6537777777778</v>
      </c>
      <c r="F19" s="247">
        <v>26</v>
      </c>
      <c r="G19" s="249">
        <v>1509.9276923076925</v>
      </c>
    </row>
    <row r="20" spans="1:7">
      <c r="A20" s="86" t="s">
        <v>14</v>
      </c>
      <c r="B20" s="299">
        <v>188</v>
      </c>
      <c r="C20" s="243">
        <v>1672.6834042553191</v>
      </c>
      <c r="D20" s="247">
        <v>107</v>
      </c>
      <c r="E20" s="248">
        <v>1680.2962616822431</v>
      </c>
      <c r="F20" s="247">
        <v>81</v>
      </c>
      <c r="G20" s="249">
        <v>1662.6269135802468</v>
      </c>
    </row>
    <row r="21" spans="1:7">
      <c r="A21" s="86" t="s">
        <v>15</v>
      </c>
      <c r="B21" s="299">
        <v>109</v>
      </c>
      <c r="C21" s="243">
        <v>1714.9787155963302</v>
      </c>
      <c r="D21" s="247">
        <v>68</v>
      </c>
      <c r="E21" s="248">
        <v>1666.3641176470589</v>
      </c>
      <c r="F21" s="247">
        <v>41</v>
      </c>
      <c r="G21" s="249">
        <v>1795.6078048780489</v>
      </c>
    </row>
    <row r="22" spans="1:7">
      <c r="A22" s="86" t="s">
        <v>16</v>
      </c>
      <c r="B22" s="299">
        <v>47</v>
      </c>
      <c r="C22" s="243">
        <v>1417.979574468085</v>
      </c>
      <c r="D22" s="247">
        <v>28</v>
      </c>
      <c r="E22" s="248">
        <v>1378.5907142857143</v>
      </c>
      <c r="F22" s="247">
        <v>19</v>
      </c>
      <c r="G22" s="249">
        <v>1476.0263157894735</v>
      </c>
    </row>
    <row r="23" spans="1:7">
      <c r="A23" s="86" t="s">
        <v>17</v>
      </c>
      <c r="B23" s="299">
        <v>48</v>
      </c>
      <c r="C23" s="243">
        <v>1730.3366666666668</v>
      </c>
      <c r="D23" s="247">
        <v>27</v>
      </c>
      <c r="E23" s="248">
        <v>1714.0037037037041</v>
      </c>
      <c r="F23" s="247">
        <v>21</v>
      </c>
      <c r="G23" s="249">
        <v>1751.3361904761905</v>
      </c>
    </row>
    <row r="24" spans="1:7">
      <c r="A24" s="86" t="s">
        <v>18</v>
      </c>
      <c r="B24" s="299">
        <v>112</v>
      </c>
      <c r="C24" s="243">
        <v>1796.4591071428572</v>
      </c>
      <c r="D24" s="247">
        <v>60</v>
      </c>
      <c r="E24" s="248">
        <v>1760.4473333333335</v>
      </c>
      <c r="F24" s="247">
        <v>52</v>
      </c>
      <c r="G24" s="249">
        <v>1838.0111538461538</v>
      </c>
    </row>
    <row r="25" spans="1:7">
      <c r="A25" s="86" t="s">
        <v>19</v>
      </c>
      <c r="B25" s="299">
        <v>184</v>
      </c>
      <c r="C25" s="243">
        <v>1717.2877173913043</v>
      </c>
      <c r="D25" s="247">
        <v>105</v>
      </c>
      <c r="E25" s="248">
        <v>1722.036380952381</v>
      </c>
      <c r="F25" s="247">
        <v>79</v>
      </c>
      <c r="G25" s="249">
        <v>1710.9762025316454</v>
      </c>
    </row>
    <row r="26" spans="1:7">
      <c r="A26" s="21" t="s">
        <v>20</v>
      </c>
      <c r="B26" s="299">
        <v>118</v>
      </c>
      <c r="C26" s="243">
        <v>1665.6628813559325</v>
      </c>
      <c r="D26" s="247">
        <v>69</v>
      </c>
      <c r="E26" s="248">
        <v>1721.7678260869566</v>
      </c>
      <c r="F26" s="247">
        <v>49</v>
      </c>
      <c r="G26" s="249">
        <v>1586.6579591836735</v>
      </c>
    </row>
    <row r="27" spans="1:7">
      <c r="A27" s="21" t="s">
        <v>208</v>
      </c>
      <c r="B27" s="299">
        <v>33</v>
      </c>
      <c r="C27" s="243">
        <v>1573.4066666666665</v>
      </c>
      <c r="D27" s="247">
        <v>21</v>
      </c>
      <c r="E27" s="248">
        <v>1639.0523809523809</v>
      </c>
      <c r="F27" s="247">
        <v>12</v>
      </c>
      <c r="G27" s="249">
        <v>1458.5266666666666</v>
      </c>
    </row>
    <row r="28" spans="1:7">
      <c r="A28" s="86" t="s">
        <v>21</v>
      </c>
      <c r="B28" s="299">
        <v>118</v>
      </c>
      <c r="C28" s="243">
        <v>1553.3174576271188</v>
      </c>
      <c r="D28" s="247">
        <v>71</v>
      </c>
      <c r="E28" s="248">
        <v>1552.6484507042253</v>
      </c>
      <c r="F28" s="247">
        <v>47</v>
      </c>
      <c r="G28" s="249">
        <v>1554.3280851063832</v>
      </c>
    </row>
    <row r="29" spans="1:7">
      <c r="A29" s="86" t="s">
        <v>22</v>
      </c>
      <c r="B29" s="299">
        <v>80</v>
      </c>
      <c r="C29" s="243">
        <v>1541.11925</v>
      </c>
      <c r="D29" s="247">
        <v>55</v>
      </c>
      <c r="E29" s="248">
        <v>1593.58</v>
      </c>
      <c r="F29" s="247">
        <v>25</v>
      </c>
      <c r="G29" s="249">
        <v>1425.7056</v>
      </c>
    </row>
    <row r="30" spans="1:7">
      <c r="A30" s="86" t="s">
        <v>23</v>
      </c>
      <c r="B30" s="299">
        <v>455</v>
      </c>
      <c r="C30" s="243">
        <v>1843.0637802197803</v>
      </c>
      <c r="D30" s="247">
        <v>206</v>
      </c>
      <c r="E30" s="248">
        <v>1830.9467961165049</v>
      </c>
      <c r="F30" s="247">
        <v>249</v>
      </c>
      <c r="G30" s="249">
        <v>1853.0882730923695</v>
      </c>
    </row>
    <row r="31" spans="1:7">
      <c r="A31" s="86" t="s">
        <v>24</v>
      </c>
      <c r="B31" s="299">
        <v>99</v>
      </c>
      <c r="C31" s="243">
        <v>1748.7733333333333</v>
      </c>
      <c r="D31" s="247">
        <v>54</v>
      </c>
      <c r="E31" s="248">
        <v>1744.8444444444447</v>
      </c>
      <c r="F31" s="247">
        <v>45</v>
      </c>
      <c r="G31" s="249">
        <v>1753.4879999999998</v>
      </c>
    </row>
    <row r="32" spans="1:7">
      <c r="A32" s="86" t="s">
        <v>25</v>
      </c>
      <c r="B32" s="299">
        <v>200</v>
      </c>
      <c r="C32" s="243">
        <v>1815.0924000000002</v>
      </c>
      <c r="D32" s="247">
        <v>86</v>
      </c>
      <c r="E32" s="248">
        <v>1840.8116279069768</v>
      </c>
      <c r="F32" s="247">
        <v>114</v>
      </c>
      <c r="G32" s="249">
        <v>1795.6901754385967</v>
      </c>
    </row>
    <row r="33" spans="1:7" ht="15.75" thickBot="1">
      <c r="A33" s="86" t="s">
        <v>26</v>
      </c>
      <c r="B33" s="299">
        <v>21</v>
      </c>
      <c r="C33" s="243">
        <v>1627.8638095238096</v>
      </c>
      <c r="D33" s="247">
        <v>11</v>
      </c>
      <c r="E33" s="248">
        <v>1684.66</v>
      </c>
      <c r="F33" s="247">
        <v>10</v>
      </c>
      <c r="G33" s="249">
        <v>1565.3879999999999</v>
      </c>
    </row>
    <row r="34" spans="1:7" ht="15.75" thickBot="1">
      <c r="A34" s="88" t="s">
        <v>232</v>
      </c>
      <c r="B34" s="300">
        <v>1</v>
      </c>
      <c r="C34" s="251">
        <v>1885.62</v>
      </c>
      <c r="D34" s="251"/>
      <c r="E34" s="274"/>
      <c r="F34" s="273"/>
      <c r="G34" s="275"/>
    </row>
    <row r="35" spans="1:7" ht="15.75" thickBot="1">
      <c r="A35" s="88" t="s">
        <v>214</v>
      </c>
      <c r="B35" s="300">
        <v>4980</v>
      </c>
      <c r="C35" s="251">
        <v>1756.7978955823291</v>
      </c>
      <c r="D35" s="252">
        <v>2364</v>
      </c>
      <c r="E35" s="250">
        <v>1743.2666920473773</v>
      </c>
      <c r="F35" s="252">
        <v>2615</v>
      </c>
      <c r="G35" s="250">
        <v>1768.981047801147</v>
      </c>
    </row>
    <row r="36" spans="1:7">
      <c r="B36" s="301"/>
    </row>
  </sheetData>
  <mergeCells count="6">
    <mergeCell ref="D3:E3"/>
    <mergeCell ref="A2:A4"/>
    <mergeCell ref="A1:G1"/>
    <mergeCell ref="B2:C3"/>
    <mergeCell ref="D2:G2"/>
    <mergeCell ref="F3:G3"/>
  </mergeCells>
  <phoneticPr fontId="17" type="noConversion"/>
  <printOptions horizontalCentered="1" verticalCentered="1"/>
  <pageMargins left="0.70866141732283472" right="0.70866141732283472" top="0.74803149606299213" bottom="0.74803149606299213" header="0.31496062992125984" footer="0.31496062992125984"/>
  <pageSetup paperSize="9" scale="7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36"/>
  <sheetViews>
    <sheetView topLeftCell="A16" zoomScaleNormal="100" zoomScaleSheetLayoutView="100" workbookViewId="0">
      <selection activeCell="C39" sqref="C39"/>
    </sheetView>
  </sheetViews>
  <sheetFormatPr defaultRowHeight="12.75"/>
  <cols>
    <col min="1" max="1" width="24.85546875" style="140" customWidth="1"/>
    <col min="2" max="2" width="13.7109375" style="140" customWidth="1"/>
    <col min="3" max="3" width="9.42578125" style="140" customWidth="1"/>
    <col min="4" max="4" width="9.85546875" style="140" customWidth="1"/>
    <col min="5" max="5" width="10.42578125" style="140" customWidth="1"/>
    <col min="6" max="6" width="12.42578125" style="140" customWidth="1"/>
    <col min="7" max="7" width="11.140625" style="140" customWidth="1"/>
    <col min="8" max="16384" width="9.140625" style="140"/>
  </cols>
  <sheetData>
    <row r="1" spans="1:14" ht="48.75" customHeight="1">
      <c r="A1" s="474" t="s">
        <v>263</v>
      </c>
      <c r="B1" s="474"/>
      <c r="C1" s="474"/>
      <c r="D1" s="474"/>
      <c r="E1" s="474"/>
      <c r="F1" s="474"/>
      <c r="G1" s="474"/>
      <c r="H1" s="276"/>
      <c r="I1" s="276"/>
    </row>
    <row r="2" spans="1:14" ht="15.75" customHeight="1" thickBot="1">
      <c r="A2" s="139"/>
      <c r="B2" s="139"/>
      <c r="C2" s="139"/>
      <c r="D2" s="139"/>
      <c r="E2" s="139"/>
      <c r="F2" s="139"/>
      <c r="G2" s="139"/>
    </row>
    <row r="3" spans="1:14" ht="13.5" thickBot="1">
      <c r="A3" s="475" t="s">
        <v>207</v>
      </c>
      <c r="B3" s="477" t="s">
        <v>28</v>
      </c>
      <c r="C3" s="479" t="s">
        <v>41</v>
      </c>
      <c r="D3" s="479"/>
      <c r="E3" s="479"/>
      <c r="F3" s="479"/>
      <c r="G3" s="479"/>
    </row>
    <row r="4" spans="1:14" ht="30.75" customHeight="1" thickBot="1">
      <c r="A4" s="476"/>
      <c r="B4" s="478"/>
      <c r="C4" s="285" t="s">
        <v>42</v>
      </c>
      <c r="D4" s="285" t="s">
        <v>193</v>
      </c>
      <c r="E4" s="285" t="s">
        <v>194</v>
      </c>
      <c r="F4" s="285" t="s">
        <v>195</v>
      </c>
      <c r="G4" s="285" t="s">
        <v>196</v>
      </c>
      <c r="N4" s="283"/>
    </row>
    <row r="5" spans="1:14" ht="12.75" customHeight="1">
      <c r="A5" s="286" t="s">
        <v>0</v>
      </c>
      <c r="B5" s="289">
        <v>4659</v>
      </c>
      <c r="C5" s="290">
        <v>210</v>
      </c>
      <c r="D5" s="289">
        <v>614</v>
      </c>
      <c r="E5" s="290">
        <v>939</v>
      </c>
      <c r="F5" s="289">
        <v>1122</v>
      </c>
      <c r="G5" s="291">
        <v>1774</v>
      </c>
      <c r="H5" s="284"/>
      <c r="N5" s="283"/>
    </row>
    <row r="6" spans="1:14" ht="12.75" customHeight="1">
      <c r="A6" s="287" t="s">
        <v>1</v>
      </c>
      <c r="B6" s="292">
        <v>3945</v>
      </c>
      <c r="C6" s="293">
        <v>222</v>
      </c>
      <c r="D6" s="292">
        <v>786</v>
      </c>
      <c r="E6" s="293">
        <v>977</v>
      </c>
      <c r="F6" s="292">
        <v>846</v>
      </c>
      <c r="G6" s="294">
        <v>1114</v>
      </c>
      <c r="H6" s="284"/>
      <c r="N6" s="283"/>
    </row>
    <row r="7" spans="1:14" ht="12.75" customHeight="1">
      <c r="A7" s="287" t="s">
        <v>2</v>
      </c>
      <c r="B7" s="292">
        <v>3686</v>
      </c>
      <c r="C7" s="293">
        <v>250</v>
      </c>
      <c r="D7" s="292">
        <v>719</v>
      </c>
      <c r="E7" s="293">
        <v>795</v>
      </c>
      <c r="F7" s="292">
        <v>761</v>
      </c>
      <c r="G7" s="294">
        <v>1161</v>
      </c>
      <c r="H7" s="284"/>
      <c r="N7" s="283"/>
    </row>
    <row r="8" spans="1:14" ht="12.75" customHeight="1">
      <c r="A8" s="287" t="s">
        <v>3</v>
      </c>
      <c r="B8" s="292">
        <v>2061</v>
      </c>
      <c r="C8" s="293">
        <v>145</v>
      </c>
      <c r="D8" s="292">
        <v>366</v>
      </c>
      <c r="E8" s="293">
        <v>353</v>
      </c>
      <c r="F8" s="292">
        <v>435</v>
      </c>
      <c r="G8" s="294">
        <v>762</v>
      </c>
      <c r="H8" s="284"/>
      <c r="N8" s="283"/>
    </row>
    <row r="9" spans="1:14" ht="12.75" customHeight="1">
      <c r="A9" s="287" t="s">
        <v>4</v>
      </c>
      <c r="B9" s="292">
        <v>609</v>
      </c>
      <c r="C9" s="293">
        <v>56</v>
      </c>
      <c r="D9" s="292">
        <v>133</v>
      </c>
      <c r="E9" s="293">
        <v>140</v>
      </c>
      <c r="F9" s="292">
        <v>124</v>
      </c>
      <c r="G9" s="294">
        <v>156</v>
      </c>
      <c r="H9" s="284"/>
      <c r="N9" s="283"/>
    </row>
    <row r="10" spans="1:14" ht="12.75" customHeight="1">
      <c r="A10" s="287" t="s">
        <v>5</v>
      </c>
      <c r="B10" s="292">
        <v>1449</v>
      </c>
      <c r="C10" s="293">
        <v>148</v>
      </c>
      <c r="D10" s="292">
        <v>333</v>
      </c>
      <c r="E10" s="293">
        <v>286</v>
      </c>
      <c r="F10" s="292">
        <v>249</v>
      </c>
      <c r="G10" s="294">
        <v>433</v>
      </c>
      <c r="H10" s="284"/>
      <c r="N10" s="283"/>
    </row>
    <row r="11" spans="1:14" ht="12.75" customHeight="1">
      <c r="A11" s="287" t="s">
        <v>6</v>
      </c>
      <c r="B11" s="292">
        <v>1013</v>
      </c>
      <c r="C11" s="293">
        <v>50</v>
      </c>
      <c r="D11" s="292">
        <v>132</v>
      </c>
      <c r="E11" s="293">
        <v>150</v>
      </c>
      <c r="F11" s="292">
        <v>199</v>
      </c>
      <c r="G11" s="294">
        <v>482</v>
      </c>
      <c r="H11" s="284"/>
      <c r="N11" s="283"/>
    </row>
    <row r="12" spans="1:14" ht="12.75" customHeight="1">
      <c r="A12" s="287" t="s">
        <v>7</v>
      </c>
      <c r="B12" s="292">
        <v>1234</v>
      </c>
      <c r="C12" s="293">
        <v>122</v>
      </c>
      <c r="D12" s="292">
        <v>228</v>
      </c>
      <c r="E12" s="293">
        <v>280</v>
      </c>
      <c r="F12" s="292">
        <v>261</v>
      </c>
      <c r="G12" s="294">
        <v>343</v>
      </c>
      <c r="H12" s="284"/>
      <c r="N12" s="283"/>
    </row>
    <row r="13" spans="1:14" ht="12.75" customHeight="1">
      <c r="A13" s="287" t="s">
        <v>8</v>
      </c>
      <c r="B13" s="292">
        <v>1024</v>
      </c>
      <c r="C13" s="293">
        <v>99</v>
      </c>
      <c r="D13" s="292">
        <v>183</v>
      </c>
      <c r="E13" s="293">
        <v>195</v>
      </c>
      <c r="F13" s="292">
        <v>207</v>
      </c>
      <c r="G13" s="294">
        <v>340</v>
      </c>
      <c r="H13" s="284"/>
      <c r="N13" s="283"/>
    </row>
    <row r="14" spans="1:14" ht="12.75" customHeight="1">
      <c r="A14" s="287" t="s">
        <v>9</v>
      </c>
      <c r="B14" s="292">
        <v>1212</v>
      </c>
      <c r="C14" s="293">
        <v>92</v>
      </c>
      <c r="D14" s="292">
        <v>208</v>
      </c>
      <c r="E14" s="293">
        <v>199</v>
      </c>
      <c r="F14" s="292">
        <v>235</v>
      </c>
      <c r="G14" s="294">
        <v>478</v>
      </c>
      <c r="H14" s="284"/>
      <c r="N14" s="283"/>
    </row>
    <row r="15" spans="1:14" ht="12.75" customHeight="1">
      <c r="A15" s="287" t="s">
        <v>10</v>
      </c>
      <c r="B15" s="292">
        <v>1039</v>
      </c>
      <c r="C15" s="293">
        <v>111</v>
      </c>
      <c r="D15" s="292">
        <v>199</v>
      </c>
      <c r="E15" s="293">
        <v>202</v>
      </c>
      <c r="F15" s="292">
        <v>208</v>
      </c>
      <c r="G15" s="294">
        <v>319</v>
      </c>
      <c r="H15" s="284"/>
      <c r="N15" s="283"/>
    </row>
    <row r="16" spans="1:14" ht="12.75" customHeight="1">
      <c r="A16" s="287" t="s">
        <v>11</v>
      </c>
      <c r="B16" s="292">
        <v>2070</v>
      </c>
      <c r="C16" s="293">
        <v>147</v>
      </c>
      <c r="D16" s="292">
        <v>387</v>
      </c>
      <c r="E16" s="293">
        <v>452</v>
      </c>
      <c r="F16" s="292">
        <v>448</v>
      </c>
      <c r="G16" s="294">
        <v>636</v>
      </c>
      <c r="H16" s="284"/>
      <c r="N16" s="283"/>
    </row>
    <row r="17" spans="1:14" ht="12.75" customHeight="1">
      <c r="A17" s="287" t="s">
        <v>12</v>
      </c>
      <c r="B17" s="292">
        <v>882</v>
      </c>
      <c r="C17" s="293">
        <v>68</v>
      </c>
      <c r="D17" s="292">
        <v>154</v>
      </c>
      <c r="E17" s="293">
        <v>142</v>
      </c>
      <c r="F17" s="292">
        <v>183</v>
      </c>
      <c r="G17" s="294">
        <v>335</v>
      </c>
      <c r="H17" s="284"/>
      <c r="N17" s="283"/>
    </row>
    <row r="18" spans="1:14" ht="12.75" customHeight="1">
      <c r="A18" s="287" t="s">
        <v>13</v>
      </c>
      <c r="B18" s="292">
        <v>1967</v>
      </c>
      <c r="C18" s="293">
        <v>177</v>
      </c>
      <c r="D18" s="292">
        <v>382</v>
      </c>
      <c r="E18" s="293">
        <v>369</v>
      </c>
      <c r="F18" s="292">
        <v>383</v>
      </c>
      <c r="G18" s="294">
        <v>656</v>
      </c>
      <c r="H18" s="284"/>
      <c r="N18" s="283"/>
    </row>
    <row r="19" spans="1:14" ht="12.75" customHeight="1">
      <c r="A19" s="287" t="s">
        <v>14</v>
      </c>
      <c r="B19" s="292">
        <v>5132</v>
      </c>
      <c r="C19" s="293">
        <v>360</v>
      </c>
      <c r="D19" s="292">
        <v>875</v>
      </c>
      <c r="E19" s="293">
        <v>984</v>
      </c>
      <c r="F19" s="292">
        <v>1041</v>
      </c>
      <c r="G19" s="294">
        <v>1872</v>
      </c>
      <c r="H19" s="284"/>
      <c r="N19" s="283"/>
    </row>
    <row r="20" spans="1:14" ht="12.75" customHeight="1">
      <c r="A20" s="287" t="s">
        <v>15</v>
      </c>
      <c r="B20" s="292">
        <v>1077</v>
      </c>
      <c r="C20" s="293">
        <v>100</v>
      </c>
      <c r="D20" s="292">
        <v>254</v>
      </c>
      <c r="E20" s="293">
        <v>216</v>
      </c>
      <c r="F20" s="292">
        <v>199</v>
      </c>
      <c r="G20" s="294">
        <v>308</v>
      </c>
      <c r="H20" s="284"/>
      <c r="N20" s="283"/>
    </row>
    <row r="21" spans="1:14" ht="12.75" customHeight="1">
      <c r="A21" s="287" t="s">
        <v>16</v>
      </c>
      <c r="B21" s="292">
        <v>1553</v>
      </c>
      <c r="C21" s="293">
        <v>83</v>
      </c>
      <c r="D21" s="292">
        <v>247</v>
      </c>
      <c r="E21" s="293">
        <v>293</v>
      </c>
      <c r="F21" s="292">
        <v>316</v>
      </c>
      <c r="G21" s="294">
        <v>614</v>
      </c>
      <c r="H21" s="284"/>
      <c r="N21" s="283"/>
    </row>
    <row r="22" spans="1:14" ht="12.75" customHeight="1">
      <c r="A22" s="287" t="s">
        <v>17</v>
      </c>
      <c r="B22" s="292">
        <v>886</v>
      </c>
      <c r="C22" s="293">
        <v>92</v>
      </c>
      <c r="D22" s="292">
        <v>154</v>
      </c>
      <c r="E22" s="293">
        <v>180</v>
      </c>
      <c r="F22" s="292">
        <v>202</v>
      </c>
      <c r="G22" s="294">
        <v>258</v>
      </c>
      <c r="H22" s="284"/>
      <c r="N22" s="283"/>
    </row>
    <row r="23" spans="1:14" ht="12.75" customHeight="1">
      <c r="A23" s="287" t="s">
        <v>18</v>
      </c>
      <c r="B23" s="292">
        <v>1101</v>
      </c>
      <c r="C23" s="293">
        <v>120</v>
      </c>
      <c r="D23" s="292">
        <v>219</v>
      </c>
      <c r="E23" s="293">
        <v>230</v>
      </c>
      <c r="F23" s="292">
        <v>207</v>
      </c>
      <c r="G23" s="294">
        <v>325</v>
      </c>
      <c r="H23" s="284"/>
      <c r="N23" s="283"/>
    </row>
    <row r="24" spans="1:14" ht="12.75" customHeight="1">
      <c r="A24" s="287" t="s">
        <v>19</v>
      </c>
      <c r="B24" s="292">
        <v>1518</v>
      </c>
      <c r="C24" s="293">
        <v>66</v>
      </c>
      <c r="D24" s="292">
        <v>214</v>
      </c>
      <c r="E24" s="293">
        <v>321</v>
      </c>
      <c r="F24" s="292">
        <v>411</v>
      </c>
      <c r="G24" s="294">
        <v>506</v>
      </c>
      <c r="H24" s="284"/>
      <c r="N24" s="283"/>
    </row>
    <row r="25" spans="1:14" ht="12.75" customHeight="1">
      <c r="A25" s="287" t="s">
        <v>20</v>
      </c>
      <c r="B25" s="292">
        <v>7948</v>
      </c>
      <c r="C25" s="293">
        <v>417</v>
      </c>
      <c r="D25" s="292">
        <v>1108</v>
      </c>
      <c r="E25" s="293">
        <v>1340</v>
      </c>
      <c r="F25" s="292">
        <v>1631</v>
      </c>
      <c r="G25" s="294">
        <v>3452</v>
      </c>
      <c r="H25" s="284"/>
      <c r="N25" s="283"/>
    </row>
    <row r="26" spans="1:14" ht="12.75" customHeight="1">
      <c r="A26" s="287" t="s">
        <v>208</v>
      </c>
      <c r="B26" s="292">
        <v>2024</v>
      </c>
      <c r="C26" s="293">
        <v>103</v>
      </c>
      <c r="D26" s="292">
        <v>341</v>
      </c>
      <c r="E26" s="293">
        <v>379</v>
      </c>
      <c r="F26" s="292">
        <v>415</v>
      </c>
      <c r="G26" s="294">
        <v>786</v>
      </c>
      <c r="H26" s="284"/>
      <c r="N26" s="283"/>
    </row>
    <row r="27" spans="1:14" ht="12.75" customHeight="1">
      <c r="A27" s="287" t="s">
        <v>21</v>
      </c>
      <c r="B27" s="292">
        <v>1945</v>
      </c>
      <c r="C27" s="293">
        <v>119</v>
      </c>
      <c r="D27" s="292">
        <v>355</v>
      </c>
      <c r="E27" s="293">
        <v>364</v>
      </c>
      <c r="F27" s="292">
        <v>401</v>
      </c>
      <c r="G27" s="294">
        <v>706</v>
      </c>
      <c r="H27" s="284"/>
      <c r="N27" s="283"/>
    </row>
    <row r="28" spans="1:14" ht="12.75" customHeight="1">
      <c r="A28" s="287" t="s">
        <v>22</v>
      </c>
      <c r="B28" s="292">
        <v>1592</v>
      </c>
      <c r="C28" s="293">
        <v>83</v>
      </c>
      <c r="D28" s="292">
        <v>300</v>
      </c>
      <c r="E28" s="293">
        <v>320</v>
      </c>
      <c r="F28" s="292">
        <v>381</v>
      </c>
      <c r="G28" s="294">
        <v>508</v>
      </c>
      <c r="H28" s="284"/>
      <c r="N28" s="283"/>
    </row>
    <row r="29" spans="1:14" ht="12.75" customHeight="1">
      <c r="A29" s="287" t="s">
        <v>23</v>
      </c>
      <c r="B29" s="292">
        <v>1269</v>
      </c>
      <c r="C29" s="293">
        <v>75</v>
      </c>
      <c r="D29" s="292">
        <v>188</v>
      </c>
      <c r="E29" s="293">
        <v>285</v>
      </c>
      <c r="F29" s="292">
        <v>292</v>
      </c>
      <c r="G29" s="294">
        <v>429</v>
      </c>
      <c r="H29" s="284"/>
      <c r="N29" s="283"/>
    </row>
    <row r="30" spans="1:14" ht="12.75" customHeight="1">
      <c r="A30" s="287" t="s">
        <v>24</v>
      </c>
      <c r="B30" s="292">
        <v>1708</v>
      </c>
      <c r="C30" s="293">
        <v>138</v>
      </c>
      <c r="D30" s="292">
        <v>319</v>
      </c>
      <c r="E30" s="293">
        <v>340</v>
      </c>
      <c r="F30" s="292">
        <v>395</v>
      </c>
      <c r="G30" s="294">
        <v>516</v>
      </c>
      <c r="H30" s="284"/>
      <c r="N30" s="283"/>
    </row>
    <row r="31" spans="1:14" ht="12.75" customHeight="1">
      <c r="A31" s="287" t="s">
        <v>25</v>
      </c>
      <c r="B31" s="292">
        <v>1360</v>
      </c>
      <c r="C31" s="293">
        <v>141</v>
      </c>
      <c r="D31" s="292">
        <v>286</v>
      </c>
      <c r="E31" s="293">
        <v>269</v>
      </c>
      <c r="F31" s="292">
        <v>275</v>
      </c>
      <c r="G31" s="294">
        <v>389</v>
      </c>
      <c r="H31" s="284"/>
      <c r="N31" s="283"/>
    </row>
    <row r="32" spans="1:14" ht="12.75" customHeight="1" thickBot="1">
      <c r="A32" s="288" t="s">
        <v>26</v>
      </c>
      <c r="B32" s="295">
        <v>689</v>
      </c>
      <c r="C32" s="296">
        <v>42</v>
      </c>
      <c r="D32" s="295">
        <v>125</v>
      </c>
      <c r="E32" s="296">
        <v>167</v>
      </c>
      <c r="F32" s="295">
        <v>148</v>
      </c>
      <c r="G32" s="297">
        <v>207</v>
      </c>
      <c r="H32" s="284"/>
      <c r="N32" s="283"/>
    </row>
    <row r="33" spans="1:26" ht="17.25" customHeight="1" thickBot="1">
      <c r="A33" s="373" t="s">
        <v>27</v>
      </c>
      <c r="B33" s="374">
        <v>56652</v>
      </c>
      <c r="C33" s="375">
        <v>3836</v>
      </c>
      <c r="D33" s="375">
        <v>9809</v>
      </c>
      <c r="E33" s="375">
        <v>11167</v>
      </c>
      <c r="F33" s="375">
        <v>11975</v>
      </c>
      <c r="G33" s="375">
        <v>19865</v>
      </c>
      <c r="H33" s="21"/>
    </row>
    <row r="34" spans="1:26">
      <c r="A34" s="494"/>
      <c r="B34" s="494"/>
      <c r="C34" s="494"/>
      <c r="D34" s="494"/>
      <c r="E34" s="494"/>
      <c r="F34" s="494"/>
      <c r="G34" s="494"/>
      <c r="H34" s="284"/>
      <c r="T34" s="141"/>
      <c r="U34" s="141"/>
      <c r="V34" s="141"/>
      <c r="W34" s="141"/>
      <c r="X34" s="141"/>
      <c r="Y34" s="141"/>
      <c r="Z34" s="141"/>
    </row>
    <row r="35" spans="1:26" ht="31.5" customHeight="1">
      <c r="A35" s="495" t="s">
        <v>217</v>
      </c>
      <c r="B35" s="496"/>
      <c r="C35" s="496"/>
      <c r="D35" s="496"/>
      <c r="E35" s="496"/>
      <c r="F35" s="496"/>
      <c r="G35" s="496"/>
      <c r="H35" s="284"/>
      <c r="T35" s="141"/>
      <c r="U35" s="141"/>
      <c r="V35" s="141"/>
      <c r="W35" s="141"/>
      <c r="X35" s="141"/>
      <c r="Y35" s="141"/>
      <c r="Z35" s="141"/>
    </row>
    <row r="36" spans="1:26">
      <c r="A36" s="141"/>
      <c r="B36" s="497"/>
      <c r="C36" s="141"/>
      <c r="D36" s="141"/>
      <c r="E36" s="141"/>
      <c r="F36" s="141"/>
      <c r="G36" s="141"/>
      <c r="H36" s="284"/>
      <c r="T36" s="141"/>
      <c r="U36" s="141"/>
      <c r="V36" s="141"/>
      <c r="W36" s="141"/>
      <c r="X36" s="141"/>
      <c r="Y36" s="141"/>
      <c r="Z36" s="141"/>
    </row>
  </sheetData>
  <mergeCells count="5">
    <mergeCell ref="A1:G1"/>
    <mergeCell ref="A35:G35"/>
    <mergeCell ref="A3:A4"/>
    <mergeCell ref="B3:B4"/>
    <mergeCell ref="C3:G3"/>
  </mergeCells>
  <printOptions horizontalCentered="1" verticalCentered="1"/>
  <pageMargins left="0.74803149606299213" right="0.74803149606299213" top="0.98425196850393704" bottom="0.98425196850393704" header="0.51181102362204722" footer="0.51181102362204722"/>
  <pageSetup paperSize="9" scale="95" firstPageNumber="1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9"/>
  <sheetViews>
    <sheetView zoomScale="95" zoomScaleNormal="95" zoomScaleSheetLayoutView="85" workbookViewId="0">
      <selection activeCell="M26" sqref="M26"/>
    </sheetView>
  </sheetViews>
  <sheetFormatPr defaultRowHeight="12.75"/>
  <cols>
    <col min="1" max="1" width="44.140625" style="27" customWidth="1"/>
    <col min="2" max="2" width="12" style="27" customWidth="1"/>
    <col min="3" max="3" width="15.42578125" style="27" customWidth="1"/>
    <col min="4" max="4" width="28" style="42" customWidth="1"/>
    <col min="5" max="16384" width="9.140625" style="27"/>
  </cols>
  <sheetData>
    <row r="1" spans="1:7" ht="47.25" customHeight="1">
      <c r="A1" s="394" t="s">
        <v>264</v>
      </c>
      <c r="B1" s="394"/>
      <c r="C1" s="394"/>
      <c r="D1" s="394"/>
    </row>
    <row r="2" spans="1:7" ht="19.5" customHeight="1" thickBot="1">
      <c r="A2" s="35"/>
      <c r="B2" s="35"/>
      <c r="C2" s="35"/>
    </row>
    <row r="3" spans="1:7" ht="30.75" thickBot="1">
      <c r="A3" s="150" t="s">
        <v>89</v>
      </c>
      <c r="B3" s="151" t="s">
        <v>56</v>
      </c>
      <c r="C3" s="152" t="s">
        <v>155</v>
      </c>
      <c r="D3" s="153" t="s">
        <v>156</v>
      </c>
      <c r="G3" s="134"/>
    </row>
    <row r="4" spans="1:7">
      <c r="A4" s="31" t="s">
        <v>65</v>
      </c>
      <c r="B4" s="104">
        <v>553</v>
      </c>
      <c r="C4" s="101">
        <v>75</v>
      </c>
      <c r="D4" s="121">
        <v>0.13562386980108498</v>
      </c>
    </row>
    <row r="5" spans="1:7">
      <c r="A5" s="32" t="s">
        <v>66</v>
      </c>
      <c r="B5" s="105">
        <v>950</v>
      </c>
      <c r="C5" s="102">
        <v>137</v>
      </c>
      <c r="D5" s="122">
        <v>0.14421052631578948</v>
      </c>
    </row>
    <row r="6" spans="1:7">
      <c r="A6" s="32" t="s">
        <v>67</v>
      </c>
      <c r="B6" s="105">
        <v>3171</v>
      </c>
      <c r="C6" s="102">
        <v>452</v>
      </c>
      <c r="D6" s="122">
        <v>0.1425417849258909</v>
      </c>
    </row>
    <row r="7" spans="1:7">
      <c r="A7" s="32" t="s">
        <v>68</v>
      </c>
      <c r="B7" s="105">
        <v>389</v>
      </c>
      <c r="C7" s="102">
        <v>76</v>
      </c>
      <c r="D7" s="122">
        <v>0.19537275064267351</v>
      </c>
    </row>
    <row r="8" spans="1:7">
      <c r="A8" s="32" t="s">
        <v>69</v>
      </c>
      <c r="B8" s="105">
        <v>1236</v>
      </c>
      <c r="C8" s="102">
        <v>195</v>
      </c>
      <c r="D8" s="122">
        <v>0.15776699029126215</v>
      </c>
    </row>
    <row r="9" spans="1:7">
      <c r="A9" s="32" t="s">
        <v>70</v>
      </c>
      <c r="B9" s="105">
        <v>180</v>
      </c>
      <c r="C9" s="102">
        <v>27</v>
      </c>
      <c r="D9" s="122">
        <v>0.15</v>
      </c>
    </row>
    <row r="10" spans="1:7">
      <c r="A10" s="32" t="s">
        <v>71</v>
      </c>
      <c r="B10" s="105">
        <v>220</v>
      </c>
      <c r="C10" s="102">
        <v>30</v>
      </c>
      <c r="D10" s="122">
        <v>0.13636363636363635</v>
      </c>
    </row>
    <row r="11" spans="1:7">
      <c r="A11" s="32" t="s">
        <v>72</v>
      </c>
      <c r="B11" s="105">
        <v>120</v>
      </c>
      <c r="C11" s="102">
        <v>28</v>
      </c>
      <c r="D11" s="122">
        <v>0.23333333333333334</v>
      </c>
    </row>
    <row r="12" spans="1:7">
      <c r="A12" s="32" t="s">
        <v>73</v>
      </c>
      <c r="B12" s="105">
        <v>41</v>
      </c>
      <c r="C12" s="102">
        <v>5</v>
      </c>
      <c r="D12" s="122">
        <v>0.12195121951219512</v>
      </c>
    </row>
    <row r="13" spans="1:7">
      <c r="A13" s="32" t="s">
        <v>72</v>
      </c>
      <c r="B13" s="105">
        <v>171</v>
      </c>
      <c r="C13" s="102">
        <v>25</v>
      </c>
      <c r="D13" s="122">
        <v>0.14619883040935672</v>
      </c>
    </row>
    <row r="14" spans="1:7">
      <c r="A14" s="32" t="s">
        <v>74</v>
      </c>
      <c r="B14" s="105">
        <v>880</v>
      </c>
      <c r="C14" s="102">
        <v>134</v>
      </c>
      <c r="D14" s="122">
        <v>0.15227272727272728</v>
      </c>
    </row>
    <row r="15" spans="1:7">
      <c r="A15" s="32" t="s">
        <v>75</v>
      </c>
      <c r="B15" s="105">
        <v>50</v>
      </c>
      <c r="C15" s="102">
        <v>4</v>
      </c>
      <c r="D15" s="122">
        <v>0.08</v>
      </c>
      <c r="G15" s="135"/>
    </row>
    <row r="16" spans="1:7">
      <c r="A16" s="32" t="s">
        <v>76</v>
      </c>
      <c r="B16" s="105">
        <v>120</v>
      </c>
      <c r="C16" s="102">
        <v>20</v>
      </c>
      <c r="D16" s="122">
        <v>0.16666666666666666</v>
      </c>
    </row>
    <row r="17" spans="1:4">
      <c r="A17" s="32" t="s">
        <v>77</v>
      </c>
      <c r="B17" s="105">
        <v>3083</v>
      </c>
      <c r="C17" s="102">
        <v>397</v>
      </c>
      <c r="D17" s="122">
        <v>0.12877067791112554</v>
      </c>
    </row>
    <row r="18" spans="1:4">
      <c r="A18" s="32" t="s">
        <v>78</v>
      </c>
      <c r="B18" s="105">
        <v>4166</v>
      </c>
      <c r="C18" s="102">
        <v>501</v>
      </c>
      <c r="D18" s="122">
        <v>0.12025924147863658</v>
      </c>
    </row>
    <row r="19" spans="1:4">
      <c r="A19" s="32" t="s">
        <v>79</v>
      </c>
      <c r="B19" s="105">
        <v>471</v>
      </c>
      <c r="C19" s="102">
        <v>63</v>
      </c>
      <c r="D19" s="122">
        <v>0.13375796178343949</v>
      </c>
    </row>
    <row r="20" spans="1:4">
      <c r="A20" s="32" t="s">
        <v>80</v>
      </c>
      <c r="B20" s="105">
        <v>770</v>
      </c>
      <c r="C20" s="102">
        <v>92</v>
      </c>
      <c r="D20" s="122">
        <v>0.11948051948051948</v>
      </c>
    </row>
    <row r="21" spans="1:4">
      <c r="A21" s="32" t="s">
        <v>81</v>
      </c>
      <c r="B21" s="105">
        <v>57</v>
      </c>
      <c r="C21" s="102">
        <v>3</v>
      </c>
      <c r="D21" s="122">
        <v>5.2631578947368418E-2</v>
      </c>
    </row>
    <row r="22" spans="1:4">
      <c r="A22" s="32" t="s">
        <v>82</v>
      </c>
      <c r="B22" s="105">
        <v>93</v>
      </c>
      <c r="C22" s="102">
        <v>9</v>
      </c>
      <c r="D22" s="122">
        <v>9.6774193548387094E-2</v>
      </c>
    </row>
    <row r="23" spans="1:4">
      <c r="A23" s="32" t="s">
        <v>83</v>
      </c>
      <c r="B23" s="105">
        <v>88</v>
      </c>
      <c r="C23" s="102">
        <v>10</v>
      </c>
      <c r="D23" s="122">
        <v>0.11363636363636363</v>
      </c>
    </row>
    <row r="24" spans="1:4">
      <c r="A24" s="32" t="s">
        <v>84</v>
      </c>
      <c r="B24" s="105">
        <v>1040</v>
      </c>
      <c r="C24" s="102">
        <v>121</v>
      </c>
      <c r="D24" s="122">
        <v>0.11634615384615385</v>
      </c>
    </row>
    <row r="25" spans="1:4">
      <c r="A25" s="32" t="s">
        <v>85</v>
      </c>
      <c r="B25" s="105">
        <v>205</v>
      </c>
      <c r="C25" s="102">
        <v>25</v>
      </c>
      <c r="D25" s="122">
        <v>0.12195121951219512</v>
      </c>
    </row>
    <row r="26" spans="1:4">
      <c r="A26" s="32" t="s">
        <v>86</v>
      </c>
      <c r="B26" s="105">
        <v>15</v>
      </c>
      <c r="C26" s="102">
        <v>2</v>
      </c>
      <c r="D26" s="122">
        <v>0.13333333333333333</v>
      </c>
    </row>
    <row r="27" spans="1:4">
      <c r="A27" s="32" t="s">
        <v>87</v>
      </c>
      <c r="B27" s="105">
        <v>15</v>
      </c>
      <c r="C27" s="102">
        <v>3</v>
      </c>
      <c r="D27" s="122">
        <v>0.2</v>
      </c>
    </row>
    <row r="28" spans="1:4" ht="13.5" thickBot="1">
      <c r="A28" s="33" t="s">
        <v>88</v>
      </c>
      <c r="B28" s="106">
        <v>38568</v>
      </c>
      <c r="C28" s="102">
        <v>6010</v>
      </c>
      <c r="D28" s="123">
        <v>0.15582866625181496</v>
      </c>
    </row>
    <row r="29" spans="1:4" ht="15" thickBot="1">
      <c r="A29" s="54" t="s">
        <v>27</v>
      </c>
      <c r="B29" s="103">
        <v>56652</v>
      </c>
      <c r="C29" s="99">
        <v>8444</v>
      </c>
      <c r="D29" s="124">
        <v>0.14905034244157311</v>
      </c>
    </row>
  </sheetData>
  <mergeCells count="1">
    <mergeCell ref="A1:D1"/>
  </mergeCells>
  <phoneticPr fontId="0" type="noConversion"/>
  <pageMargins left="0.75" right="0.75" top="1" bottom="1" header="0.5" footer="0.5"/>
  <pageSetup paperSize="9" scale="8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482" t="s">
        <v>182</v>
      </c>
      <c r="B1" s="482"/>
      <c r="C1" s="482"/>
      <c r="D1" s="482"/>
      <c r="E1" s="482"/>
    </row>
    <row r="2" spans="1:5" ht="16.5" customHeight="1" thickBot="1">
      <c r="B2" s="36"/>
      <c r="C2" s="36"/>
      <c r="D2" s="36"/>
    </row>
    <row r="3" spans="1:5" ht="28.5" customHeight="1" thickBot="1">
      <c r="A3" s="51" t="s">
        <v>152</v>
      </c>
      <c r="B3" s="50" t="s">
        <v>153</v>
      </c>
      <c r="C3" s="52" t="s">
        <v>56</v>
      </c>
      <c r="D3" s="52" t="s">
        <v>155</v>
      </c>
      <c r="E3" s="53" t="s">
        <v>156</v>
      </c>
    </row>
    <row r="4" spans="1:5" ht="14.1" customHeight="1">
      <c r="A4" s="62">
        <v>1</v>
      </c>
      <c r="B4" s="38" t="s">
        <v>90</v>
      </c>
      <c r="C4" s="46">
        <v>5167</v>
      </c>
      <c r="D4" s="45"/>
      <c r="E4" s="43">
        <f>D4/C4</f>
        <v>0</v>
      </c>
    </row>
    <row r="5" spans="1:5" ht="14.1" customHeight="1">
      <c r="A5" s="63">
        <v>2</v>
      </c>
      <c r="B5" s="39" t="s">
        <v>91</v>
      </c>
      <c r="C5" s="47">
        <v>867</v>
      </c>
      <c r="D5" s="32"/>
      <c r="E5" s="44">
        <f t="shared" ref="E5:E67" si="0">D5/C5</f>
        <v>0</v>
      </c>
    </row>
    <row r="6" spans="1:5" ht="14.1" customHeight="1">
      <c r="A6" s="63">
        <v>5</v>
      </c>
      <c r="B6" s="39" t="s">
        <v>92</v>
      </c>
      <c r="C6" s="47">
        <v>138</v>
      </c>
      <c r="D6" s="32"/>
      <c r="E6" s="44">
        <f t="shared" si="0"/>
        <v>0</v>
      </c>
    </row>
    <row r="7" spans="1:5" ht="14.1" customHeight="1">
      <c r="A7" s="63">
        <v>10</v>
      </c>
      <c r="B7" s="39" t="s">
        <v>93</v>
      </c>
      <c r="C7" s="47">
        <v>638</v>
      </c>
      <c r="D7" s="32"/>
      <c r="E7" s="44">
        <f t="shared" si="0"/>
        <v>0</v>
      </c>
    </row>
    <row r="8" spans="1:5" ht="14.1" customHeight="1">
      <c r="A8" s="63">
        <v>11</v>
      </c>
      <c r="B8" s="39" t="s">
        <v>94</v>
      </c>
      <c r="C8" s="48">
        <v>149</v>
      </c>
      <c r="D8" s="32"/>
      <c r="E8" s="44">
        <f t="shared" si="0"/>
        <v>0</v>
      </c>
    </row>
    <row r="9" spans="1:5" ht="14.1" customHeight="1">
      <c r="A9" s="63">
        <v>12</v>
      </c>
      <c r="B9" s="39" t="s">
        <v>95</v>
      </c>
      <c r="C9" s="47">
        <v>147</v>
      </c>
      <c r="D9" s="32"/>
      <c r="E9" s="44">
        <f t="shared" si="0"/>
        <v>0</v>
      </c>
    </row>
    <row r="10" spans="1:5" ht="14.1" customHeight="1">
      <c r="A10" s="63">
        <v>13</v>
      </c>
      <c r="B10" s="39" t="s">
        <v>96</v>
      </c>
      <c r="C10" s="47">
        <v>200</v>
      </c>
      <c r="D10" s="32"/>
      <c r="E10" s="44">
        <f t="shared" si="0"/>
        <v>0</v>
      </c>
    </row>
    <row r="11" spans="1:5" ht="14.1" customHeight="1">
      <c r="A11" s="63">
        <v>14</v>
      </c>
      <c r="B11" s="39" t="s">
        <v>97</v>
      </c>
      <c r="C11" s="47">
        <v>746</v>
      </c>
      <c r="D11" s="32"/>
      <c r="E11" s="44">
        <f t="shared" si="0"/>
        <v>0</v>
      </c>
    </row>
    <row r="12" spans="1:5" ht="14.1" customHeight="1">
      <c r="A12" s="63">
        <v>15</v>
      </c>
      <c r="B12" s="39" t="s">
        <v>98</v>
      </c>
      <c r="C12" s="47">
        <v>1740</v>
      </c>
      <c r="D12" s="32"/>
      <c r="E12" s="44">
        <f t="shared" si="0"/>
        <v>0</v>
      </c>
    </row>
    <row r="13" spans="1:5" ht="14.1" customHeight="1">
      <c r="A13" s="63">
        <v>16</v>
      </c>
      <c r="B13" s="39" t="s">
        <v>99</v>
      </c>
      <c r="C13" s="47">
        <v>602</v>
      </c>
      <c r="D13" s="32"/>
      <c r="E13" s="44">
        <f t="shared" si="0"/>
        <v>0</v>
      </c>
    </row>
    <row r="14" spans="1:5" ht="14.1" customHeight="1">
      <c r="A14" s="63">
        <v>17</v>
      </c>
      <c r="B14" s="39" t="s">
        <v>100</v>
      </c>
      <c r="C14" s="47">
        <v>672</v>
      </c>
      <c r="D14" s="32"/>
      <c r="E14" s="44">
        <f t="shared" si="0"/>
        <v>0</v>
      </c>
    </row>
    <row r="15" spans="1:5" ht="14.1" customHeight="1">
      <c r="A15" s="63">
        <v>18</v>
      </c>
      <c r="B15" s="39" t="s">
        <v>101</v>
      </c>
      <c r="C15" s="47">
        <v>1301</v>
      </c>
      <c r="D15" s="32"/>
      <c r="E15" s="44">
        <f t="shared" si="0"/>
        <v>0</v>
      </c>
    </row>
    <row r="16" spans="1:5" ht="13.5" customHeight="1">
      <c r="A16" s="63">
        <v>19</v>
      </c>
      <c r="B16" s="40" t="s">
        <v>102</v>
      </c>
      <c r="C16" s="48">
        <v>244</v>
      </c>
      <c r="D16" s="32"/>
      <c r="E16" s="44">
        <f t="shared" si="0"/>
        <v>0</v>
      </c>
    </row>
    <row r="17" spans="1:5" ht="14.1" customHeight="1">
      <c r="A17" s="63">
        <v>20</v>
      </c>
      <c r="B17" s="39" t="s">
        <v>103</v>
      </c>
      <c r="C17" s="47">
        <v>559</v>
      </c>
      <c r="D17" s="32"/>
      <c r="E17" s="44">
        <f t="shared" si="0"/>
        <v>0</v>
      </c>
    </row>
    <row r="18" spans="1:5" ht="14.1" customHeight="1">
      <c r="A18" s="63">
        <v>21</v>
      </c>
      <c r="B18" s="39" t="s">
        <v>104</v>
      </c>
      <c r="C18" s="47">
        <v>208</v>
      </c>
      <c r="D18" s="32"/>
      <c r="E18" s="44">
        <f t="shared" si="0"/>
        <v>0</v>
      </c>
    </row>
    <row r="19" spans="1:5" ht="14.1" customHeight="1">
      <c r="A19" s="63">
        <v>22</v>
      </c>
      <c r="B19" s="39" t="s">
        <v>105</v>
      </c>
      <c r="C19" s="47">
        <v>336</v>
      </c>
      <c r="D19" s="32"/>
      <c r="E19" s="44">
        <f t="shared" si="0"/>
        <v>0</v>
      </c>
    </row>
    <row r="20" spans="1:5" ht="14.1" customHeight="1">
      <c r="A20" s="63">
        <v>23</v>
      </c>
      <c r="B20" s="39" t="s">
        <v>106</v>
      </c>
      <c r="C20" s="47">
        <v>241</v>
      </c>
      <c r="D20" s="32"/>
      <c r="E20" s="44">
        <f t="shared" si="0"/>
        <v>0</v>
      </c>
    </row>
    <row r="21" spans="1:5" ht="14.1" customHeight="1">
      <c r="A21" s="63">
        <v>24</v>
      </c>
      <c r="B21" s="39" t="s">
        <v>107</v>
      </c>
      <c r="C21" s="47">
        <v>366</v>
      </c>
      <c r="D21" s="32"/>
      <c r="E21" s="44">
        <f t="shared" si="0"/>
        <v>0</v>
      </c>
    </row>
    <row r="22" spans="1:5" ht="14.1" customHeight="1">
      <c r="A22" s="63">
        <v>25</v>
      </c>
      <c r="B22" s="39" t="s">
        <v>108</v>
      </c>
      <c r="C22" s="47">
        <v>747</v>
      </c>
      <c r="D22" s="32"/>
      <c r="E22" s="44">
        <f t="shared" si="0"/>
        <v>0</v>
      </c>
    </row>
    <row r="23" spans="1:5" ht="14.1" customHeight="1">
      <c r="A23" s="63">
        <v>26</v>
      </c>
      <c r="B23" s="39" t="s">
        <v>109</v>
      </c>
      <c r="C23" s="47">
        <v>435</v>
      </c>
      <c r="D23" s="32"/>
      <c r="E23" s="44">
        <f t="shared" si="0"/>
        <v>0</v>
      </c>
    </row>
    <row r="24" spans="1:5" ht="14.1" customHeight="1">
      <c r="A24" s="63">
        <v>27</v>
      </c>
      <c r="B24" s="39" t="s">
        <v>110</v>
      </c>
      <c r="C24" s="47">
        <v>347</v>
      </c>
      <c r="D24" s="32"/>
      <c r="E24" s="44">
        <f t="shared" si="0"/>
        <v>0</v>
      </c>
    </row>
    <row r="25" spans="1:5" ht="14.1" customHeight="1">
      <c r="A25" s="63">
        <v>28</v>
      </c>
      <c r="B25" s="39" t="s">
        <v>111</v>
      </c>
      <c r="C25" s="47">
        <v>805</v>
      </c>
      <c r="D25" s="32"/>
      <c r="E25" s="44">
        <f t="shared" si="0"/>
        <v>0</v>
      </c>
    </row>
    <row r="26" spans="1:5" ht="14.1" customHeight="1">
      <c r="A26" s="63">
        <v>29</v>
      </c>
      <c r="B26" s="39" t="s">
        <v>112</v>
      </c>
      <c r="C26" s="47">
        <v>380</v>
      </c>
      <c r="D26" s="32"/>
      <c r="E26" s="44">
        <f t="shared" si="0"/>
        <v>0</v>
      </c>
    </row>
    <row r="27" spans="1:5" ht="14.1" customHeight="1">
      <c r="A27" s="63">
        <v>30</v>
      </c>
      <c r="B27" s="39" t="s">
        <v>113</v>
      </c>
      <c r="C27" s="47">
        <v>175</v>
      </c>
      <c r="D27" s="32"/>
      <c r="E27" s="44">
        <f t="shared" si="0"/>
        <v>0</v>
      </c>
    </row>
    <row r="28" spans="1:5" ht="14.1" customHeight="1">
      <c r="A28" s="63">
        <v>31</v>
      </c>
      <c r="B28" s="39" t="s">
        <v>114</v>
      </c>
      <c r="C28" s="47">
        <v>462</v>
      </c>
      <c r="D28" s="32"/>
      <c r="E28" s="44">
        <f t="shared" si="0"/>
        <v>0</v>
      </c>
    </row>
    <row r="29" spans="1:5" ht="14.1" customHeight="1">
      <c r="A29" s="63">
        <v>32</v>
      </c>
      <c r="B29" s="39" t="s">
        <v>115</v>
      </c>
      <c r="C29" s="47">
        <v>121</v>
      </c>
      <c r="D29" s="32"/>
      <c r="E29" s="44">
        <f t="shared" si="0"/>
        <v>0</v>
      </c>
    </row>
    <row r="30" spans="1:5" ht="14.1" customHeight="1">
      <c r="A30" s="63">
        <v>33</v>
      </c>
      <c r="B30" s="39" t="s">
        <v>116</v>
      </c>
      <c r="C30" s="48">
        <v>127</v>
      </c>
      <c r="D30" s="32"/>
      <c r="E30" s="44">
        <f t="shared" si="0"/>
        <v>0</v>
      </c>
    </row>
    <row r="31" spans="1:5" ht="14.1" customHeight="1">
      <c r="A31" s="63">
        <v>34</v>
      </c>
      <c r="B31" s="39" t="s">
        <v>117</v>
      </c>
      <c r="C31" s="47">
        <v>32</v>
      </c>
      <c r="D31" s="32"/>
      <c r="E31" s="44">
        <f t="shared" si="0"/>
        <v>0</v>
      </c>
    </row>
    <row r="32" spans="1:5" ht="14.1" customHeight="1">
      <c r="A32" s="63">
        <v>35</v>
      </c>
      <c r="B32" s="39" t="s">
        <v>118</v>
      </c>
      <c r="C32" s="47">
        <v>117</v>
      </c>
      <c r="D32" s="32"/>
      <c r="E32" s="44">
        <f t="shared" si="0"/>
        <v>0</v>
      </c>
    </row>
    <row r="33" spans="1:5" ht="14.1" customHeight="1">
      <c r="A33" s="63">
        <v>36</v>
      </c>
      <c r="B33" s="39" t="s">
        <v>119</v>
      </c>
      <c r="C33" s="47">
        <v>239</v>
      </c>
      <c r="D33" s="32"/>
      <c r="E33" s="44">
        <f t="shared" si="0"/>
        <v>0</v>
      </c>
    </row>
    <row r="34" spans="1:5" ht="14.1" customHeight="1">
      <c r="A34" s="63">
        <v>37</v>
      </c>
      <c r="B34" s="39" t="s">
        <v>120</v>
      </c>
      <c r="C34" s="47">
        <v>333</v>
      </c>
      <c r="D34" s="32"/>
      <c r="E34" s="44">
        <f t="shared" si="0"/>
        <v>0</v>
      </c>
    </row>
    <row r="35" spans="1:5" ht="14.1" customHeight="1">
      <c r="A35" s="63">
        <v>40</v>
      </c>
      <c r="B35" s="39" t="s">
        <v>121</v>
      </c>
      <c r="C35" s="48">
        <v>458</v>
      </c>
      <c r="D35" s="32"/>
      <c r="E35" s="44">
        <f t="shared" si="0"/>
        <v>0</v>
      </c>
    </row>
    <row r="36" spans="1:5" ht="14.1" customHeight="1">
      <c r="A36" s="63">
        <v>41</v>
      </c>
      <c r="B36" s="39" t="s">
        <v>122</v>
      </c>
      <c r="C36" s="47">
        <v>742</v>
      </c>
      <c r="D36" s="32"/>
      <c r="E36" s="44">
        <f t="shared" si="0"/>
        <v>0</v>
      </c>
    </row>
    <row r="37" spans="1:5" ht="14.1" customHeight="1">
      <c r="A37" s="63">
        <v>45</v>
      </c>
      <c r="B37" s="39" t="s">
        <v>123</v>
      </c>
      <c r="C37" s="47">
        <v>4759</v>
      </c>
      <c r="D37" s="32"/>
      <c r="E37" s="44">
        <f t="shared" si="0"/>
        <v>0</v>
      </c>
    </row>
    <row r="38" spans="1:5" ht="27" customHeight="1">
      <c r="A38" s="63">
        <v>50</v>
      </c>
      <c r="B38" s="40" t="s">
        <v>124</v>
      </c>
      <c r="C38" s="48">
        <v>1046</v>
      </c>
      <c r="D38" s="32"/>
      <c r="E38" s="44">
        <f t="shared" si="0"/>
        <v>0</v>
      </c>
    </row>
    <row r="39" spans="1:5" ht="14.1" customHeight="1">
      <c r="A39" s="63">
        <v>51</v>
      </c>
      <c r="B39" s="39" t="s">
        <v>125</v>
      </c>
      <c r="C39" s="48">
        <v>1169</v>
      </c>
      <c r="D39" s="32"/>
      <c r="E39" s="44">
        <f t="shared" si="0"/>
        <v>0</v>
      </c>
    </row>
    <row r="40" spans="1:5" ht="25.5" customHeight="1">
      <c r="A40" s="63">
        <v>52</v>
      </c>
      <c r="B40" s="40" t="s">
        <v>126</v>
      </c>
      <c r="C40" s="48">
        <v>6522</v>
      </c>
      <c r="D40" s="32"/>
      <c r="E40" s="44">
        <f t="shared" si="0"/>
        <v>0</v>
      </c>
    </row>
    <row r="41" spans="1:5" ht="14.1" customHeight="1">
      <c r="A41" s="63">
        <v>55</v>
      </c>
      <c r="B41" s="39" t="s">
        <v>127</v>
      </c>
      <c r="C41" s="47">
        <v>7207</v>
      </c>
      <c r="D41" s="32"/>
      <c r="E41" s="44">
        <f t="shared" si="0"/>
        <v>0</v>
      </c>
    </row>
    <row r="42" spans="1:5" ht="14.1" customHeight="1">
      <c r="A42" s="63">
        <v>60</v>
      </c>
      <c r="B42" s="39" t="s">
        <v>128</v>
      </c>
      <c r="C42" s="47">
        <v>1183</v>
      </c>
      <c r="D42" s="32"/>
      <c r="E42" s="44">
        <f t="shared" si="0"/>
        <v>0</v>
      </c>
    </row>
    <row r="43" spans="1:5" ht="14.1" customHeight="1">
      <c r="A43" s="63">
        <v>61</v>
      </c>
      <c r="B43" s="39" t="s">
        <v>129</v>
      </c>
      <c r="C43" s="47">
        <v>126</v>
      </c>
      <c r="D43" s="32"/>
      <c r="E43" s="44">
        <f t="shared" si="0"/>
        <v>0</v>
      </c>
    </row>
    <row r="44" spans="1:5" ht="14.1" customHeight="1">
      <c r="A44" s="63">
        <v>62</v>
      </c>
      <c r="B44" s="39" t="s">
        <v>130</v>
      </c>
      <c r="C44" s="47">
        <v>158</v>
      </c>
      <c r="D44" s="32"/>
      <c r="E44" s="44">
        <f t="shared" si="0"/>
        <v>0</v>
      </c>
    </row>
    <row r="45" spans="1:5" ht="14.1" customHeight="1">
      <c r="A45" s="63">
        <v>63</v>
      </c>
      <c r="B45" s="39" t="s">
        <v>131</v>
      </c>
      <c r="C45" s="47">
        <v>164</v>
      </c>
      <c r="D45" s="32"/>
      <c r="E45" s="44">
        <f t="shared" si="0"/>
        <v>0</v>
      </c>
    </row>
    <row r="46" spans="1:5" ht="14.1" customHeight="1">
      <c r="A46" s="63">
        <v>64</v>
      </c>
      <c r="B46" s="39" t="s">
        <v>132</v>
      </c>
      <c r="C46" s="47">
        <v>282</v>
      </c>
      <c r="D46" s="32"/>
      <c r="E46" s="44">
        <f t="shared" si="0"/>
        <v>0</v>
      </c>
    </row>
    <row r="47" spans="1:5" ht="14.1" customHeight="1">
      <c r="A47" s="63">
        <v>65</v>
      </c>
      <c r="B47" s="39" t="s">
        <v>133</v>
      </c>
      <c r="C47" s="48">
        <v>504</v>
      </c>
      <c r="D47" s="32"/>
      <c r="E47" s="44">
        <f t="shared" si="0"/>
        <v>0</v>
      </c>
    </row>
    <row r="48" spans="1:5" ht="25.5" customHeight="1">
      <c r="A48" s="63">
        <v>66</v>
      </c>
      <c r="B48" s="40" t="s">
        <v>134</v>
      </c>
      <c r="C48" s="48">
        <v>154</v>
      </c>
      <c r="D48" s="32"/>
      <c r="E48" s="44">
        <f t="shared" si="0"/>
        <v>0</v>
      </c>
    </row>
    <row r="49" spans="1:5" ht="14.1" customHeight="1">
      <c r="A49" s="63">
        <v>67</v>
      </c>
      <c r="B49" s="39" t="s">
        <v>135</v>
      </c>
      <c r="C49" s="47">
        <v>703</v>
      </c>
      <c r="D49" s="32"/>
      <c r="E49" s="44">
        <f t="shared" si="0"/>
        <v>0</v>
      </c>
    </row>
    <row r="50" spans="1:5" ht="14.1" customHeight="1">
      <c r="A50" s="63">
        <v>70</v>
      </c>
      <c r="B50" s="39" t="s">
        <v>136</v>
      </c>
      <c r="C50" s="47">
        <v>259</v>
      </c>
      <c r="D50" s="32"/>
      <c r="E50" s="44">
        <f t="shared" si="0"/>
        <v>0</v>
      </c>
    </row>
    <row r="51" spans="1:5" ht="14.1" customHeight="1">
      <c r="A51" s="63">
        <v>71</v>
      </c>
      <c r="B51" s="39" t="s">
        <v>137</v>
      </c>
      <c r="C51" s="48">
        <v>155</v>
      </c>
      <c r="D51" s="32"/>
      <c r="E51" s="44">
        <f t="shared" si="0"/>
        <v>0</v>
      </c>
    </row>
    <row r="52" spans="1:5" ht="14.1" customHeight="1">
      <c r="A52" s="63">
        <v>72</v>
      </c>
      <c r="B52" s="39" t="s">
        <v>138</v>
      </c>
      <c r="C52" s="47">
        <v>158</v>
      </c>
      <c r="D52" s="32"/>
      <c r="E52" s="44">
        <f t="shared" si="0"/>
        <v>0</v>
      </c>
    </row>
    <row r="53" spans="1:5" ht="14.1" customHeight="1">
      <c r="A53" s="63">
        <v>73</v>
      </c>
      <c r="B53" s="39" t="s">
        <v>139</v>
      </c>
      <c r="C53" s="47">
        <v>133</v>
      </c>
      <c r="D53" s="32"/>
      <c r="E53" s="44">
        <f t="shared" si="0"/>
        <v>0</v>
      </c>
    </row>
    <row r="54" spans="1:5" ht="14.1" customHeight="1">
      <c r="A54" s="63">
        <v>74</v>
      </c>
      <c r="B54" s="39" t="s">
        <v>140</v>
      </c>
      <c r="C54" s="47">
        <v>3913</v>
      </c>
      <c r="D54" s="32"/>
      <c r="E54" s="44">
        <f t="shared" si="0"/>
        <v>0</v>
      </c>
    </row>
    <row r="55" spans="1:5" ht="14.1" customHeight="1">
      <c r="A55" s="63">
        <v>75</v>
      </c>
      <c r="B55" s="39" t="s">
        <v>141</v>
      </c>
      <c r="C55" s="47">
        <v>1373</v>
      </c>
      <c r="D55" s="32"/>
      <c r="E55" s="44">
        <f t="shared" si="0"/>
        <v>0</v>
      </c>
    </row>
    <row r="56" spans="1:5" ht="14.1" customHeight="1">
      <c r="A56" s="63">
        <v>80</v>
      </c>
      <c r="B56" s="39" t="s">
        <v>142</v>
      </c>
      <c r="C56" s="47">
        <v>1323</v>
      </c>
      <c r="D56" s="32"/>
      <c r="E56" s="44">
        <f t="shared" si="0"/>
        <v>0</v>
      </c>
    </row>
    <row r="57" spans="1:5" ht="14.1" customHeight="1">
      <c r="A57" s="63">
        <v>85</v>
      </c>
      <c r="B57" s="39" t="s">
        <v>143</v>
      </c>
      <c r="C57" s="47">
        <v>1963</v>
      </c>
      <c r="D57" s="32"/>
      <c r="E57" s="44">
        <f t="shared" si="0"/>
        <v>0</v>
      </c>
    </row>
    <row r="58" spans="1:5" ht="14.1" customHeight="1">
      <c r="A58" s="63">
        <v>90</v>
      </c>
      <c r="B58" s="39" t="s">
        <v>144</v>
      </c>
      <c r="C58" s="47">
        <v>180</v>
      </c>
      <c r="D58" s="32"/>
      <c r="E58" s="44">
        <f t="shared" si="0"/>
        <v>0</v>
      </c>
    </row>
    <row r="59" spans="1:5" ht="14.1" customHeight="1">
      <c r="A59" s="63">
        <v>91</v>
      </c>
      <c r="B59" s="39" t="s">
        <v>145</v>
      </c>
      <c r="C59" s="48">
        <v>59</v>
      </c>
      <c r="D59" s="32"/>
      <c r="E59" s="44">
        <f t="shared" si="0"/>
        <v>0</v>
      </c>
    </row>
    <row r="60" spans="1:5" ht="14.1" customHeight="1">
      <c r="A60" s="63">
        <v>92</v>
      </c>
      <c r="B60" s="39" t="s">
        <v>146</v>
      </c>
      <c r="C60" s="47">
        <v>388</v>
      </c>
      <c r="D60" s="32"/>
      <c r="E60" s="44">
        <f t="shared" si="0"/>
        <v>0</v>
      </c>
    </row>
    <row r="61" spans="1:5" ht="14.1" customHeight="1">
      <c r="A61" s="63">
        <v>93</v>
      </c>
      <c r="B61" s="39" t="s">
        <v>147</v>
      </c>
      <c r="C61" s="47">
        <v>6135</v>
      </c>
      <c r="D61" s="32"/>
      <c r="E61" s="44">
        <f t="shared" si="0"/>
        <v>0</v>
      </c>
    </row>
    <row r="62" spans="1:5" ht="14.1" customHeight="1">
      <c r="A62" s="63">
        <v>95</v>
      </c>
      <c r="B62" s="39" t="s">
        <v>148</v>
      </c>
      <c r="C62" s="47">
        <v>81</v>
      </c>
      <c r="D62" s="32"/>
      <c r="E62" s="44">
        <f t="shared" si="0"/>
        <v>0</v>
      </c>
    </row>
    <row r="63" spans="1:5" ht="14.1" customHeight="1">
      <c r="A63" s="63">
        <v>96</v>
      </c>
      <c r="B63" s="39" t="s">
        <v>149</v>
      </c>
      <c r="C63" s="48">
        <v>274</v>
      </c>
      <c r="D63" s="32"/>
      <c r="E63" s="44">
        <f t="shared" si="0"/>
        <v>0</v>
      </c>
    </row>
    <row r="64" spans="1:5" ht="14.1" customHeight="1">
      <c r="A64" s="63">
        <v>97</v>
      </c>
      <c r="B64" s="39" t="s">
        <v>150</v>
      </c>
      <c r="C64" s="48">
        <v>19</v>
      </c>
      <c r="D64" s="32"/>
      <c r="E64" s="44">
        <f t="shared" si="0"/>
        <v>0</v>
      </c>
    </row>
    <row r="65" spans="1:5" ht="14.1" customHeight="1">
      <c r="A65" s="63">
        <v>99</v>
      </c>
      <c r="B65" s="39" t="s">
        <v>151</v>
      </c>
      <c r="C65" s="47">
        <v>6</v>
      </c>
      <c r="D65" s="32"/>
      <c r="E65" s="44">
        <f t="shared" si="0"/>
        <v>0</v>
      </c>
    </row>
    <row r="66" spans="1:5" ht="14.1" customHeight="1" thickBot="1">
      <c r="A66" s="93"/>
      <c r="B66" s="94" t="s">
        <v>181</v>
      </c>
      <c r="C66" s="95">
        <v>32913</v>
      </c>
      <c r="D66" s="96">
        <v>15589</v>
      </c>
      <c r="E66" s="97"/>
    </row>
    <row r="67" spans="1:5" ht="14.1" customHeight="1" thickBot="1">
      <c r="A67" s="480" t="s">
        <v>27</v>
      </c>
      <c r="B67" s="481"/>
      <c r="C67" s="34">
        <f>SUM(C4:C66)</f>
        <v>93150</v>
      </c>
      <c r="D67" s="28">
        <f>SUM(D4:D66)</f>
        <v>15589</v>
      </c>
      <c r="E67" s="49">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42"/>
  <sheetViews>
    <sheetView zoomScaleNormal="100" zoomScaleSheetLayoutView="100" workbookViewId="0">
      <selection activeCell="F20" sqref="F20"/>
    </sheetView>
  </sheetViews>
  <sheetFormatPr defaultRowHeight="12.75"/>
  <cols>
    <col min="1" max="1" width="30.5703125" customWidth="1"/>
    <col min="2" max="2" width="18.140625" customWidth="1"/>
    <col min="3" max="3" width="15.42578125" customWidth="1"/>
    <col min="4" max="4" width="14.28515625" customWidth="1"/>
    <col min="5" max="5" width="24.28515625" customWidth="1"/>
    <col min="6" max="6" width="13.28515625" customWidth="1"/>
    <col min="7" max="7" width="21" customWidth="1"/>
  </cols>
  <sheetData>
    <row r="1" spans="1:13" ht="36" customHeight="1">
      <c r="A1" s="449" t="s">
        <v>265</v>
      </c>
      <c r="B1" s="449"/>
      <c r="C1" s="449"/>
      <c r="D1" s="449"/>
      <c r="E1" s="449"/>
      <c r="F1" s="449"/>
      <c r="G1" s="449"/>
    </row>
    <row r="2" spans="1:13" ht="13.5" thickBot="1"/>
    <row r="3" spans="1:13" ht="13.5" customHeight="1" thickBot="1">
      <c r="A3" s="450" t="s">
        <v>207</v>
      </c>
      <c r="B3" s="486" t="s">
        <v>55</v>
      </c>
      <c r="C3" s="487"/>
      <c r="D3" s="487"/>
      <c r="E3" s="487"/>
      <c r="F3" s="487"/>
      <c r="G3" s="488"/>
    </row>
    <row r="4" spans="1:13" ht="13.5" thickBot="1">
      <c r="A4" s="451"/>
      <c r="B4" s="459" t="s">
        <v>28</v>
      </c>
      <c r="C4" s="484" t="s">
        <v>154</v>
      </c>
      <c r="D4" s="489" t="s">
        <v>32</v>
      </c>
      <c r="E4" s="490"/>
      <c r="F4" s="490"/>
      <c r="G4" s="491"/>
    </row>
    <row r="5" spans="1:13" ht="13.5" thickBot="1">
      <c r="A5" s="452"/>
      <c r="B5" s="483"/>
      <c r="C5" s="485"/>
      <c r="D5" s="41" t="s">
        <v>33</v>
      </c>
      <c r="E5" s="41" t="s">
        <v>154</v>
      </c>
      <c r="F5" s="41" t="s">
        <v>34</v>
      </c>
      <c r="G5" s="175" t="s">
        <v>154</v>
      </c>
    </row>
    <row r="6" spans="1:13" ht="13.5" thickBot="1">
      <c r="A6" s="235" t="s">
        <v>212</v>
      </c>
      <c r="B6" s="220">
        <v>8412</v>
      </c>
      <c r="C6" s="222">
        <v>0.1484854903622114</v>
      </c>
      <c r="D6" s="221">
        <v>3637</v>
      </c>
      <c r="E6" s="223">
        <v>0.14696730916878814</v>
      </c>
      <c r="F6" s="221">
        <v>4775</v>
      </c>
      <c r="G6" s="224">
        <v>0.15016195477845215</v>
      </c>
    </row>
    <row r="7" spans="1:13">
      <c r="A7" s="9" t="s">
        <v>0</v>
      </c>
      <c r="B7" s="10">
        <v>481</v>
      </c>
      <c r="C7" s="118">
        <v>0.103396388650043</v>
      </c>
      <c r="D7" s="10">
        <v>194</v>
      </c>
      <c r="E7" s="118">
        <v>0.10819854991634133</v>
      </c>
      <c r="F7" s="11">
        <v>287</v>
      </c>
      <c r="G7" s="120">
        <v>0.10038474991255684</v>
      </c>
      <c r="H7" s="4"/>
      <c r="K7" s="4"/>
      <c r="M7" s="4"/>
    </row>
    <row r="8" spans="1:13">
      <c r="A8" s="9" t="s">
        <v>1</v>
      </c>
      <c r="B8" s="10">
        <v>524</v>
      </c>
      <c r="C8" s="118">
        <v>0.13306246825799897</v>
      </c>
      <c r="D8" s="10">
        <v>211</v>
      </c>
      <c r="E8" s="118">
        <v>0.14461960246744346</v>
      </c>
      <c r="F8" s="11">
        <v>313</v>
      </c>
      <c r="G8" s="120">
        <v>0.12626058894715611</v>
      </c>
      <c r="H8" s="4"/>
      <c r="K8" s="4"/>
      <c r="M8" s="4"/>
    </row>
    <row r="9" spans="1:13">
      <c r="A9" s="9" t="s">
        <v>2</v>
      </c>
      <c r="B9" s="10">
        <v>545</v>
      </c>
      <c r="C9" s="118">
        <v>0.14846090983383275</v>
      </c>
      <c r="D9" s="10">
        <v>218</v>
      </c>
      <c r="E9" s="118">
        <v>0.15439093484419264</v>
      </c>
      <c r="F9" s="11">
        <v>327</v>
      </c>
      <c r="G9" s="120">
        <v>0.14475431606905712</v>
      </c>
      <c r="H9" s="4"/>
      <c r="K9" s="4"/>
      <c r="M9" s="4"/>
    </row>
    <row r="10" spans="1:13">
      <c r="A10" s="9" t="s">
        <v>3</v>
      </c>
      <c r="B10" s="10">
        <v>300</v>
      </c>
      <c r="C10" s="118">
        <v>0.14563106796116504</v>
      </c>
      <c r="D10" s="10">
        <v>141</v>
      </c>
      <c r="E10" s="118">
        <v>0.14213709677419356</v>
      </c>
      <c r="F10" s="11">
        <v>159</v>
      </c>
      <c r="G10" s="120">
        <v>0.14887640449438203</v>
      </c>
      <c r="H10" s="4"/>
      <c r="K10" s="4"/>
      <c r="M10" s="4"/>
    </row>
    <row r="11" spans="1:13">
      <c r="A11" s="9" t="s">
        <v>4</v>
      </c>
      <c r="B11" s="10">
        <v>91</v>
      </c>
      <c r="C11" s="118">
        <v>0.14942528735632185</v>
      </c>
      <c r="D11" s="10">
        <v>47</v>
      </c>
      <c r="E11" s="118">
        <v>0.15824915824915825</v>
      </c>
      <c r="F11" s="11">
        <v>44</v>
      </c>
      <c r="G11" s="120">
        <v>0.14102564102564102</v>
      </c>
      <c r="H11" s="4"/>
      <c r="K11" s="4"/>
      <c r="M11" s="4"/>
    </row>
    <row r="12" spans="1:13">
      <c r="A12" s="9" t="s">
        <v>5</v>
      </c>
      <c r="B12" s="10">
        <v>246</v>
      </c>
      <c r="C12" s="118">
        <v>0.16988950276243095</v>
      </c>
      <c r="D12" s="10">
        <v>102</v>
      </c>
      <c r="E12" s="118">
        <v>0.15178571428571427</v>
      </c>
      <c r="F12" s="11">
        <v>144</v>
      </c>
      <c r="G12" s="120">
        <v>0.18556701030927836</v>
      </c>
      <c r="H12" s="4"/>
      <c r="K12" s="4"/>
      <c r="M12" s="4"/>
    </row>
    <row r="13" spans="1:13">
      <c r="A13" s="9" t="s">
        <v>6</v>
      </c>
      <c r="B13" s="10">
        <v>140</v>
      </c>
      <c r="C13" s="118">
        <v>0.13833992094861661</v>
      </c>
      <c r="D13" s="10">
        <v>74</v>
      </c>
      <c r="E13" s="118">
        <v>0.14979757085020243</v>
      </c>
      <c r="F13" s="11">
        <v>66</v>
      </c>
      <c r="G13" s="120">
        <v>0.12741312741312741</v>
      </c>
      <c r="H13" s="4"/>
      <c r="K13" s="4"/>
      <c r="M13" s="4"/>
    </row>
    <row r="14" spans="1:13">
      <c r="A14" s="9" t="s">
        <v>7</v>
      </c>
      <c r="B14" s="10">
        <v>153</v>
      </c>
      <c r="C14" s="118">
        <v>0.1239870340356564</v>
      </c>
      <c r="D14" s="10">
        <v>59</v>
      </c>
      <c r="E14" s="118">
        <v>0.10535714285714286</v>
      </c>
      <c r="F14" s="11">
        <v>94</v>
      </c>
      <c r="G14" s="120">
        <v>0.1394658753709199</v>
      </c>
      <c r="H14" s="4"/>
      <c r="K14" s="4"/>
      <c r="M14" s="4"/>
    </row>
    <row r="15" spans="1:13">
      <c r="A15" s="9" t="s">
        <v>8</v>
      </c>
      <c r="B15" s="10">
        <v>206</v>
      </c>
      <c r="C15" s="118">
        <v>0.2013685239491691</v>
      </c>
      <c r="D15" s="10">
        <v>79</v>
      </c>
      <c r="E15" s="118">
        <v>0.18160919540229886</v>
      </c>
      <c r="F15" s="11">
        <v>127</v>
      </c>
      <c r="G15" s="120">
        <v>0.21598639455782312</v>
      </c>
      <c r="H15" s="4"/>
      <c r="K15" s="4"/>
      <c r="M15" s="4"/>
    </row>
    <row r="16" spans="1:13">
      <c r="A16" s="9" t="s">
        <v>9</v>
      </c>
      <c r="B16" s="10">
        <v>168</v>
      </c>
      <c r="C16" s="118">
        <v>0.13872832369942195</v>
      </c>
      <c r="D16" s="10">
        <v>80</v>
      </c>
      <c r="E16" s="118">
        <v>0.14184397163120568</v>
      </c>
      <c r="F16" s="11">
        <v>88</v>
      </c>
      <c r="G16" s="120">
        <v>0.13601236476043277</v>
      </c>
      <c r="H16" s="4"/>
      <c r="K16" s="4"/>
      <c r="M16" s="4"/>
    </row>
    <row r="17" spans="1:13">
      <c r="A17" s="9" t="s">
        <v>10</v>
      </c>
      <c r="B17" s="10">
        <v>153</v>
      </c>
      <c r="C17" s="118">
        <v>0.14725697786333011</v>
      </c>
      <c r="D17" s="10">
        <v>80</v>
      </c>
      <c r="E17" s="118">
        <v>0.17391304347826086</v>
      </c>
      <c r="F17" s="11">
        <v>73</v>
      </c>
      <c r="G17" s="120">
        <v>0.12607944732297063</v>
      </c>
      <c r="H17" s="4"/>
      <c r="K17" s="4"/>
      <c r="M17" s="4"/>
    </row>
    <row r="18" spans="1:13">
      <c r="A18" s="9" t="s">
        <v>11</v>
      </c>
      <c r="B18" s="10">
        <v>278</v>
      </c>
      <c r="C18" s="118">
        <v>0.13449443638122882</v>
      </c>
      <c r="D18" s="10">
        <v>132</v>
      </c>
      <c r="E18" s="118">
        <v>0.14505494505494507</v>
      </c>
      <c r="F18" s="11">
        <v>146</v>
      </c>
      <c r="G18" s="120">
        <v>0.12618841832324978</v>
      </c>
      <c r="H18" s="4"/>
      <c r="K18" s="4"/>
      <c r="M18" s="4"/>
    </row>
    <row r="19" spans="1:13">
      <c r="A19" s="9" t="s">
        <v>12</v>
      </c>
      <c r="B19" s="10">
        <v>139</v>
      </c>
      <c r="C19" s="118">
        <v>0.15777525539160045</v>
      </c>
      <c r="D19" s="10">
        <v>57</v>
      </c>
      <c r="E19" s="118">
        <v>0.13936430317848411</v>
      </c>
      <c r="F19" s="11">
        <v>82</v>
      </c>
      <c r="G19" s="120">
        <v>0.17372881355932204</v>
      </c>
      <c r="H19" s="4"/>
      <c r="K19" s="4"/>
      <c r="M19" s="4"/>
    </row>
    <row r="20" spans="1:13">
      <c r="A20" s="9" t="s">
        <v>13</v>
      </c>
      <c r="B20" s="10">
        <v>278</v>
      </c>
      <c r="C20" s="118">
        <v>0.14133197763091002</v>
      </c>
      <c r="D20" s="10">
        <v>141</v>
      </c>
      <c r="E20" s="118">
        <v>0.14343845371312308</v>
      </c>
      <c r="F20" s="11">
        <v>137</v>
      </c>
      <c r="G20" s="120">
        <v>0.13922764227642276</v>
      </c>
      <c r="H20" s="4"/>
      <c r="K20" s="4"/>
      <c r="M20" s="4"/>
    </row>
    <row r="21" spans="1:13">
      <c r="A21" s="9" t="s">
        <v>14</v>
      </c>
      <c r="B21" s="10">
        <v>864</v>
      </c>
      <c r="C21" s="118">
        <v>0.16861826697892271</v>
      </c>
      <c r="D21" s="10">
        <v>384</v>
      </c>
      <c r="E21" s="118">
        <v>0.17462482946793997</v>
      </c>
      <c r="F21" s="11">
        <v>480</v>
      </c>
      <c r="G21" s="120">
        <v>0.1641025641025641</v>
      </c>
      <c r="H21" s="4"/>
      <c r="K21" s="4"/>
      <c r="M21" s="4"/>
    </row>
    <row r="22" spans="1:13">
      <c r="A22" s="9" t="s">
        <v>15</v>
      </c>
      <c r="B22" s="10">
        <v>162</v>
      </c>
      <c r="C22" s="118">
        <v>0.15041782729805014</v>
      </c>
      <c r="D22" s="10">
        <v>63</v>
      </c>
      <c r="E22" s="118">
        <v>0.11977186311787072</v>
      </c>
      <c r="F22" s="11">
        <v>99</v>
      </c>
      <c r="G22" s="120">
        <v>0.17967332123411978</v>
      </c>
      <c r="H22" s="4"/>
      <c r="K22" s="4"/>
      <c r="M22" s="4"/>
    </row>
    <row r="23" spans="1:13">
      <c r="A23" s="9" t="s">
        <v>16</v>
      </c>
      <c r="B23" s="10">
        <v>224</v>
      </c>
      <c r="C23" s="118">
        <v>0.1442369607211848</v>
      </c>
      <c r="D23" s="10">
        <v>92</v>
      </c>
      <c r="E23" s="118">
        <v>0.13161659513590845</v>
      </c>
      <c r="F23" s="11">
        <v>132</v>
      </c>
      <c r="G23" s="120">
        <v>0.15456674473067916</v>
      </c>
      <c r="H23" s="4"/>
      <c r="K23" s="4"/>
      <c r="M23" s="4"/>
    </row>
    <row r="24" spans="1:13">
      <c r="A24" s="9" t="s">
        <v>17</v>
      </c>
      <c r="B24" s="10">
        <v>109</v>
      </c>
      <c r="C24" s="118">
        <v>0.12302483069977427</v>
      </c>
      <c r="D24" s="10">
        <v>52</v>
      </c>
      <c r="E24" s="118">
        <v>0.12121212121212122</v>
      </c>
      <c r="F24" s="11">
        <v>57</v>
      </c>
      <c r="G24" s="120">
        <v>0.12472647702407003</v>
      </c>
      <c r="H24" s="4"/>
      <c r="K24" s="4"/>
      <c r="M24" s="4"/>
    </row>
    <row r="25" spans="1:13">
      <c r="A25" s="9" t="s">
        <v>18</v>
      </c>
      <c r="B25" s="10">
        <v>177</v>
      </c>
      <c r="C25" s="118">
        <v>0.16076294277929154</v>
      </c>
      <c r="D25" s="10">
        <v>74</v>
      </c>
      <c r="E25" s="118">
        <v>0.15071283095723015</v>
      </c>
      <c r="F25" s="11">
        <v>103</v>
      </c>
      <c r="G25" s="120">
        <v>0.16885245901639345</v>
      </c>
      <c r="H25" s="4"/>
      <c r="K25" s="4"/>
      <c r="M25" s="4"/>
    </row>
    <row r="26" spans="1:13">
      <c r="A26" s="9" t="s">
        <v>19</v>
      </c>
      <c r="B26" s="10">
        <v>160</v>
      </c>
      <c r="C26" s="118">
        <v>0.10540184453227931</v>
      </c>
      <c r="D26" s="10">
        <v>72</v>
      </c>
      <c r="E26" s="118">
        <v>0.10155148095909731</v>
      </c>
      <c r="F26" s="11">
        <v>88</v>
      </c>
      <c r="G26" s="120">
        <v>0.10877626699629171</v>
      </c>
      <c r="H26" s="4"/>
      <c r="K26" s="4"/>
      <c r="M26" s="4"/>
    </row>
    <row r="27" spans="1:13">
      <c r="A27" s="21" t="s">
        <v>20</v>
      </c>
      <c r="B27" s="10">
        <v>1357</v>
      </c>
      <c r="C27" s="118">
        <v>0.17181564953152698</v>
      </c>
      <c r="D27" s="10">
        <v>590</v>
      </c>
      <c r="E27" s="118">
        <v>0.16388888888888889</v>
      </c>
      <c r="F27" s="11">
        <v>767</v>
      </c>
      <c r="G27" s="120">
        <v>0.17845509539320614</v>
      </c>
      <c r="H27" s="4"/>
      <c r="K27" s="4"/>
      <c r="M27" s="4"/>
    </row>
    <row r="28" spans="1:13">
      <c r="A28" s="21" t="s">
        <v>208</v>
      </c>
      <c r="B28" s="10">
        <v>329</v>
      </c>
      <c r="C28" s="118">
        <v>0.16279069767441862</v>
      </c>
      <c r="D28" s="10">
        <v>143</v>
      </c>
      <c r="E28" s="118">
        <v>0.15084388185654007</v>
      </c>
      <c r="F28" s="11">
        <v>186</v>
      </c>
      <c r="G28" s="120">
        <v>0.1733457595526561</v>
      </c>
      <c r="H28" s="4"/>
      <c r="K28" s="4"/>
      <c r="M28" s="4"/>
    </row>
    <row r="29" spans="1:13">
      <c r="A29" s="9" t="s">
        <v>21</v>
      </c>
      <c r="B29" s="10">
        <v>333</v>
      </c>
      <c r="C29" s="118">
        <v>0.17129629629629631</v>
      </c>
      <c r="D29" s="10">
        <v>146</v>
      </c>
      <c r="E29" s="118">
        <v>0.17237308146399055</v>
      </c>
      <c r="F29" s="11">
        <v>187</v>
      </c>
      <c r="G29" s="120">
        <v>0.17046490428441202</v>
      </c>
      <c r="H29" s="4"/>
      <c r="K29" s="4"/>
      <c r="M29" s="4"/>
    </row>
    <row r="30" spans="1:13">
      <c r="A30" s="9" t="s">
        <v>22</v>
      </c>
      <c r="B30" s="10">
        <v>204</v>
      </c>
      <c r="C30" s="118">
        <v>0.12822124450031427</v>
      </c>
      <c r="D30" s="10">
        <v>100</v>
      </c>
      <c r="E30" s="118">
        <v>0.14771048744460857</v>
      </c>
      <c r="F30" s="11">
        <v>104</v>
      </c>
      <c r="G30" s="120">
        <v>0.1137855579868709</v>
      </c>
      <c r="H30" s="4"/>
      <c r="K30" s="4"/>
      <c r="M30" s="4"/>
    </row>
    <row r="31" spans="1:13">
      <c r="A31" s="9" t="s">
        <v>23</v>
      </c>
      <c r="B31" s="10">
        <v>140</v>
      </c>
      <c r="C31" s="118">
        <v>0.11041009463722397</v>
      </c>
      <c r="D31" s="10">
        <v>63</v>
      </c>
      <c r="E31" s="118">
        <v>0.10430463576158941</v>
      </c>
      <c r="F31" s="11">
        <v>77</v>
      </c>
      <c r="G31" s="120">
        <v>0.11596385542168675</v>
      </c>
      <c r="H31" s="4"/>
      <c r="K31" s="4"/>
      <c r="M31" s="4"/>
    </row>
    <row r="32" spans="1:13">
      <c r="A32" s="9" t="s">
        <v>24</v>
      </c>
      <c r="B32" s="10">
        <v>255</v>
      </c>
      <c r="C32" s="118">
        <v>0.14956011730205279</v>
      </c>
      <c r="D32" s="10">
        <v>88</v>
      </c>
      <c r="E32" s="118">
        <v>0.12643678160919541</v>
      </c>
      <c r="F32" s="11">
        <v>167</v>
      </c>
      <c r="G32" s="120">
        <v>0.16551040634291378</v>
      </c>
      <c r="H32" s="4"/>
      <c r="K32" s="4"/>
      <c r="M32" s="4"/>
    </row>
    <row r="33" spans="1:13">
      <c r="A33" s="9" t="s">
        <v>25</v>
      </c>
      <c r="B33" s="10">
        <v>263</v>
      </c>
      <c r="C33" s="118">
        <v>0.19338235294117648</v>
      </c>
      <c r="D33" s="10">
        <v>107</v>
      </c>
      <c r="E33" s="118">
        <v>0.17833333333333334</v>
      </c>
      <c r="F33" s="11">
        <v>156</v>
      </c>
      <c r="G33" s="120">
        <v>0.20526315789473684</v>
      </c>
      <c r="H33" s="4"/>
      <c r="J33" s="27"/>
      <c r="K33" s="4"/>
      <c r="M33" s="4"/>
    </row>
    <row r="34" spans="1:13" ht="13.5" thickBot="1">
      <c r="A34" s="9" t="s">
        <v>26</v>
      </c>
      <c r="B34" s="10">
        <v>133</v>
      </c>
      <c r="C34" s="118">
        <v>0.1933139534883721</v>
      </c>
      <c r="D34" s="10">
        <v>48</v>
      </c>
      <c r="E34" s="118">
        <v>0.1702127659574468</v>
      </c>
      <c r="F34" s="11">
        <v>85</v>
      </c>
      <c r="G34" s="120">
        <v>0.20935960591133004</v>
      </c>
      <c r="H34" s="4"/>
      <c r="J34" s="27"/>
      <c r="K34" s="4"/>
      <c r="M34" s="4"/>
    </row>
    <row r="35" spans="1:13" ht="13.5" thickBot="1">
      <c r="A35" s="88" t="s">
        <v>232</v>
      </c>
      <c r="B35" s="214">
        <v>32</v>
      </c>
      <c r="C35" s="215">
        <v>0.30188679245283018</v>
      </c>
      <c r="D35" s="214"/>
      <c r="E35" s="215"/>
      <c r="F35" s="216"/>
      <c r="G35" s="217"/>
      <c r="H35" s="4"/>
      <c r="J35" s="27"/>
      <c r="K35" s="4"/>
      <c r="M35" s="4"/>
    </row>
    <row r="36" spans="1:13" ht="13.5" thickBot="1">
      <c r="A36" s="88" t="s">
        <v>214</v>
      </c>
      <c r="B36" s="99">
        <v>8444</v>
      </c>
      <c r="C36" s="119">
        <v>0.14905034244157311</v>
      </c>
      <c r="D36" s="99">
        <v>3637</v>
      </c>
      <c r="E36" s="119">
        <v>0.14696730916878814</v>
      </c>
      <c r="F36" s="100">
        <v>4775</v>
      </c>
      <c r="G36" s="119">
        <v>0.15016195477845215</v>
      </c>
      <c r="J36" s="136"/>
    </row>
    <row r="37" spans="1:13">
      <c r="A37" s="55"/>
      <c r="B37" s="55"/>
      <c r="C37" s="56"/>
      <c r="D37" s="55"/>
      <c r="E37" s="56"/>
      <c r="F37" s="55"/>
      <c r="G37" s="57"/>
      <c r="J37" s="27"/>
    </row>
    <row r="39" spans="1:13">
      <c r="F39" s="4"/>
    </row>
    <row r="41" spans="1:13">
      <c r="B41" s="4"/>
      <c r="C41" s="4"/>
    </row>
    <row r="42" spans="1:13">
      <c r="B42" s="4"/>
      <c r="C42" s="4"/>
    </row>
  </sheetData>
  <mergeCells count="6">
    <mergeCell ref="A1:G1"/>
    <mergeCell ref="A3:A5"/>
    <mergeCell ref="B4:B5"/>
    <mergeCell ref="C4:C5"/>
    <mergeCell ref="B3:G3"/>
    <mergeCell ref="D4:G4"/>
  </mergeCells>
  <phoneticPr fontId="0" type="noConversion"/>
  <pageMargins left="0.75" right="0.94" top="1" bottom="1" header="0.5" footer="0.5"/>
  <pageSetup paperSize="9" scale="62" firstPageNumber="15"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72"/>
  <sheetViews>
    <sheetView zoomScaleNormal="100" zoomScaleSheetLayoutView="100" workbookViewId="0">
      <selection activeCell="F20" sqref="F20"/>
    </sheetView>
  </sheetViews>
  <sheetFormatPr defaultRowHeight="12.75"/>
  <cols>
    <col min="1" max="1" width="30.42578125" customWidth="1"/>
    <col min="2" max="2" width="19.28515625" customWidth="1"/>
    <col min="3" max="3" width="18.7109375" customWidth="1"/>
    <col min="4" max="4" width="23" customWidth="1"/>
  </cols>
  <sheetData>
    <row r="1" spans="1:7" ht="42" customHeight="1">
      <c r="A1" s="449" t="s">
        <v>266</v>
      </c>
      <c r="B1" s="449"/>
      <c r="C1" s="449"/>
      <c r="D1" s="449"/>
    </row>
    <row r="2" spans="1:7" ht="16.5" customHeight="1" thickBot="1">
      <c r="D2" s="17"/>
    </row>
    <row r="3" spans="1:7" ht="13.5" customHeight="1" thickBot="1">
      <c r="A3" s="450" t="s">
        <v>207</v>
      </c>
      <c r="B3" s="492" t="s">
        <v>28</v>
      </c>
      <c r="C3" s="490" t="s">
        <v>52</v>
      </c>
      <c r="D3" s="491"/>
    </row>
    <row r="4" spans="1:7" ht="13.5" thickBot="1">
      <c r="A4" s="452"/>
      <c r="B4" s="493"/>
      <c r="C4" s="8" t="s">
        <v>33</v>
      </c>
      <c r="D4" s="8" t="s">
        <v>34</v>
      </c>
    </row>
    <row r="5" spans="1:7" ht="13.5" thickBot="1">
      <c r="A5" s="235" t="s">
        <v>212</v>
      </c>
      <c r="B5" s="225">
        <v>11343</v>
      </c>
      <c r="C5" s="220">
        <v>5024</v>
      </c>
      <c r="D5" s="220">
        <v>6319</v>
      </c>
    </row>
    <row r="6" spans="1:7">
      <c r="A6" s="26" t="s">
        <v>0</v>
      </c>
      <c r="B6" s="61">
        <v>809</v>
      </c>
      <c r="C6" s="11">
        <v>388</v>
      </c>
      <c r="D6" s="11">
        <v>421</v>
      </c>
      <c r="G6" s="4"/>
    </row>
    <row r="7" spans="1:7">
      <c r="A7" s="26" t="s">
        <v>1</v>
      </c>
      <c r="B7" s="10">
        <v>833</v>
      </c>
      <c r="C7" s="11">
        <v>300</v>
      </c>
      <c r="D7" s="11">
        <v>533</v>
      </c>
      <c r="G7" s="4"/>
    </row>
    <row r="8" spans="1:7">
      <c r="A8" s="26" t="s">
        <v>2</v>
      </c>
      <c r="B8" s="10">
        <v>748</v>
      </c>
      <c r="C8" s="11">
        <v>278</v>
      </c>
      <c r="D8" s="11">
        <v>470</v>
      </c>
      <c r="G8" s="4"/>
    </row>
    <row r="9" spans="1:7">
      <c r="A9" s="26" t="s">
        <v>3</v>
      </c>
      <c r="B9" s="10">
        <v>461</v>
      </c>
      <c r="C9" s="11">
        <v>215</v>
      </c>
      <c r="D9" s="11">
        <v>246</v>
      </c>
      <c r="E9" s="133"/>
      <c r="G9" s="4"/>
    </row>
    <row r="10" spans="1:7">
      <c r="A10" s="26" t="s">
        <v>4</v>
      </c>
      <c r="B10" s="10">
        <v>123</v>
      </c>
      <c r="C10" s="11">
        <v>52</v>
      </c>
      <c r="D10" s="11">
        <v>71</v>
      </c>
      <c r="G10" s="4"/>
    </row>
    <row r="11" spans="1:7">
      <c r="A11" s="26" t="s">
        <v>5</v>
      </c>
      <c r="B11" s="10">
        <v>310</v>
      </c>
      <c r="C11" s="11">
        <v>148</v>
      </c>
      <c r="D11" s="11">
        <v>162</v>
      </c>
      <c r="G11" s="4"/>
    </row>
    <row r="12" spans="1:7">
      <c r="A12" s="26" t="s">
        <v>6</v>
      </c>
      <c r="B12" s="10">
        <v>183</v>
      </c>
      <c r="C12" s="11">
        <v>90</v>
      </c>
      <c r="D12" s="11">
        <v>93</v>
      </c>
      <c r="G12" s="4"/>
    </row>
    <row r="13" spans="1:7">
      <c r="A13" s="26" t="s">
        <v>7</v>
      </c>
      <c r="B13" s="10">
        <v>247</v>
      </c>
      <c r="C13" s="11">
        <v>125</v>
      </c>
      <c r="D13" s="11">
        <v>122</v>
      </c>
      <c r="G13" s="4"/>
    </row>
    <row r="14" spans="1:7">
      <c r="A14" s="26" t="s">
        <v>8</v>
      </c>
      <c r="B14" s="10">
        <v>192</v>
      </c>
      <c r="C14" s="11">
        <v>84</v>
      </c>
      <c r="D14" s="11">
        <v>108</v>
      </c>
      <c r="G14" s="4"/>
    </row>
    <row r="15" spans="1:7">
      <c r="A15" s="26" t="s">
        <v>9</v>
      </c>
      <c r="B15" s="10">
        <v>250</v>
      </c>
      <c r="C15" s="11">
        <v>115</v>
      </c>
      <c r="D15" s="11">
        <v>135</v>
      </c>
      <c r="G15" s="4"/>
    </row>
    <row r="16" spans="1:7">
      <c r="A16" s="26" t="s">
        <v>10</v>
      </c>
      <c r="B16" s="10">
        <v>208</v>
      </c>
      <c r="C16" s="11">
        <v>84</v>
      </c>
      <c r="D16" s="11">
        <v>124</v>
      </c>
      <c r="G16" s="4"/>
    </row>
    <row r="17" spans="1:7">
      <c r="A17" s="26" t="s">
        <v>11</v>
      </c>
      <c r="B17" s="10">
        <v>407</v>
      </c>
      <c r="C17" s="11">
        <v>168</v>
      </c>
      <c r="D17" s="11">
        <v>239</v>
      </c>
      <c r="G17" s="4"/>
    </row>
    <row r="18" spans="1:7">
      <c r="A18" s="26" t="s">
        <v>12</v>
      </c>
      <c r="B18" s="10">
        <v>176</v>
      </c>
      <c r="C18" s="11">
        <v>77</v>
      </c>
      <c r="D18" s="11">
        <v>99</v>
      </c>
      <c r="G18" s="4"/>
    </row>
    <row r="19" spans="1:7">
      <c r="A19" s="26" t="s">
        <v>13</v>
      </c>
      <c r="B19" s="10">
        <v>428</v>
      </c>
      <c r="C19" s="11">
        <v>217</v>
      </c>
      <c r="D19" s="11">
        <v>211</v>
      </c>
      <c r="G19" s="4"/>
    </row>
    <row r="20" spans="1:7">
      <c r="A20" s="26" t="s">
        <v>14</v>
      </c>
      <c r="B20" s="10">
        <v>977</v>
      </c>
      <c r="C20" s="11">
        <v>414</v>
      </c>
      <c r="D20" s="11">
        <v>563</v>
      </c>
      <c r="G20" s="4"/>
    </row>
    <row r="21" spans="1:7">
      <c r="A21" s="26" t="s">
        <v>15</v>
      </c>
      <c r="B21" s="10">
        <v>230</v>
      </c>
      <c r="C21" s="11">
        <v>107</v>
      </c>
      <c r="D21" s="11">
        <v>123</v>
      </c>
      <c r="G21" s="4"/>
    </row>
    <row r="22" spans="1:7">
      <c r="A22" s="26" t="s">
        <v>16</v>
      </c>
      <c r="B22" s="10">
        <v>344</v>
      </c>
      <c r="C22" s="11">
        <v>167</v>
      </c>
      <c r="D22" s="11">
        <v>177</v>
      </c>
      <c r="G22" s="4"/>
    </row>
    <row r="23" spans="1:7">
      <c r="A23" s="26" t="s">
        <v>17</v>
      </c>
      <c r="B23" s="10">
        <v>246</v>
      </c>
      <c r="C23" s="11">
        <v>139</v>
      </c>
      <c r="D23" s="11">
        <v>107</v>
      </c>
      <c r="G23" s="4"/>
    </row>
    <row r="24" spans="1:7">
      <c r="A24" s="26" t="s">
        <v>18</v>
      </c>
      <c r="B24" s="10">
        <v>255</v>
      </c>
      <c r="C24" s="11">
        <v>109</v>
      </c>
      <c r="D24" s="11">
        <v>146</v>
      </c>
      <c r="G24" s="4"/>
    </row>
    <row r="25" spans="1:7">
      <c r="A25" s="26" t="s">
        <v>19</v>
      </c>
      <c r="B25" s="10">
        <v>239</v>
      </c>
      <c r="C25" s="11">
        <v>104</v>
      </c>
      <c r="D25" s="11">
        <v>135</v>
      </c>
      <c r="G25" s="4"/>
    </row>
    <row r="26" spans="1:7">
      <c r="A26" s="21" t="s">
        <v>20</v>
      </c>
      <c r="B26" s="10">
        <v>1478</v>
      </c>
      <c r="C26" s="11">
        <v>661</v>
      </c>
      <c r="D26" s="11">
        <v>817</v>
      </c>
      <c r="G26" s="4"/>
    </row>
    <row r="27" spans="1:7">
      <c r="A27" s="21" t="s">
        <v>208</v>
      </c>
      <c r="B27" s="10">
        <v>362</v>
      </c>
      <c r="C27" s="11">
        <v>156</v>
      </c>
      <c r="D27" s="11">
        <v>206</v>
      </c>
      <c r="G27" s="4"/>
    </row>
    <row r="28" spans="1:7">
      <c r="A28" s="26" t="s">
        <v>21</v>
      </c>
      <c r="B28" s="10">
        <v>425</v>
      </c>
      <c r="C28" s="11">
        <v>169</v>
      </c>
      <c r="D28" s="11">
        <v>256</v>
      </c>
      <c r="G28" s="4"/>
    </row>
    <row r="29" spans="1:7">
      <c r="A29" s="26" t="s">
        <v>22</v>
      </c>
      <c r="B29" s="10">
        <v>329</v>
      </c>
      <c r="C29" s="11">
        <v>145</v>
      </c>
      <c r="D29" s="11">
        <v>184</v>
      </c>
      <c r="G29" s="4"/>
    </row>
    <row r="30" spans="1:7">
      <c r="A30" s="26" t="s">
        <v>23</v>
      </c>
      <c r="B30" s="10">
        <v>255</v>
      </c>
      <c r="C30" s="11">
        <v>130</v>
      </c>
      <c r="D30" s="11">
        <v>125</v>
      </c>
      <c r="G30" s="4"/>
    </row>
    <row r="31" spans="1:7">
      <c r="A31" s="26" t="s">
        <v>24</v>
      </c>
      <c r="B31" s="10">
        <v>360</v>
      </c>
      <c r="C31" s="11">
        <v>174</v>
      </c>
      <c r="D31" s="11">
        <v>186</v>
      </c>
      <c r="G31" s="4"/>
    </row>
    <row r="32" spans="1:7">
      <c r="A32" s="26" t="s">
        <v>25</v>
      </c>
      <c r="B32" s="10">
        <v>301</v>
      </c>
      <c r="C32" s="11">
        <v>137</v>
      </c>
      <c r="D32" s="11">
        <v>164</v>
      </c>
      <c r="G32" s="4"/>
    </row>
    <row r="33" spans="1:7" ht="13.5" thickBot="1">
      <c r="A33" s="26" t="s">
        <v>26</v>
      </c>
      <c r="B33" s="158">
        <v>167</v>
      </c>
      <c r="C33" s="11">
        <v>71</v>
      </c>
      <c r="D33" s="11">
        <v>96</v>
      </c>
      <c r="G33" s="4"/>
    </row>
    <row r="34" spans="1:7" ht="13.5" thickBot="1">
      <c r="A34" s="88" t="s">
        <v>232</v>
      </c>
      <c r="B34" s="158">
        <v>30</v>
      </c>
      <c r="C34" s="216"/>
      <c r="D34" s="216"/>
      <c r="G34" s="4"/>
    </row>
    <row r="35" spans="1:7" ht="13.5" thickBot="1">
      <c r="A35" s="88" t="s">
        <v>214</v>
      </c>
      <c r="B35" s="99">
        <v>11373</v>
      </c>
      <c r="C35" s="99">
        <v>5024</v>
      </c>
      <c r="D35" s="99">
        <v>6319</v>
      </c>
      <c r="G35" s="7"/>
    </row>
    <row r="42" spans="1:7">
      <c r="B42" s="4"/>
    </row>
    <row r="43" spans="1:7">
      <c r="B43" s="4"/>
    </row>
    <row r="72" ht="32.25" customHeight="1"/>
  </sheetData>
  <mergeCells count="4">
    <mergeCell ref="A1:D1"/>
    <mergeCell ref="A3:A4"/>
    <mergeCell ref="B3:B4"/>
    <mergeCell ref="C3:D3"/>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78" firstPageNumber="17" orientation="portrait" useFirstPageNumber="1" r:id="rId1"/>
  <headerFooter alignWithMargins="0"/>
  <rowBreaks count="1" manualBreakCount="1">
    <brk id="68"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2"/>
  <sheetViews>
    <sheetView zoomScale="85" zoomScaleNormal="85" workbookViewId="0">
      <selection activeCell="F20" sqref="F20"/>
    </sheetView>
  </sheetViews>
  <sheetFormatPr defaultRowHeight="12.75"/>
  <cols>
    <col min="1" max="1" width="88" customWidth="1"/>
  </cols>
  <sheetData>
    <row r="1" spans="1:1" ht="78.75">
      <c r="A1" s="131" t="s">
        <v>203</v>
      </c>
    </row>
    <row r="2" spans="1:1" ht="94.5">
      <c r="A2" s="131" t="s">
        <v>201</v>
      </c>
    </row>
    <row r="3" spans="1:1" ht="95.25" customHeight="1">
      <c r="A3" s="131" t="s">
        <v>198</v>
      </c>
    </row>
    <row r="4" spans="1:1" ht="126">
      <c r="A4" s="131" t="s">
        <v>200</v>
      </c>
    </row>
    <row r="5" spans="1:1" ht="143.25" customHeight="1">
      <c r="A5" s="131" t="s">
        <v>199</v>
      </c>
    </row>
    <row r="6" spans="1:1" ht="159.75" customHeight="1">
      <c r="A6" s="143" t="s">
        <v>247</v>
      </c>
    </row>
    <row r="7" spans="1:1" ht="159" customHeight="1">
      <c r="A7" s="143" t="s">
        <v>249</v>
      </c>
    </row>
    <row r="8" spans="1:1" ht="63" customHeight="1">
      <c r="A8" s="143" t="s">
        <v>197</v>
      </c>
    </row>
    <row r="9" spans="1:1" ht="136.5" customHeight="1"/>
    <row r="10" spans="1:1" ht="117.75" customHeight="1">
      <c r="A10" s="143" t="s">
        <v>239</v>
      </c>
    </row>
    <row r="11" spans="1:1" ht="70.5" customHeight="1">
      <c r="A11" s="143" t="s">
        <v>202</v>
      </c>
    </row>
    <row r="12" spans="1:1">
      <c r="A12" s="385" t="s">
        <v>248</v>
      </c>
    </row>
  </sheetData>
  <hyperlinks>
    <hyperlink ref="A12" r:id="rId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4"/>
  <sheetViews>
    <sheetView zoomScale="96" zoomScaleNormal="96" zoomScaleSheetLayoutView="70" workbookViewId="0">
      <selection sqref="A1:J1"/>
    </sheetView>
  </sheetViews>
  <sheetFormatPr defaultRowHeight="12.75"/>
  <cols>
    <col min="1" max="1" width="27.42578125" customWidth="1"/>
    <col min="2" max="2" width="11.42578125" customWidth="1"/>
    <col min="3" max="3" width="8.85546875" customWidth="1"/>
    <col min="4" max="4" width="9.140625" customWidth="1"/>
    <col min="5" max="6" width="9.42578125" customWidth="1"/>
    <col min="7" max="7" width="9.7109375" customWidth="1"/>
    <col min="8" max="8" width="19.42578125" customWidth="1"/>
    <col min="9" max="9" width="19.28515625" customWidth="1"/>
    <col min="10" max="10" width="20.5703125" customWidth="1"/>
  </cols>
  <sheetData>
    <row r="1" spans="1:10" ht="33.75" customHeight="1">
      <c r="A1" s="394" t="s">
        <v>251</v>
      </c>
      <c r="B1" s="394"/>
      <c r="C1" s="394"/>
      <c r="D1" s="394"/>
      <c r="E1" s="394"/>
      <c r="F1" s="394"/>
      <c r="G1" s="394"/>
      <c r="H1" s="394"/>
      <c r="I1" s="394"/>
      <c r="J1" s="394"/>
    </row>
    <row r="2" spans="1:10" ht="10.5" customHeight="1" thickBot="1">
      <c r="F2" s="17"/>
    </row>
    <row r="3" spans="1:10" ht="39" customHeight="1">
      <c r="A3" s="386" t="s">
        <v>158</v>
      </c>
      <c r="B3" s="388" t="s">
        <v>159</v>
      </c>
      <c r="C3" s="390"/>
      <c r="D3" s="388" t="s">
        <v>35</v>
      </c>
      <c r="E3" s="389"/>
      <c r="F3" s="391" t="s">
        <v>160</v>
      </c>
      <c r="G3" s="392"/>
      <c r="H3" s="392"/>
      <c r="I3" s="392"/>
      <c r="J3" s="393"/>
    </row>
    <row r="4" spans="1:10" ht="45" customHeight="1">
      <c r="A4" s="387"/>
      <c r="B4" s="164" t="s">
        <v>161</v>
      </c>
      <c r="C4" s="348" t="s">
        <v>242</v>
      </c>
      <c r="D4" s="165" t="s">
        <v>161</v>
      </c>
      <c r="E4" s="349" t="s">
        <v>242</v>
      </c>
      <c r="F4" s="165" t="s">
        <v>161</v>
      </c>
      <c r="G4" s="350" t="s">
        <v>242</v>
      </c>
      <c r="H4" s="166" t="s">
        <v>255</v>
      </c>
      <c r="I4" s="167" t="s">
        <v>256</v>
      </c>
      <c r="J4" s="176" t="s">
        <v>183</v>
      </c>
    </row>
    <row r="5" spans="1:10">
      <c r="A5" s="148" t="s">
        <v>162</v>
      </c>
      <c r="B5" s="149">
        <v>2569311</v>
      </c>
      <c r="C5" s="227">
        <v>1</v>
      </c>
      <c r="D5" s="266">
        <v>152230</v>
      </c>
      <c r="E5" s="111">
        <v>1</v>
      </c>
      <c r="F5" s="64">
        <v>56652</v>
      </c>
      <c r="G5" s="114">
        <v>1</v>
      </c>
      <c r="H5" s="107">
        <v>4.2900195000885599E-3</v>
      </c>
      <c r="I5" s="107">
        <v>-6.1415861760466539E-2</v>
      </c>
      <c r="J5" s="154">
        <v>0.37214740852657163</v>
      </c>
    </row>
    <row r="6" spans="1:10">
      <c r="A6" s="67" t="s">
        <v>163</v>
      </c>
      <c r="B6" s="68"/>
      <c r="C6" s="228"/>
      <c r="D6" s="267"/>
      <c r="E6" s="109"/>
      <c r="F6" s="69"/>
      <c r="G6" s="114"/>
      <c r="H6" s="107"/>
      <c r="I6" s="107"/>
      <c r="J6" s="154"/>
    </row>
    <row r="7" spans="1:10">
      <c r="A7" s="70" t="s">
        <v>164</v>
      </c>
      <c r="B7" s="71"/>
      <c r="C7" s="229"/>
      <c r="D7" s="383"/>
      <c r="E7" s="110"/>
      <c r="F7" s="72"/>
      <c r="G7" s="115"/>
      <c r="H7" s="108"/>
      <c r="I7" s="108"/>
      <c r="J7" s="155"/>
    </row>
    <row r="8" spans="1:10">
      <c r="A8" s="73" t="s">
        <v>165</v>
      </c>
      <c r="B8" s="68">
        <v>1237916</v>
      </c>
      <c r="C8" s="226">
        <v>0.48180854711632809</v>
      </c>
      <c r="D8" s="381">
        <v>67106</v>
      </c>
      <c r="E8" s="112">
        <v>0.44081981212638771</v>
      </c>
      <c r="F8" s="64">
        <v>24747</v>
      </c>
      <c r="G8" s="114">
        <v>0.43682482524888794</v>
      </c>
      <c r="H8" s="107">
        <v>2.3086269744836407E-3</v>
      </c>
      <c r="I8" s="107">
        <v>-6.5833679362802489E-2</v>
      </c>
      <c r="J8" s="154">
        <v>0.36877477423777305</v>
      </c>
    </row>
    <row r="9" spans="1:10">
      <c r="A9" s="73" t="s">
        <v>166</v>
      </c>
      <c r="B9" s="5">
        <v>1303582</v>
      </c>
      <c r="C9" s="226">
        <v>0.50736637176270216</v>
      </c>
      <c r="D9" s="384">
        <v>85124</v>
      </c>
      <c r="E9" s="112">
        <v>0.55918018787361234</v>
      </c>
      <c r="F9" s="64">
        <v>31799</v>
      </c>
      <c r="G9" s="114">
        <v>0.56130410223822635</v>
      </c>
      <c r="H9" s="107">
        <v>5.0570498435476008E-3</v>
      </c>
      <c r="I9" s="107">
        <v>-5.7919061444569486E-2</v>
      </c>
      <c r="J9" s="154">
        <v>0.37356092288896198</v>
      </c>
    </row>
    <row r="10" spans="1:10">
      <c r="A10" s="73" t="s">
        <v>211</v>
      </c>
      <c r="B10" s="5">
        <v>27813</v>
      </c>
      <c r="C10" s="226">
        <v>1.0825081120969785E-2</v>
      </c>
      <c r="D10" s="382"/>
      <c r="E10" s="112"/>
      <c r="F10" s="64">
        <v>106</v>
      </c>
      <c r="G10" s="114">
        <v>1.871072512885688E-3</v>
      </c>
      <c r="H10" s="107">
        <v>0.30864197530864201</v>
      </c>
      <c r="I10" s="107">
        <v>-7.0175438596491224E-2</v>
      </c>
      <c r="J10" s="154"/>
    </row>
    <row r="11" spans="1:10">
      <c r="A11" s="74" t="s">
        <v>167</v>
      </c>
      <c r="B11" s="71"/>
      <c r="C11" s="230"/>
      <c r="D11" s="271"/>
      <c r="E11" s="110"/>
      <c r="F11" s="75"/>
      <c r="G11" s="115"/>
      <c r="H11" s="108"/>
      <c r="I11" s="108"/>
      <c r="J11" s="155"/>
    </row>
    <row r="12" spans="1:10">
      <c r="A12" s="76" t="s">
        <v>223</v>
      </c>
      <c r="B12" s="68">
        <v>129239</v>
      </c>
      <c r="C12" s="226">
        <v>5.0301034012620503E-2</v>
      </c>
      <c r="D12" s="268">
        <v>7056</v>
      </c>
      <c r="E12" s="112">
        <v>4.6350916376535503E-2</v>
      </c>
      <c r="F12" s="64">
        <v>1481</v>
      </c>
      <c r="G12" s="114">
        <v>2.6142060297959471E-2</v>
      </c>
      <c r="H12" s="107">
        <v>-0.16984304932735428</v>
      </c>
      <c r="I12" s="107">
        <v>-5.1249199231262033E-2</v>
      </c>
      <c r="J12" s="154">
        <v>0.20989229024943309</v>
      </c>
    </row>
    <row r="13" spans="1:10">
      <c r="A13" s="76" t="s">
        <v>168</v>
      </c>
      <c r="B13" s="68">
        <v>166052</v>
      </c>
      <c r="C13" s="226">
        <v>6.4628999759079375E-2</v>
      </c>
      <c r="D13" s="268">
        <v>8807</v>
      </c>
      <c r="E13" s="112">
        <v>5.7853248374170663E-2</v>
      </c>
      <c r="F13" s="64">
        <v>3436</v>
      </c>
      <c r="G13" s="114">
        <v>6.065099202146438E-2</v>
      </c>
      <c r="H13" s="107">
        <v>-0.14335577162802293</v>
      </c>
      <c r="I13" s="107">
        <v>-3.0747531734837796E-2</v>
      </c>
      <c r="J13" s="154">
        <v>0.3901442034745089</v>
      </c>
    </row>
    <row r="14" spans="1:10">
      <c r="A14" s="76" t="s">
        <v>169</v>
      </c>
      <c r="B14" s="68">
        <v>234009</v>
      </c>
      <c r="C14" s="226">
        <v>9.1078503147341838E-2</v>
      </c>
      <c r="D14" s="268">
        <v>14657</v>
      </c>
      <c r="E14" s="112">
        <v>9.6281941798594228E-2</v>
      </c>
      <c r="F14" s="64">
        <v>5808</v>
      </c>
      <c r="G14" s="114">
        <v>0.10252065240415166</v>
      </c>
      <c r="H14" s="107">
        <v>-8.1884287069238115E-2</v>
      </c>
      <c r="I14" s="107">
        <v>-4.1425977884139265E-2</v>
      </c>
      <c r="J14" s="154">
        <v>0.39626117213618067</v>
      </c>
    </row>
    <row r="15" spans="1:10">
      <c r="A15" s="76" t="s">
        <v>170</v>
      </c>
      <c r="B15" s="68">
        <v>290755</v>
      </c>
      <c r="C15" s="226">
        <v>0.11316457992045338</v>
      </c>
      <c r="D15" s="268">
        <v>17298</v>
      </c>
      <c r="E15" s="112">
        <v>0.11363069040268016</v>
      </c>
      <c r="F15" s="64">
        <v>7207</v>
      </c>
      <c r="G15" s="114">
        <v>0.12721527924874673</v>
      </c>
      <c r="H15" s="107">
        <v>-3.8682139522475678E-2</v>
      </c>
      <c r="I15" s="107">
        <v>-4.9082992479218879E-2</v>
      </c>
      <c r="J15" s="154">
        <v>0.41663776159093535</v>
      </c>
    </row>
    <row r="16" spans="1:10">
      <c r="A16" s="76" t="s">
        <v>171</v>
      </c>
      <c r="B16" s="68">
        <v>313900</v>
      </c>
      <c r="C16" s="226">
        <v>0.12217283154900282</v>
      </c>
      <c r="D16" s="268">
        <v>18474</v>
      </c>
      <c r="E16" s="112">
        <v>0.12135584313210274</v>
      </c>
      <c r="F16" s="64">
        <v>7875</v>
      </c>
      <c r="G16" s="114">
        <v>0.13900656640542258</v>
      </c>
      <c r="H16" s="107">
        <v>1.6653756777691653E-2</v>
      </c>
      <c r="I16" s="107">
        <v>-4.707163601161668E-2</v>
      </c>
      <c r="J16" s="154">
        <v>0.42627476453393959</v>
      </c>
    </row>
    <row r="17" spans="1:10">
      <c r="A17" s="76" t="s">
        <v>172</v>
      </c>
      <c r="B17" s="68">
        <v>354569</v>
      </c>
      <c r="C17" s="226">
        <v>0.13800158875278237</v>
      </c>
      <c r="D17" s="268">
        <v>19816</v>
      </c>
      <c r="E17" s="112">
        <v>0.13017145109373973</v>
      </c>
      <c r="F17" s="64">
        <v>8116</v>
      </c>
      <c r="G17" s="114">
        <v>0.14326060862811552</v>
      </c>
      <c r="H17" s="107">
        <v>6.0741291682162579E-3</v>
      </c>
      <c r="I17" s="107">
        <v>-6.5084667665015528E-2</v>
      </c>
      <c r="J17" s="154">
        <v>0.40956802583770691</v>
      </c>
    </row>
    <row r="18" spans="1:10">
      <c r="A18" s="76" t="s">
        <v>173</v>
      </c>
      <c r="B18" s="68">
        <v>335384</v>
      </c>
      <c r="C18" s="226">
        <v>0.13053460635944811</v>
      </c>
      <c r="D18" s="268">
        <v>21195</v>
      </c>
      <c r="E18" s="112">
        <v>0.13923011233002694</v>
      </c>
      <c r="F18" s="64">
        <v>7775</v>
      </c>
      <c r="G18" s="114">
        <v>0.13724140365741722</v>
      </c>
      <c r="H18" s="107">
        <v>-4.6088849059019443E-3</v>
      </c>
      <c r="I18" s="107">
        <v>-7.5725154541131712E-2</v>
      </c>
      <c r="J18" s="154">
        <v>0.36683179995281906</v>
      </c>
    </row>
    <row r="19" spans="1:10">
      <c r="A19" s="76" t="s">
        <v>222</v>
      </c>
      <c r="B19" s="68">
        <v>717590</v>
      </c>
      <c r="C19" s="226">
        <v>0.27929277537830183</v>
      </c>
      <c r="D19" s="269">
        <v>44927</v>
      </c>
      <c r="E19" s="111">
        <v>0.29512579649215004</v>
      </c>
      <c r="F19" s="64">
        <v>14848</v>
      </c>
      <c r="G19" s="114">
        <v>0.26209136482383677</v>
      </c>
      <c r="H19" s="107">
        <v>0.13456101474745941</v>
      </c>
      <c r="I19" s="107">
        <v>-8.0277502477700713E-2</v>
      </c>
      <c r="J19" s="154">
        <v>0.33049168651367772</v>
      </c>
    </row>
    <row r="20" spans="1:10" ht="13.5" thickBot="1">
      <c r="A20" s="262" t="s">
        <v>211</v>
      </c>
      <c r="B20" s="5">
        <v>27813</v>
      </c>
      <c r="C20" s="226">
        <v>1.0825081120969785E-2</v>
      </c>
      <c r="D20" s="270"/>
      <c r="E20" s="263"/>
      <c r="F20" s="81">
        <v>106</v>
      </c>
      <c r="G20" s="264">
        <v>1.871072512885688E-3</v>
      </c>
      <c r="H20" s="265">
        <v>0.30864197530864201</v>
      </c>
      <c r="I20" s="265">
        <v>-7.0175438596491224E-2</v>
      </c>
      <c r="J20" s="156"/>
    </row>
    <row r="21" spans="1:10">
      <c r="A21" s="256" t="s">
        <v>174</v>
      </c>
      <c r="B21" s="277"/>
      <c r="C21" s="377"/>
      <c r="D21" s="271"/>
      <c r="E21" s="257"/>
      <c r="F21" s="258"/>
      <c r="G21" s="259"/>
      <c r="H21" s="260"/>
      <c r="I21" s="260"/>
      <c r="J21" s="261"/>
    </row>
    <row r="22" spans="1:10">
      <c r="A22" s="67" t="s">
        <v>175</v>
      </c>
      <c r="B22" s="69"/>
      <c r="C22" s="378"/>
      <c r="D22" s="266">
        <v>19918</v>
      </c>
      <c r="E22" s="111">
        <v>0.13084148985088354</v>
      </c>
      <c r="F22" s="64"/>
      <c r="G22" s="65"/>
      <c r="H22" s="66"/>
      <c r="I22" s="66"/>
      <c r="J22" s="154"/>
    </row>
    <row r="23" spans="1:10" ht="25.5" customHeight="1">
      <c r="A23" s="77" t="s">
        <v>176</v>
      </c>
      <c r="B23" s="78"/>
      <c r="C23" s="379"/>
      <c r="D23" s="266">
        <v>12892</v>
      </c>
      <c r="E23" s="111">
        <v>8.4687643697037379E-2</v>
      </c>
      <c r="F23" s="64"/>
      <c r="G23" s="65"/>
      <c r="H23" s="66"/>
      <c r="I23" s="66"/>
      <c r="J23" s="154"/>
    </row>
    <row r="24" spans="1:10">
      <c r="A24" s="67" t="s">
        <v>177</v>
      </c>
      <c r="B24" s="69"/>
      <c r="C24" s="378"/>
      <c r="D24" s="266">
        <v>53636</v>
      </c>
      <c r="E24" s="111">
        <v>0.35233528213886883</v>
      </c>
      <c r="F24" s="64"/>
      <c r="G24" s="65"/>
      <c r="H24" s="66"/>
      <c r="I24" s="66"/>
      <c r="J24" s="154"/>
    </row>
    <row r="25" spans="1:10" ht="13.5" thickBot="1">
      <c r="A25" s="79" t="s">
        <v>40</v>
      </c>
      <c r="B25" s="80"/>
      <c r="C25" s="380"/>
      <c r="D25" s="272">
        <v>65784</v>
      </c>
      <c r="E25" s="113">
        <v>0.43213558431321025</v>
      </c>
      <c r="F25" s="81"/>
      <c r="G25" s="82"/>
      <c r="H25" s="83"/>
      <c r="I25" s="83"/>
      <c r="J25" s="156"/>
    </row>
    <row r="26" spans="1:10" ht="12.75" hidden="1" customHeight="1">
      <c r="F26" s="4"/>
    </row>
    <row r="27" spans="1:10" ht="12.75" customHeight="1">
      <c r="A27" s="58" t="s">
        <v>240</v>
      </c>
      <c r="B27" s="58"/>
      <c r="C27" s="58"/>
    </row>
    <row r="50" ht="12.75" customHeight="1"/>
    <row r="51" ht="12.75" customHeight="1"/>
    <row r="52" ht="12" customHeight="1"/>
    <row r="53" ht="12.75" customHeight="1"/>
    <row r="54" ht="12.75" customHeight="1"/>
  </sheetData>
  <mergeCells count="5">
    <mergeCell ref="A3:A4"/>
    <mergeCell ref="D3:E3"/>
    <mergeCell ref="B3:C3"/>
    <mergeCell ref="F3:J3"/>
    <mergeCell ref="A1:J1"/>
  </mergeCells>
  <phoneticPr fontId="0" type="noConversion"/>
  <pageMargins left="0.74803149606299213" right="0.74803149606299213" top="0.98425196850393704" bottom="0.98425196850393704" header="0.51181102362204722" footer="0.51181102362204722"/>
  <pageSetup paperSize="9" scale="60" firstPageNumber="2" orientation="portrait" useFirstPageNumber="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51"/>
  <sheetViews>
    <sheetView zoomScaleNormal="100" zoomScaleSheetLayoutView="75" workbookViewId="0">
      <selection activeCell="F20" sqref="F20"/>
    </sheetView>
  </sheetViews>
  <sheetFormatPr defaultColWidth="91.5703125" defaultRowHeight="12.75"/>
  <cols>
    <col min="1" max="1" width="31.28515625" style="18" customWidth="1"/>
    <col min="2" max="2" width="14.28515625" style="18" customWidth="1"/>
    <col min="3" max="3" width="11.42578125" style="18" customWidth="1"/>
    <col min="4" max="4" width="13" style="18" customWidth="1"/>
    <col min="5" max="5" width="16.5703125" style="18" customWidth="1"/>
    <col min="6" max="6" width="16.42578125" style="18" customWidth="1"/>
    <col min="7" max="7" width="15.5703125" style="18" customWidth="1"/>
    <col min="8" max="8" width="18.42578125" style="18" customWidth="1"/>
    <col min="9" max="9" width="11" style="18" customWidth="1"/>
    <col min="10" max="16384" width="91.5703125" style="18"/>
  </cols>
  <sheetData>
    <row r="1" spans="1:8" ht="26.25" customHeight="1">
      <c r="A1" s="395" t="s">
        <v>252</v>
      </c>
      <c r="B1" s="395"/>
      <c r="C1" s="395"/>
      <c r="D1" s="395"/>
      <c r="E1" s="395"/>
      <c r="F1" s="395"/>
      <c r="G1" s="395"/>
      <c r="H1" s="395"/>
    </row>
    <row r="2" spans="1:8" ht="12" customHeight="1" thickBot="1">
      <c r="A2" s="395"/>
      <c r="B2" s="395"/>
      <c r="C2" s="395"/>
      <c r="D2" s="395"/>
      <c r="E2" s="395"/>
      <c r="F2" s="395"/>
      <c r="G2" s="395"/>
      <c r="H2" s="395"/>
    </row>
    <row r="3" spans="1:8" ht="21" customHeight="1" thickBot="1">
      <c r="A3" s="403" t="s">
        <v>207</v>
      </c>
      <c r="B3" s="405" t="s">
        <v>36</v>
      </c>
      <c r="C3" s="406"/>
      <c r="D3" s="406"/>
      <c r="E3" s="406"/>
      <c r="F3" s="407"/>
      <c r="G3" s="396" t="s">
        <v>35</v>
      </c>
      <c r="H3" s="398" t="s">
        <v>209</v>
      </c>
    </row>
    <row r="4" spans="1:8" ht="13.5" customHeight="1" thickBot="1">
      <c r="A4" s="404"/>
      <c r="B4" s="401" t="s">
        <v>28</v>
      </c>
      <c r="C4" s="400" t="s">
        <v>32</v>
      </c>
      <c r="D4" s="400"/>
      <c r="E4" s="408" t="s">
        <v>157</v>
      </c>
      <c r="F4" s="409"/>
      <c r="G4" s="397"/>
      <c r="H4" s="399"/>
    </row>
    <row r="5" spans="1:8" ht="18" customHeight="1" thickBot="1">
      <c r="A5" s="404"/>
      <c r="B5" s="402"/>
      <c r="C5" s="186" t="s">
        <v>33</v>
      </c>
      <c r="D5" s="187" t="s">
        <v>34</v>
      </c>
      <c r="E5" s="363" t="s">
        <v>253</v>
      </c>
      <c r="F5" s="188" t="s">
        <v>254</v>
      </c>
      <c r="G5" s="397"/>
      <c r="H5" s="399"/>
    </row>
    <row r="6" spans="1:8" ht="18" customHeight="1" thickBot="1">
      <c r="A6" s="254" t="s">
        <v>212</v>
      </c>
      <c r="B6" s="218">
        <v>56546</v>
      </c>
      <c r="C6" s="218">
        <v>24747</v>
      </c>
      <c r="D6" s="218">
        <v>31799</v>
      </c>
      <c r="E6" s="355">
        <v>3.8523673418664472E-3</v>
      </c>
      <c r="F6" s="356">
        <v>-6.1399286247821427E-2</v>
      </c>
      <c r="G6" s="219">
        <v>152230</v>
      </c>
      <c r="H6" s="351">
        <v>5.4</v>
      </c>
    </row>
    <row r="7" spans="1:8">
      <c r="A7" s="21" t="s">
        <v>0</v>
      </c>
      <c r="B7" s="22">
        <v>4652</v>
      </c>
      <c r="C7" s="19">
        <v>1793</v>
      </c>
      <c r="D7" s="22">
        <v>2859</v>
      </c>
      <c r="E7" s="116">
        <v>6.9264069264070027E-3</v>
      </c>
      <c r="F7" s="117">
        <v>-1.7943846316233913E-2</v>
      </c>
      <c r="G7" s="163">
        <v>12172</v>
      </c>
      <c r="H7" s="352">
        <v>9.8692158627455751</v>
      </c>
    </row>
    <row r="8" spans="1:8">
      <c r="A8" s="21" t="s">
        <v>1</v>
      </c>
      <c r="B8" s="22">
        <v>3938</v>
      </c>
      <c r="C8" s="19">
        <v>1459</v>
      </c>
      <c r="D8" s="22">
        <v>2479</v>
      </c>
      <c r="E8" s="116">
        <v>0.14877479579929997</v>
      </c>
      <c r="F8" s="117">
        <v>-0.13488576449912126</v>
      </c>
      <c r="G8" s="163">
        <v>7447</v>
      </c>
      <c r="H8" s="352">
        <v>4.5739309887356123</v>
      </c>
    </row>
    <row r="9" spans="1:8">
      <c r="A9" s="21" t="s">
        <v>2</v>
      </c>
      <c r="B9" s="22">
        <v>3671</v>
      </c>
      <c r="C9" s="19">
        <v>1412</v>
      </c>
      <c r="D9" s="22">
        <v>2259</v>
      </c>
      <c r="E9" s="116">
        <v>4.408418657565405E-2</v>
      </c>
      <c r="F9" s="117">
        <v>-8.0410821643286612E-2</v>
      </c>
      <c r="G9" s="163">
        <v>7034</v>
      </c>
      <c r="H9" s="352">
        <v>3.5529559138481428</v>
      </c>
    </row>
    <row r="10" spans="1:8">
      <c r="A10" s="21" t="s">
        <v>3</v>
      </c>
      <c r="B10" s="22">
        <v>2060</v>
      </c>
      <c r="C10" s="19">
        <v>992</v>
      </c>
      <c r="D10" s="22">
        <v>1068</v>
      </c>
      <c r="E10" s="116">
        <v>-0.14416285832987119</v>
      </c>
      <c r="F10" s="117">
        <v>-0.10356832027850305</v>
      </c>
      <c r="G10" s="163">
        <v>4811</v>
      </c>
      <c r="H10" s="352">
        <v>5.6021984931937538</v>
      </c>
    </row>
    <row r="11" spans="1:8">
      <c r="A11" s="21" t="s">
        <v>4</v>
      </c>
      <c r="B11" s="22">
        <v>609</v>
      </c>
      <c r="C11" s="19">
        <v>297</v>
      </c>
      <c r="D11" s="22">
        <v>312</v>
      </c>
      <c r="E11" s="116">
        <v>3.7478705281090319E-2</v>
      </c>
      <c r="F11" s="117">
        <v>-6.738131699846861E-2</v>
      </c>
      <c r="G11" s="163">
        <v>3939</v>
      </c>
      <c r="H11" s="352">
        <v>14.381686078352624</v>
      </c>
    </row>
    <row r="12" spans="1:8">
      <c r="A12" s="21" t="s">
        <v>5</v>
      </c>
      <c r="B12" s="22">
        <v>1448</v>
      </c>
      <c r="C12" s="19">
        <v>672</v>
      </c>
      <c r="D12" s="22">
        <v>776</v>
      </c>
      <c r="E12" s="116">
        <v>-3.208556149732622E-2</v>
      </c>
      <c r="F12" s="117">
        <v>-4.8620236530880434E-2</v>
      </c>
      <c r="G12" s="163">
        <v>6313</v>
      </c>
      <c r="H12" s="352">
        <v>10.290977259760371</v>
      </c>
    </row>
    <row r="13" spans="1:8">
      <c r="A13" s="21" t="s">
        <v>6</v>
      </c>
      <c r="B13" s="22">
        <v>1012</v>
      </c>
      <c r="C13" s="19">
        <v>494</v>
      </c>
      <c r="D13" s="22">
        <v>518</v>
      </c>
      <c r="E13" s="116">
        <v>0.11576626240352805</v>
      </c>
      <c r="F13" s="117">
        <v>-3.802281368821292E-2</v>
      </c>
      <c r="G13" s="163">
        <v>1731</v>
      </c>
      <c r="H13" s="352">
        <v>4.1230974442036068</v>
      </c>
    </row>
    <row r="14" spans="1:8">
      <c r="A14" s="21" t="s">
        <v>7</v>
      </c>
      <c r="B14" s="22">
        <v>1234</v>
      </c>
      <c r="C14" s="19">
        <v>560</v>
      </c>
      <c r="D14" s="22">
        <v>674</v>
      </c>
      <c r="E14" s="116">
        <v>1.6474464579901094E-2</v>
      </c>
      <c r="F14" s="117">
        <v>-6.3022019741837521E-2</v>
      </c>
      <c r="G14" s="163">
        <v>4865</v>
      </c>
      <c r="H14" s="352">
        <v>10.281282360151312</v>
      </c>
    </row>
    <row r="15" spans="1:8">
      <c r="A15" s="21" t="s">
        <v>8</v>
      </c>
      <c r="B15" s="22">
        <v>1023</v>
      </c>
      <c r="C15" s="19">
        <v>435</v>
      </c>
      <c r="D15" s="22">
        <v>588</v>
      </c>
      <c r="E15" s="116">
        <v>-5.9742647058823484E-2</v>
      </c>
      <c r="F15" s="117">
        <v>1.9940179461615193E-2</v>
      </c>
      <c r="G15" s="163">
        <v>3298</v>
      </c>
      <c r="H15" s="352">
        <v>7.7290836653386457</v>
      </c>
    </row>
    <row r="16" spans="1:8">
      <c r="A16" s="21" t="s">
        <v>9</v>
      </c>
      <c r="B16" s="22">
        <v>1211</v>
      </c>
      <c r="C16" s="19">
        <v>564</v>
      </c>
      <c r="D16" s="22">
        <v>647</v>
      </c>
      <c r="E16" s="116">
        <v>5.2128583840139076E-2</v>
      </c>
      <c r="F16" s="117">
        <v>-6.5586419753086433E-2</v>
      </c>
      <c r="G16" s="163">
        <v>4064</v>
      </c>
      <c r="H16" s="352">
        <v>9.5184560614577478</v>
      </c>
    </row>
    <row r="17" spans="1:8">
      <c r="A17" s="21" t="s">
        <v>10</v>
      </c>
      <c r="B17" s="22">
        <v>1039</v>
      </c>
      <c r="C17" s="19">
        <v>460</v>
      </c>
      <c r="D17" s="22">
        <v>579</v>
      </c>
      <c r="E17" s="116">
        <v>4.3172690763052302E-2</v>
      </c>
      <c r="F17" s="117">
        <v>-6.5647482014388525E-2</v>
      </c>
      <c r="G17" s="163">
        <v>5637</v>
      </c>
      <c r="H17" s="352">
        <v>11.891401569487806</v>
      </c>
    </row>
    <row r="18" spans="1:8">
      <c r="A18" s="21" t="s">
        <v>11</v>
      </c>
      <c r="B18" s="22">
        <v>2067</v>
      </c>
      <c r="C18" s="19">
        <v>910</v>
      </c>
      <c r="D18" s="22">
        <v>1157</v>
      </c>
      <c r="E18" s="116">
        <v>-6.3434526506569999E-2</v>
      </c>
      <c r="F18" s="117">
        <v>-5.2269601100412677E-2</v>
      </c>
      <c r="G18" s="163">
        <v>7599</v>
      </c>
      <c r="H18" s="352">
        <v>7.8923589834134793</v>
      </c>
    </row>
    <row r="19" spans="1:8">
      <c r="A19" s="21" t="s">
        <v>12</v>
      </c>
      <c r="B19" s="22">
        <v>881</v>
      </c>
      <c r="C19" s="19">
        <v>409</v>
      </c>
      <c r="D19" s="22">
        <v>472</v>
      </c>
      <c r="E19" s="116">
        <v>-0.13030602171767025</v>
      </c>
      <c r="F19" s="117">
        <v>-6.076759061833692E-2</v>
      </c>
      <c r="G19" s="163">
        <v>2005</v>
      </c>
      <c r="H19" s="352">
        <v>3.9745470403996355</v>
      </c>
    </row>
    <row r="20" spans="1:8">
      <c r="A20" s="21" t="s">
        <v>13</v>
      </c>
      <c r="B20" s="22">
        <v>1967</v>
      </c>
      <c r="C20" s="19">
        <v>983</v>
      </c>
      <c r="D20" s="22">
        <v>984</v>
      </c>
      <c r="E20" s="116">
        <v>-2.1393034825870627E-2</v>
      </c>
      <c r="F20" s="117">
        <v>-0.13424295774647887</v>
      </c>
      <c r="G20" s="163">
        <v>6686</v>
      </c>
      <c r="H20" s="352">
        <v>7.5094907563402744</v>
      </c>
    </row>
    <row r="21" spans="1:8">
      <c r="A21" s="21" t="s">
        <v>14</v>
      </c>
      <c r="B21" s="22">
        <v>5124</v>
      </c>
      <c r="C21" s="19">
        <v>2199</v>
      </c>
      <c r="D21" s="22">
        <v>2925</v>
      </c>
      <c r="E21" s="116">
        <v>3.8297872340425476E-2</v>
      </c>
      <c r="F21" s="117">
        <v>-3.3025099075297271E-2</v>
      </c>
      <c r="G21" s="163">
        <v>11331</v>
      </c>
      <c r="H21" s="352">
        <v>4</v>
      </c>
    </row>
    <row r="22" spans="1:8">
      <c r="A22" s="21" t="s">
        <v>15</v>
      </c>
      <c r="B22" s="22">
        <v>1077</v>
      </c>
      <c r="C22" s="19">
        <v>526</v>
      </c>
      <c r="D22" s="22">
        <v>551</v>
      </c>
      <c r="E22" s="116">
        <v>2.3764258555132978E-2</v>
      </c>
      <c r="F22" s="117">
        <v>-0.11793611793611791</v>
      </c>
      <c r="G22" s="163">
        <v>4098</v>
      </c>
      <c r="H22" s="352">
        <v>9.9817318231640488</v>
      </c>
    </row>
    <row r="23" spans="1:8">
      <c r="A23" s="21" t="s">
        <v>16</v>
      </c>
      <c r="B23" s="22">
        <v>1553</v>
      </c>
      <c r="C23" s="19">
        <v>699</v>
      </c>
      <c r="D23" s="22">
        <v>854</v>
      </c>
      <c r="E23" s="116">
        <v>-4.2540073982737403E-2</v>
      </c>
      <c r="F23" s="117">
        <v>-8.6470588235294077E-2</v>
      </c>
      <c r="G23" s="163">
        <v>4526</v>
      </c>
      <c r="H23" s="352">
        <v>5.4509104923403022</v>
      </c>
    </row>
    <row r="24" spans="1:8">
      <c r="A24" s="21" t="s">
        <v>17</v>
      </c>
      <c r="B24" s="22">
        <v>886</v>
      </c>
      <c r="C24" s="19">
        <v>429</v>
      </c>
      <c r="D24" s="22">
        <v>457</v>
      </c>
      <c r="E24" s="116">
        <v>-7.4190177638453481E-2</v>
      </c>
      <c r="F24" s="117">
        <v>-0.21938325991189422</v>
      </c>
      <c r="G24" s="163">
        <v>3985</v>
      </c>
      <c r="H24" s="352">
        <v>11.225352112676056</v>
      </c>
    </row>
    <row r="25" spans="1:8">
      <c r="A25" s="21" t="s">
        <v>18</v>
      </c>
      <c r="B25" s="22">
        <v>1101</v>
      </c>
      <c r="C25" s="19">
        <v>491</v>
      </c>
      <c r="D25" s="22">
        <v>610</v>
      </c>
      <c r="E25" s="116">
        <v>0.14687500000000009</v>
      </c>
      <c r="F25" s="117">
        <v>-5.9777967549103361E-2</v>
      </c>
      <c r="G25" s="163">
        <v>5204</v>
      </c>
      <c r="H25" s="352">
        <v>8.3401445582319678</v>
      </c>
    </row>
    <row r="26" spans="1:8">
      <c r="A26" s="21" t="s">
        <v>19</v>
      </c>
      <c r="B26" s="22">
        <v>1518</v>
      </c>
      <c r="C26" s="19">
        <v>709</v>
      </c>
      <c r="D26" s="22">
        <v>809</v>
      </c>
      <c r="E26" s="116">
        <v>1.0652463382157196E-2</v>
      </c>
      <c r="F26" s="117">
        <v>-3.2504780114722798E-2</v>
      </c>
      <c r="G26" s="163">
        <v>4473</v>
      </c>
      <c r="H26" s="352">
        <v>10.791575188786219</v>
      </c>
    </row>
    <row r="27" spans="1:8">
      <c r="A27" s="21" t="s">
        <v>20</v>
      </c>
      <c r="B27" s="22">
        <v>7898</v>
      </c>
      <c r="C27" s="19">
        <v>3600</v>
      </c>
      <c r="D27" s="22">
        <v>4298</v>
      </c>
      <c r="E27" s="116">
        <v>3.661897886861798E-2</v>
      </c>
      <c r="F27" s="117">
        <v>-6.5408805031446082E-3</v>
      </c>
      <c r="G27" s="163">
        <v>10079</v>
      </c>
      <c r="H27" s="352">
        <v>1.5290533795735823</v>
      </c>
    </row>
    <row r="28" spans="1:8">
      <c r="A28" s="21" t="s">
        <v>208</v>
      </c>
      <c r="B28" s="22">
        <v>2021</v>
      </c>
      <c r="C28" s="19">
        <v>948</v>
      </c>
      <c r="D28" s="22">
        <v>1073</v>
      </c>
      <c r="E28" s="116">
        <v>-5.902606984751646E-3</v>
      </c>
      <c r="F28" s="117">
        <v>-1.4822134387352248E-3</v>
      </c>
      <c r="G28" s="163">
        <v>4864</v>
      </c>
      <c r="H28" s="352">
        <v>4.8445732612224974</v>
      </c>
    </row>
    <row r="29" spans="1:8">
      <c r="A29" s="21" t="s">
        <v>21</v>
      </c>
      <c r="B29" s="22">
        <v>1944</v>
      </c>
      <c r="C29" s="19">
        <v>847</v>
      </c>
      <c r="D29" s="22">
        <v>1097</v>
      </c>
      <c r="E29" s="116">
        <v>-0.1678082191780822</v>
      </c>
      <c r="F29" s="117">
        <v>-4.1420118343195256E-2</v>
      </c>
      <c r="G29" s="163">
        <v>5116</v>
      </c>
      <c r="H29" s="352">
        <v>4.0280610035509294</v>
      </c>
    </row>
    <row r="30" spans="1:8">
      <c r="A30" s="21" t="s">
        <v>22</v>
      </c>
      <c r="B30" s="22">
        <v>1591</v>
      </c>
      <c r="C30" s="19">
        <v>677</v>
      </c>
      <c r="D30" s="22">
        <v>914</v>
      </c>
      <c r="E30" s="116">
        <v>4.3963254593175849E-2</v>
      </c>
      <c r="F30" s="117">
        <v>-0.15101387406616862</v>
      </c>
      <c r="G30" s="163">
        <v>3244</v>
      </c>
      <c r="H30" s="352">
        <v>5.3810171515774812</v>
      </c>
    </row>
    <row r="31" spans="1:8">
      <c r="A31" s="21" t="s">
        <v>23</v>
      </c>
      <c r="B31" s="22">
        <v>1268</v>
      </c>
      <c r="C31" s="19">
        <v>604</v>
      </c>
      <c r="D31" s="22">
        <v>664</v>
      </c>
      <c r="E31" s="116">
        <v>0.13315460232350307</v>
      </c>
      <c r="F31" s="117">
        <v>-0.11699164345403901</v>
      </c>
      <c r="G31" s="163">
        <v>3682</v>
      </c>
      <c r="H31" s="352">
        <v>9.6078073219737483</v>
      </c>
    </row>
    <row r="32" spans="1:8">
      <c r="A32" s="21" t="s">
        <v>24</v>
      </c>
      <c r="B32" s="22">
        <v>1705</v>
      </c>
      <c r="C32" s="19">
        <v>696</v>
      </c>
      <c r="D32" s="22">
        <v>1009</v>
      </c>
      <c r="E32" s="116">
        <v>-3.672316384180796E-2</v>
      </c>
      <c r="F32" s="117">
        <v>-6.1640066042927932E-2</v>
      </c>
      <c r="G32" s="163">
        <v>5474</v>
      </c>
      <c r="H32" s="352">
        <v>6.574111882400981</v>
      </c>
    </row>
    <row r="33" spans="1:9">
      <c r="A33" s="21" t="s">
        <v>25</v>
      </c>
      <c r="B33" s="22">
        <v>1360</v>
      </c>
      <c r="C33" s="19">
        <v>600</v>
      </c>
      <c r="D33" s="22">
        <v>760</v>
      </c>
      <c r="E33" s="116">
        <v>-5.555555555555558E-2</v>
      </c>
      <c r="F33" s="117">
        <v>-2.1582733812949617E-2</v>
      </c>
      <c r="G33" s="163">
        <v>6279</v>
      </c>
      <c r="H33" s="352">
        <v>9.9381143065161996</v>
      </c>
    </row>
    <row r="34" spans="1:9" ht="13.5" thickBot="1">
      <c r="A34" s="21" t="s">
        <v>26</v>
      </c>
      <c r="B34" s="22">
        <v>688</v>
      </c>
      <c r="C34" s="19">
        <v>282</v>
      </c>
      <c r="D34" s="22">
        <v>406</v>
      </c>
      <c r="E34" s="116">
        <v>-0.16097560975609759</v>
      </c>
      <c r="F34" s="117">
        <v>-2.5495750708215303E-2</v>
      </c>
      <c r="G34" s="163">
        <v>2274</v>
      </c>
      <c r="H34" s="352">
        <v>5.2356503119747657</v>
      </c>
    </row>
    <row r="35" spans="1:9" ht="13.5" thickBot="1">
      <c r="A35" s="255" t="s">
        <v>213</v>
      </c>
      <c r="B35" s="189">
        <v>106</v>
      </c>
      <c r="C35" s="190"/>
      <c r="D35" s="189"/>
      <c r="E35" s="233">
        <v>0.30864197530864201</v>
      </c>
      <c r="F35" s="233">
        <v>-7.0175438596491224E-2</v>
      </c>
      <c r="G35" s="191"/>
      <c r="H35" s="353"/>
    </row>
    <row r="36" spans="1:9" ht="22.5" customHeight="1" thickBot="1">
      <c r="A36" s="23" t="s">
        <v>214</v>
      </c>
      <c r="B36" s="24">
        <v>56652</v>
      </c>
      <c r="C36" s="24">
        <v>24747</v>
      </c>
      <c r="D36" s="24">
        <v>31799</v>
      </c>
      <c r="E36" s="357">
        <v>4.2900195000885599E-3</v>
      </c>
      <c r="F36" s="357">
        <v>-6.1415861760466539E-2</v>
      </c>
      <c r="G36" s="24">
        <v>152230</v>
      </c>
      <c r="H36" s="354">
        <v>5.4</v>
      </c>
    </row>
    <row r="37" spans="1:9">
      <c r="A37" s="18" t="s">
        <v>241</v>
      </c>
    </row>
    <row r="38" spans="1:9" ht="12.75" hidden="1" customHeight="1">
      <c r="A38" s="20" t="s">
        <v>37</v>
      </c>
      <c r="I38" s="18">
        <v>5</v>
      </c>
    </row>
    <row r="39" spans="1:9" ht="12.75" hidden="1" customHeight="1">
      <c r="I39" s="18">
        <v>3</v>
      </c>
    </row>
    <row r="40" spans="1:9" ht="12.75" hidden="1" customHeight="1">
      <c r="I40" s="18">
        <v>2</v>
      </c>
    </row>
    <row r="41" spans="1:9" ht="12.75" hidden="1" customHeight="1">
      <c r="I41" s="18">
        <v>2</v>
      </c>
    </row>
    <row r="42" spans="1:9" ht="12.75" hidden="1" customHeight="1">
      <c r="I42" s="18">
        <v>1</v>
      </c>
    </row>
    <row r="43" spans="1:9" hidden="1"/>
    <row r="44" spans="1:9" hidden="1"/>
    <row r="45" spans="1:9" hidden="1"/>
    <row r="46" spans="1:9" hidden="1"/>
    <row r="47" spans="1:9" hidden="1"/>
    <row r="48" spans="1:9"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spans="3:3" hidden="1"/>
    <row r="146" spans="3:3" hidden="1"/>
    <row r="147" spans="3:3" hidden="1"/>
    <row r="148" spans="3:3" hidden="1"/>
    <row r="149" spans="3:3" hidden="1"/>
    <row r="151" spans="3:3">
      <c r="C151" s="19"/>
    </row>
  </sheetData>
  <mergeCells count="8">
    <mergeCell ref="A1:H2"/>
    <mergeCell ref="G3:G5"/>
    <mergeCell ref="H3:H5"/>
    <mergeCell ref="C4:D4"/>
    <mergeCell ref="B4:B5"/>
    <mergeCell ref="A3:A5"/>
    <mergeCell ref="B3:F3"/>
    <mergeCell ref="E4:F4"/>
  </mergeCells>
  <phoneticPr fontId="0" type="noConversion"/>
  <pageMargins left="0.59055118110236227" right="0.59055118110236227" top="0.98425196850393704" bottom="0.98425196850393704" header="0.51181102362204722" footer="0.51181102362204722"/>
  <pageSetup paperSize="9" scale="67" firstPageNumber="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zoomScaleNormal="100" zoomScaleSheetLayoutView="100" workbookViewId="0">
      <selection activeCell="F20" sqref="F20"/>
    </sheetView>
  </sheetViews>
  <sheetFormatPr defaultRowHeight="12.75"/>
  <cols>
    <col min="8" max="9" width="0" hidden="1" customWidth="1"/>
  </cols>
  <sheetData/>
  <phoneticPr fontId="0" type="noConversion"/>
  <printOptions horizontalCentered="1" verticalCentered="1"/>
  <pageMargins left="0.74803149606299213" right="0.74803149606299213" top="0.98425196850393704" bottom="0.98425196850393704" header="0.51181102362204722" footer="0.51181102362204722"/>
  <pageSetup paperSize="9" firstPageNumber="4" orientation="landscape" useFirstPageNumber="1" r:id="rId1"/>
  <headerFooter alignWithMargins="0"/>
  <rowBreaks count="1" manualBreakCount="1">
    <brk id="3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4"/>
  <sheetViews>
    <sheetView topLeftCell="B1" zoomScale="75" zoomScaleNormal="75" zoomScaleSheetLayoutView="70" workbookViewId="0">
      <selection activeCell="F20" sqref="F20"/>
    </sheetView>
  </sheetViews>
  <sheetFormatPr defaultRowHeight="12.75"/>
  <cols>
    <col min="1" max="1" width="21.7109375" customWidth="1"/>
    <col min="2" max="2" width="15.140625" customWidth="1"/>
    <col min="3" max="4" width="13.7109375" customWidth="1"/>
    <col min="5" max="5" width="14.7109375" customWidth="1"/>
    <col min="6" max="6" width="16.7109375" customWidth="1"/>
    <col min="7" max="7" width="16.28515625" customWidth="1"/>
    <col min="8" max="10" width="13.7109375" customWidth="1"/>
  </cols>
  <sheetData>
    <row r="1" spans="1:10" ht="40.5" customHeight="1">
      <c r="A1" s="417" t="s">
        <v>257</v>
      </c>
      <c r="B1" s="417"/>
      <c r="C1" s="417"/>
      <c r="D1" s="417"/>
      <c r="E1" s="417"/>
      <c r="F1" s="417"/>
      <c r="G1" s="417"/>
      <c r="H1" s="417"/>
      <c r="I1" s="417"/>
      <c r="J1" s="417"/>
    </row>
    <row r="2" spans="1:10" ht="13.5" thickBot="1">
      <c r="E2" s="17"/>
    </row>
    <row r="3" spans="1:10" ht="26.25" customHeight="1" thickBot="1">
      <c r="A3" s="413" t="s">
        <v>207</v>
      </c>
      <c r="B3" s="415" t="s">
        <v>28</v>
      </c>
      <c r="C3" s="410" t="s">
        <v>64</v>
      </c>
      <c r="D3" s="411"/>
      <c r="E3" s="411"/>
      <c r="F3" s="411"/>
      <c r="G3" s="411"/>
      <c r="H3" s="411"/>
      <c r="I3" s="411"/>
      <c r="J3" s="412"/>
    </row>
    <row r="4" spans="1:10" ht="41.25" customHeight="1" thickBot="1">
      <c r="A4" s="414"/>
      <c r="B4" s="416"/>
      <c r="C4" s="145" t="s">
        <v>31</v>
      </c>
      <c r="D4" s="146" t="s">
        <v>30</v>
      </c>
      <c r="E4" s="147" t="s">
        <v>29</v>
      </c>
      <c r="F4" s="146" t="s">
        <v>62</v>
      </c>
      <c r="G4" s="147" t="s">
        <v>190</v>
      </c>
      <c r="H4" s="146" t="s">
        <v>191</v>
      </c>
      <c r="I4" s="147" t="s">
        <v>192</v>
      </c>
      <c r="J4" s="146" t="s">
        <v>63</v>
      </c>
    </row>
    <row r="5" spans="1:10" ht="15">
      <c r="A5" s="59" t="s">
        <v>0</v>
      </c>
      <c r="B5" s="12">
        <v>4659</v>
      </c>
      <c r="C5" s="3">
        <v>15</v>
      </c>
      <c r="D5" s="303">
        <v>41</v>
      </c>
      <c r="E5" s="137">
        <v>912</v>
      </c>
      <c r="F5" s="180">
        <v>3284</v>
      </c>
      <c r="G5" s="137">
        <v>41</v>
      </c>
      <c r="H5" s="180">
        <v>166</v>
      </c>
      <c r="I5" s="137">
        <v>200</v>
      </c>
      <c r="J5" s="304"/>
    </row>
    <row r="6" spans="1:10" ht="15">
      <c r="A6" s="59" t="s">
        <v>1</v>
      </c>
      <c r="B6" s="1">
        <v>3945</v>
      </c>
      <c r="C6" s="3">
        <v>20</v>
      </c>
      <c r="D6" s="305">
        <v>88</v>
      </c>
      <c r="E6" s="138">
        <v>692</v>
      </c>
      <c r="F6" s="178">
        <v>2653</v>
      </c>
      <c r="G6" s="138">
        <v>40</v>
      </c>
      <c r="H6" s="178">
        <v>170</v>
      </c>
      <c r="I6" s="138">
        <v>282</v>
      </c>
      <c r="J6" s="306"/>
    </row>
    <row r="7" spans="1:10" ht="15">
      <c r="A7" s="59" t="s">
        <v>2</v>
      </c>
      <c r="B7" s="1">
        <v>3686</v>
      </c>
      <c r="C7" s="3">
        <v>14</v>
      </c>
      <c r="D7" s="305">
        <v>53</v>
      </c>
      <c r="E7" s="138">
        <v>300</v>
      </c>
      <c r="F7" s="178">
        <v>2564</v>
      </c>
      <c r="G7" s="138">
        <v>67</v>
      </c>
      <c r="H7" s="178">
        <v>303</v>
      </c>
      <c r="I7" s="138">
        <v>385</v>
      </c>
      <c r="J7" s="306"/>
    </row>
    <row r="8" spans="1:10" ht="15">
      <c r="A8" s="59" t="s">
        <v>3</v>
      </c>
      <c r="B8" s="1">
        <v>2061</v>
      </c>
      <c r="C8" s="3">
        <v>2</v>
      </c>
      <c r="D8" s="305">
        <v>7</v>
      </c>
      <c r="E8" s="138">
        <v>89</v>
      </c>
      <c r="F8" s="178">
        <v>1694</v>
      </c>
      <c r="G8" s="138">
        <v>19</v>
      </c>
      <c r="H8" s="178">
        <v>79</v>
      </c>
      <c r="I8" s="138">
        <v>170</v>
      </c>
      <c r="J8" s="306">
        <v>1</v>
      </c>
    </row>
    <row r="9" spans="1:10" ht="15">
      <c r="A9" s="59" t="s">
        <v>4</v>
      </c>
      <c r="B9" s="1">
        <v>609</v>
      </c>
      <c r="C9" s="3">
        <v>1</v>
      </c>
      <c r="D9" s="305">
        <v>3</v>
      </c>
      <c r="E9" s="138">
        <v>42</v>
      </c>
      <c r="F9" s="178">
        <v>503</v>
      </c>
      <c r="G9" s="138">
        <v>5</v>
      </c>
      <c r="H9" s="178">
        <v>25</v>
      </c>
      <c r="I9" s="138">
        <v>30</v>
      </c>
      <c r="J9" s="306"/>
    </row>
    <row r="10" spans="1:10" ht="15">
      <c r="A10" s="59" t="s">
        <v>5</v>
      </c>
      <c r="B10" s="1">
        <v>1449</v>
      </c>
      <c r="C10" s="3">
        <v>85</v>
      </c>
      <c r="D10" s="305">
        <v>13</v>
      </c>
      <c r="E10" s="138">
        <v>119</v>
      </c>
      <c r="F10" s="178">
        <v>1087</v>
      </c>
      <c r="G10" s="138">
        <v>12</v>
      </c>
      <c r="H10" s="178">
        <v>52</v>
      </c>
      <c r="I10" s="138">
        <v>81</v>
      </c>
      <c r="J10" s="306"/>
    </row>
    <row r="11" spans="1:10" ht="15">
      <c r="A11" s="59" t="s">
        <v>6</v>
      </c>
      <c r="B11" s="1">
        <v>1013</v>
      </c>
      <c r="C11" s="3">
        <v>0</v>
      </c>
      <c r="D11" s="305">
        <v>2</v>
      </c>
      <c r="E11" s="138">
        <v>55</v>
      </c>
      <c r="F11" s="178">
        <v>818</v>
      </c>
      <c r="G11" s="138">
        <v>18</v>
      </c>
      <c r="H11" s="178">
        <v>48</v>
      </c>
      <c r="I11" s="138">
        <v>72</v>
      </c>
      <c r="J11" s="306"/>
    </row>
    <row r="12" spans="1:10" ht="15">
      <c r="A12" s="59" t="s">
        <v>7</v>
      </c>
      <c r="B12" s="1">
        <v>1234</v>
      </c>
      <c r="C12" s="3">
        <v>5</v>
      </c>
      <c r="D12" s="305">
        <v>11</v>
      </c>
      <c r="E12" s="138">
        <v>299</v>
      </c>
      <c r="F12" s="178">
        <v>835</v>
      </c>
      <c r="G12" s="138">
        <v>10</v>
      </c>
      <c r="H12" s="178">
        <v>44</v>
      </c>
      <c r="I12" s="138">
        <v>29</v>
      </c>
      <c r="J12" s="306">
        <v>1</v>
      </c>
    </row>
    <row r="13" spans="1:10" ht="15">
      <c r="A13" s="59" t="s">
        <v>8</v>
      </c>
      <c r="B13" s="1">
        <v>1024</v>
      </c>
      <c r="C13" s="3">
        <v>1</v>
      </c>
      <c r="D13" s="305">
        <v>6</v>
      </c>
      <c r="E13" s="138">
        <v>88</v>
      </c>
      <c r="F13" s="178">
        <v>843</v>
      </c>
      <c r="G13" s="138">
        <v>12</v>
      </c>
      <c r="H13" s="178">
        <v>32</v>
      </c>
      <c r="I13" s="138">
        <v>42</v>
      </c>
      <c r="J13" s="306"/>
    </row>
    <row r="14" spans="1:10" ht="15">
      <c r="A14" s="59" t="s">
        <v>9</v>
      </c>
      <c r="B14" s="1">
        <v>1212</v>
      </c>
      <c r="C14" s="3">
        <v>4</v>
      </c>
      <c r="D14" s="305">
        <v>3</v>
      </c>
      <c r="E14" s="138">
        <v>140</v>
      </c>
      <c r="F14" s="178">
        <v>979</v>
      </c>
      <c r="G14" s="138">
        <v>9</v>
      </c>
      <c r="H14" s="178">
        <v>18</v>
      </c>
      <c r="I14" s="138">
        <v>59</v>
      </c>
      <c r="J14" s="306"/>
    </row>
    <row r="15" spans="1:10" ht="15">
      <c r="A15" s="59" t="s">
        <v>10</v>
      </c>
      <c r="B15" s="1">
        <v>1039</v>
      </c>
      <c r="C15" s="3">
        <v>6</v>
      </c>
      <c r="D15" s="305">
        <v>18</v>
      </c>
      <c r="E15" s="138">
        <v>97</v>
      </c>
      <c r="F15" s="178">
        <v>846</v>
      </c>
      <c r="G15" s="138">
        <v>11</v>
      </c>
      <c r="H15" s="178">
        <v>18</v>
      </c>
      <c r="I15" s="138">
        <v>43</v>
      </c>
      <c r="J15" s="306"/>
    </row>
    <row r="16" spans="1:10" ht="15">
      <c r="A16" s="59" t="s">
        <v>11</v>
      </c>
      <c r="B16" s="1">
        <v>2070</v>
      </c>
      <c r="C16" s="3">
        <v>8</v>
      </c>
      <c r="D16" s="305">
        <v>100</v>
      </c>
      <c r="E16" s="138">
        <v>373</v>
      </c>
      <c r="F16" s="178">
        <v>1400</v>
      </c>
      <c r="G16" s="138">
        <v>24</v>
      </c>
      <c r="H16" s="178">
        <v>69</v>
      </c>
      <c r="I16" s="138">
        <v>96</v>
      </c>
      <c r="J16" s="306"/>
    </row>
    <row r="17" spans="1:10" ht="15">
      <c r="A17" s="59" t="s">
        <v>12</v>
      </c>
      <c r="B17" s="1">
        <v>882</v>
      </c>
      <c r="C17" s="3">
        <v>0</v>
      </c>
      <c r="D17" s="305">
        <v>8</v>
      </c>
      <c r="E17" s="138">
        <v>67</v>
      </c>
      <c r="F17" s="178">
        <v>717</v>
      </c>
      <c r="G17" s="138">
        <v>9</v>
      </c>
      <c r="H17" s="178">
        <v>31</v>
      </c>
      <c r="I17" s="138">
        <v>50</v>
      </c>
      <c r="J17" s="306"/>
    </row>
    <row r="18" spans="1:10" ht="15">
      <c r="A18" s="59" t="s">
        <v>13</v>
      </c>
      <c r="B18" s="1">
        <v>1967</v>
      </c>
      <c r="C18" s="3">
        <v>7</v>
      </c>
      <c r="D18" s="305">
        <v>26</v>
      </c>
      <c r="E18" s="138">
        <v>220</v>
      </c>
      <c r="F18" s="178">
        <v>1568</v>
      </c>
      <c r="G18" s="138">
        <v>20</v>
      </c>
      <c r="H18" s="178">
        <v>33</v>
      </c>
      <c r="I18" s="138">
        <v>93</v>
      </c>
      <c r="J18" s="306"/>
    </row>
    <row r="19" spans="1:10" ht="15">
      <c r="A19" s="59" t="s">
        <v>14</v>
      </c>
      <c r="B19" s="1">
        <v>5132</v>
      </c>
      <c r="C19" s="3">
        <v>1465</v>
      </c>
      <c r="D19" s="305">
        <v>75</v>
      </c>
      <c r="E19" s="138">
        <v>372</v>
      </c>
      <c r="F19" s="178">
        <v>2472</v>
      </c>
      <c r="G19" s="138">
        <v>56</v>
      </c>
      <c r="H19" s="178">
        <v>257</v>
      </c>
      <c r="I19" s="138">
        <v>434</v>
      </c>
      <c r="J19" s="306">
        <v>1</v>
      </c>
    </row>
    <row r="20" spans="1:10" ht="15">
      <c r="A20" s="59" t="s">
        <v>15</v>
      </c>
      <c r="B20" s="1">
        <v>1077</v>
      </c>
      <c r="C20" s="3">
        <v>2</v>
      </c>
      <c r="D20" s="305">
        <v>12</v>
      </c>
      <c r="E20" s="138">
        <v>293</v>
      </c>
      <c r="F20" s="178">
        <v>682</v>
      </c>
      <c r="G20" s="138">
        <v>10</v>
      </c>
      <c r="H20" s="178">
        <v>35</v>
      </c>
      <c r="I20" s="138">
        <v>42</v>
      </c>
      <c r="J20" s="306">
        <v>1</v>
      </c>
    </row>
    <row r="21" spans="1:10" ht="15">
      <c r="A21" s="59" t="s">
        <v>16</v>
      </c>
      <c r="B21" s="1">
        <v>1553</v>
      </c>
      <c r="C21" s="3">
        <v>3</v>
      </c>
      <c r="D21" s="305">
        <v>37</v>
      </c>
      <c r="E21" s="138">
        <v>185</v>
      </c>
      <c r="F21" s="178">
        <v>1121</v>
      </c>
      <c r="G21" s="138">
        <v>6</v>
      </c>
      <c r="H21" s="178">
        <v>68</v>
      </c>
      <c r="I21" s="138">
        <v>132</v>
      </c>
      <c r="J21" s="306">
        <v>1</v>
      </c>
    </row>
    <row r="22" spans="1:10" ht="15">
      <c r="A22" s="59" t="s">
        <v>17</v>
      </c>
      <c r="B22" s="1">
        <v>886</v>
      </c>
      <c r="C22" s="3">
        <v>2</v>
      </c>
      <c r="D22" s="305">
        <v>9</v>
      </c>
      <c r="E22" s="138">
        <v>165</v>
      </c>
      <c r="F22" s="178">
        <v>618</v>
      </c>
      <c r="G22" s="138">
        <v>13</v>
      </c>
      <c r="H22" s="178">
        <v>39</v>
      </c>
      <c r="I22" s="138">
        <v>40</v>
      </c>
      <c r="J22" s="306"/>
    </row>
    <row r="23" spans="1:10" ht="15">
      <c r="A23" s="59" t="s">
        <v>18</v>
      </c>
      <c r="B23" s="1">
        <v>1101</v>
      </c>
      <c r="C23" s="3">
        <v>16</v>
      </c>
      <c r="D23" s="305">
        <v>66</v>
      </c>
      <c r="E23" s="138">
        <v>283</v>
      </c>
      <c r="F23" s="178">
        <v>603</v>
      </c>
      <c r="G23" s="138">
        <v>19</v>
      </c>
      <c r="H23" s="178">
        <v>51</v>
      </c>
      <c r="I23" s="138">
        <v>62</v>
      </c>
      <c r="J23" s="306">
        <v>1</v>
      </c>
    </row>
    <row r="24" spans="1:10" ht="15">
      <c r="A24" s="59" t="s">
        <v>19</v>
      </c>
      <c r="B24" s="1">
        <v>1518</v>
      </c>
      <c r="C24" s="3">
        <v>1</v>
      </c>
      <c r="D24" s="305">
        <v>18</v>
      </c>
      <c r="E24" s="138">
        <v>261</v>
      </c>
      <c r="F24" s="178">
        <v>1108</v>
      </c>
      <c r="G24" s="138">
        <v>19</v>
      </c>
      <c r="H24" s="178">
        <v>45</v>
      </c>
      <c r="I24" s="138">
        <v>66</v>
      </c>
      <c r="J24" s="306"/>
    </row>
    <row r="25" spans="1:10" ht="15">
      <c r="A25" s="157" t="s">
        <v>20</v>
      </c>
      <c r="B25" s="1">
        <v>7948</v>
      </c>
      <c r="C25" s="3">
        <v>76</v>
      </c>
      <c r="D25" s="305">
        <v>25</v>
      </c>
      <c r="E25" s="138">
        <v>127</v>
      </c>
      <c r="F25" s="178">
        <v>5846</v>
      </c>
      <c r="G25" s="138">
        <v>100</v>
      </c>
      <c r="H25" s="178">
        <v>591</v>
      </c>
      <c r="I25" s="138">
        <v>1167</v>
      </c>
      <c r="J25" s="306">
        <v>16</v>
      </c>
    </row>
    <row r="26" spans="1:10" ht="15">
      <c r="A26" s="157" t="s">
        <v>208</v>
      </c>
      <c r="B26" s="1">
        <v>2024</v>
      </c>
      <c r="C26" s="3">
        <v>7</v>
      </c>
      <c r="D26" s="305">
        <v>33</v>
      </c>
      <c r="E26" s="138">
        <v>170</v>
      </c>
      <c r="F26" s="178">
        <v>1618</v>
      </c>
      <c r="G26" s="138">
        <v>19</v>
      </c>
      <c r="H26" s="178">
        <v>73</v>
      </c>
      <c r="I26" s="138">
        <v>104</v>
      </c>
      <c r="J26" s="306"/>
    </row>
    <row r="27" spans="1:10" ht="15">
      <c r="A27" s="59" t="s">
        <v>21</v>
      </c>
      <c r="B27" s="1">
        <v>1945</v>
      </c>
      <c r="C27" s="3">
        <v>325</v>
      </c>
      <c r="D27" s="305">
        <v>39</v>
      </c>
      <c r="E27" s="138">
        <v>180</v>
      </c>
      <c r="F27" s="178">
        <v>1150</v>
      </c>
      <c r="G27" s="138">
        <v>25</v>
      </c>
      <c r="H27" s="178">
        <v>80</v>
      </c>
      <c r="I27" s="138">
        <v>145</v>
      </c>
      <c r="J27" s="306">
        <v>1</v>
      </c>
    </row>
    <row r="28" spans="1:10" ht="15">
      <c r="A28" s="59" t="s">
        <v>22</v>
      </c>
      <c r="B28" s="1">
        <v>1592</v>
      </c>
      <c r="C28" s="3">
        <v>73</v>
      </c>
      <c r="D28" s="305">
        <v>13</v>
      </c>
      <c r="E28" s="138">
        <v>265</v>
      </c>
      <c r="F28" s="178">
        <v>1056</v>
      </c>
      <c r="G28" s="138">
        <v>24</v>
      </c>
      <c r="H28" s="178">
        <v>71</v>
      </c>
      <c r="I28" s="138">
        <v>90</v>
      </c>
      <c r="J28" s="306"/>
    </row>
    <row r="29" spans="1:10" ht="15">
      <c r="A29" s="59" t="s">
        <v>23</v>
      </c>
      <c r="B29" s="1">
        <v>1269</v>
      </c>
      <c r="C29" s="3">
        <v>5</v>
      </c>
      <c r="D29" s="305">
        <v>10</v>
      </c>
      <c r="E29" s="138">
        <v>340</v>
      </c>
      <c r="F29" s="178">
        <v>834</v>
      </c>
      <c r="G29" s="138">
        <v>9</v>
      </c>
      <c r="H29" s="178">
        <v>39</v>
      </c>
      <c r="I29" s="138">
        <v>32</v>
      </c>
      <c r="J29" s="306"/>
    </row>
    <row r="30" spans="1:10" ht="15">
      <c r="A30" s="59" t="s">
        <v>24</v>
      </c>
      <c r="B30" s="1">
        <v>1708</v>
      </c>
      <c r="C30" s="3">
        <v>46</v>
      </c>
      <c r="D30" s="305">
        <v>19</v>
      </c>
      <c r="E30" s="138">
        <v>166</v>
      </c>
      <c r="F30" s="178">
        <v>1299</v>
      </c>
      <c r="G30" s="138">
        <v>18</v>
      </c>
      <c r="H30" s="178">
        <v>71</v>
      </c>
      <c r="I30" s="138">
        <v>89</v>
      </c>
      <c r="J30" s="306"/>
    </row>
    <row r="31" spans="1:10" ht="15">
      <c r="A31" s="59" t="s">
        <v>25</v>
      </c>
      <c r="B31" s="1">
        <v>1360</v>
      </c>
      <c r="C31" s="3">
        <v>11</v>
      </c>
      <c r="D31" s="305">
        <v>27</v>
      </c>
      <c r="E31" s="138">
        <v>303</v>
      </c>
      <c r="F31" s="178">
        <v>903</v>
      </c>
      <c r="G31" s="138">
        <v>4</v>
      </c>
      <c r="H31" s="178">
        <v>49</v>
      </c>
      <c r="I31" s="138">
        <v>63</v>
      </c>
      <c r="J31" s="306"/>
    </row>
    <row r="32" spans="1:10" ht="15.75" thickBot="1">
      <c r="A32" s="59" t="s">
        <v>26</v>
      </c>
      <c r="B32" s="1">
        <v>689</v>
      </c>
      <c r="C32" s="3">
        <v>17</v>
      </c>
      <c r="D32" s="307">
        <v>32</v>
      </c>
      <c r="E32" s="310">
        <v>63</v>
      </c>
      <c r="F32" s="308">
        <v>515</v>
      </c>
      <c r="G32" s="310">
        <v>5</v>
      </c>
      <c r="H32" s="308">
        <v>17</v>
      </c>
      <c r="I32" s="310">
        <v>40</v>
      </c>
      <c r="J32" s="309"/>
    </row>
    <row r="33" spans="1:10" ht="15.75" thickBot="1">
      <c r="A33" s="60" t="s">
        <v>27</v>
      </c>
      <c r="B33" s="98">
        <v>56652</v>
      </c>
      <c r="C33" s="2">
        <v>2217</v>
      </c>
      <c r="D33" s="2">
        <v>794</v>
      </c>
      <c r="E33" s="2">
        <v>6666</v>
      </c>
      <c r="F33" s="2">
        <v>39616</v>
      </c>
      <c r="G33" s="2">
        <v>624</v>
      </c>
      <c r="H33" s="2">
        <v>2574</v>
      </c>
      <c r="I33" s="2">
        <v>4138</v>
      </c>
      <c r="J33" s="2">
        <v>23</v>
      </c>
    </row>
    <row r="35" spans="1:10">
      <c r="B35" s="4"/>
    </row>
    <row r="36" spans="1:10">
      <c r="B36" s="4"/>
    </row>
    <row r="37" spans="1:10">
      <c r="B37" s="4"/>
    </row>
    <row r="52" spans="4:5">
      <c r="D52" t="s">
        <v>38</v>
      </c>
      <c r="E52" s="4" t="e">
        <f>#REF!+C33</f>
        <v>#REF!</v>
      </c>
    </row>
    <row r="53" spans="4:5">
      <c r="D53" t="s">
        <v>39</v>
      </c>
      <c r="E53" s="4">
        <f>SUM(D33:F33)</f>
        <v>47076</v>
      </c>
    </row>
    <row r="54" spans="4:5">
      <c r="D54" t="s">
        <v>40</v>
      </c>
      <c r="E54" s="4">
        <f>SUM(G33:J33)</f>
        <v>7359</v>
      </c>
    </row>
  </sheetData>
  <mergeCells count="4">
    <mergeCell ref="C3:J3"/>
    <mergeCell ref="A3:A4"/>
    <mergeCell ref="B3:B4"/>
    <mergeCell ref="A1:J1"/>
  </mergeCells>
  <phoneticPr fontId="0" type="noConversion"/>
  <printOptions horizontalCentered="1" verticalCentered="1"/>
  <pageMargins left="0.55118110236220474" right="0.74803149606299213" top="0.59055118110236227" bottom="0" header="0.59055118110236227" footer="0.31496062992125984"/>
  <pageSetup paperSize="9" scale="80" firstPageNumber="7" orientation="landscape" useFirstPageNumber="1" r:id="rId1"/>
  <headerFooter alignWithMargins="0"/>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
  <sheetViews>
    <sheetView zoomScale="75" zoomScaleNormal="75" zoomScaleSheetLayoutView="75" workbookViewId="0">
      <selection activeCell="F20" sqref="F20"/>
    </sheetView>
  </sheetViews>
  <sheetFormatPr defaultRowHeight="12.75"/>
  <cols>
    <col min="1" max="1" width="35" customWidth="1"/>
    <col min="2" max="2" width="15" customWidth="1"/>
    <col min="3" max="10" width="12.140625" customWidth="1"/>
  </cols>
  <sheetData>
    <row r="1" spans="1:10" ht="32.25" customHeight="1">
      <c r="A1" s="418" t="s">
        <v>258</v>
      </c>
      <c r="B1" s="418"/>
      <c r="C1" s="418"/>
      <c r="D1" s="418"/>
      <c r="E1" s="418"/>
      <c r="F1" s="418"/>
      <c r="G1" s="418"/>
      <c r="H1" s="418"/>
      <c r="I1" s="418"/>
      <c r="J1" s="418"/>
    </row>
    <row r="2" spans="1:10" ht="32.25" customHeight="1" thickBot="1">
      <c r="A2" s="185"/>
      <c r="B2" s="185"/>
      <c r="C2" s="185"/>
      <c r="D2" s="185"/>
      <c r="E2" s="185"/>
      <c r="F2" s="185"/>
      <c r="G2" s="185"/>
      <c r="H2" s="185"/>
      <c r="I2" s="185"/>
      <c r="J2" s="185"/>
    </row>
    <row r="3" spans="1:10" ht="17.25" customHeight="1" thickBot="1">
      <c r="A3" s="413" t="s">
        <v>207</v>
      </c>
      <c r="B3" s="415" t="s">
        <v>28</v>
      </c>
      <c r="C3" s="419" t="s">
        <v>225</v>
      </c>
      <c r="D3" s="419"/>
      <c r="E3" s="419"/>
      <c r="F3" s="419"/>
      <c r="G3" s="419"/>
      <c r="H3" s="419"/>
      <c r="I3" s="419"/>
      <c r="J3" s="420"/>
    </row>
    <row r="4" spans="1:10" ht="36.75" customHeight="1" thickBot="1">
      <c r="A4" s="414"/>
      <c r="B4" s="421"/>
      <c r="C4" s="358" t="s">
        <v>223</v>
      </c>
      <c r="D4" s="359" t="s">
        <v>226</v>
      </c>
      <c r="E4" s="192" t="s">
        <v>227</v>
      </c>
      <c r="F4" s="359" t="s">
        <v>228</v>
      </c>
      <c r="G4" s="192" t="s">
        <v>229</v>
      </c>
      <c r="H4" s="359" t="s">
        <v>230</v>
      </c>
      <c r="I4" s="192" t="s">
        <v>231</v>
      </c>
      <c r="J4" s="359" t="s">
        <v>218</v>
      </c>
    </row>
    <row r="5" spans="1:10" ht="15.75" thickBot="1">
      <c r="A5" s="253" t="s">
        <v>212</v>
      </c>
      <c r="B5" s="195">
        <v>56546</v>
      </c>
      <c r="C5" s="195">
        <v>1481</v>
      </c>
      <c r="D5" s="193">
        <v>3436</v>
      </c>
      <c r="E5" s="195">
        <v>5808</v>
      </c>
      <c r="F5" s="193">
        <v>7207</v>
      </c>
      <c r="G5" s="195">
        <v>7875</v>
      </c>
      <c r="H5" s="193">
        <v>8116</v>
      </c>
      <c r="I5" s="195">
        <v>7775</v>
      </c>
      <c r="J5" s="232">
        <v>14848</v>
      </c>
    </row>
    <row r="6" spans="1:10" ht="15">
      <c r="A6" s="181" t="s">
        <v>0</v>
      </c>
      <c r="B6" s="179">
        <v>4652</v>
      </c>
      <c r="C6" s="137">
        <v>73</v>
      </c>
      <c r="D6" s="142">
        <v>205</v>
      </c>
      <c r="E6" s="137">
        <v>466</v>
      </c>
      <c r="F6" s="142">
        <v>653</v>
      </c>
      <c r="G6" s="137">
        <v>710</v>
      </c>
      <c r="H6" s="142">
        <v>624</v>
      </c>
      <c r="I6" s="137">
        <v>659</v>
      </c>
      <c r="J6" s="360">
        <v>1262</v>
      </c>
    </row>
    <row r="7" spans="1:10" ht="15">
      <c r="A7" s="182" t="s">
        <v>1</v>
      </c>
      <c r="B7" s="55">
        <v>3938</v>
      </c>
      <c r="C7" s="138">
        <v>82</v>
      </c>
      <c r="D7" s="178">
        <v>235</v>
      </c>
      <c r="E7" s="138">
        <v>391</v>
      </c>
      <c r="F7" s="178">
        <v>552</v>
      </c>
      <c r="G7" s="138">
        <v>595</v>
      </c>
      <c r="H7" s="178">
        <v>606</v>
      </c>
      <c r="I7" s="138">
        <v>537</v>
      </c>
      <c r="J7" s="306">
        <v>940</v>
      </c>
    </row>
    <row r="8" spans="1:10" ht="15">
      <c r="A8" s="182" t="s">
        <v>2</v>
      </c>
      <c r="B8" s="55">
        <v>3671</v>
      </c>
      <c r="C8" s="138">
        <v>110</v>
      </c>
      <c r="D8" s="178">
        <v>248</v>
      </c>
      <c r="E8" s="138">
        <v>449</v>
      </c>
      <c r="F8" s="178">
        <v>490</v>
      </c>
      <c r="G8" s="138">
        <v>543</v>
      </c>
      <c r="H8" s="178">
        <v>530</v>
      </c>
      <c r="I8" s="138">
        <v>467</v>
      </c>
      <c r="J8" s="306">
        <v>834</v>
      </c>
    </row>
    <row r="9" spans="1:10" ht="15">
      <c r="A9" s="182" t="s">
        <v>3</v>
      </c>
      <c r="B9" s="55">
        <v>2060</v>
      </c>
      <c r="C9" s="138">
        <v>62</v>
      </c>
      <c r="D9" s="178">
        <v>137</v>
      </c>
      <c r="E9" s="138">
        <v>183</v>
      </c>
      <c r="F9" s="178">
        <v>235</v>
      </c>
      <c r="G9" s="138">
        <v>256</v>
      </c>
      <c r="H9" s="178">
        <v>312</v>
      </c>
      <c r="I9" s="138">
        <v>292</v>
      </c>
      <c r="J9" s="306">
        <v>583</v>
      </c>
    </row>
    <row r="10" spans="1:10" ht="15">
      <c r="A10" s="182" t="s">
        <v>4</v>
      </c>
      <c r="B10" s="55">
        <v>609</v>
      </c>
      <c r="C10" s="138">
        <v>14</v>
      </c>
      <c r="D10" s="178">
        <v>42</v>
      </c>
      <c r="E10" s="138">
        <v>54</v>
      </c>
      <c r="F10" s="178">
        <v>69</v>
      </c>
      <c r="G10" s="138">
        <v>88</v>
      </c>
      <c r="H10" s="178">
        <v>80</v>
      </c>
      <c r="I10" s="138">
        <v>98</v>
      </c>
      <c r="J10" s="306">
        <v>164</v>
      </c>
    </row>
    <row r="11" spans="1:10" ht="15">
      <c r="A11" s="182" t="s">
        <v>5</v>
      </c>
      <c r="B11" s="55">
        <v>1448</v>
      </c>
      <c r="C11" s="138">
        <v>60</v>
      </c>
      <c r="D11" s="178">
        <v>98</v>
      </c>
      <c r="E11" s="138">
        <v>156</v>
      </c>
      <c r="F11" s="178">
        <v>156</v>
      </c>
      <c r="G11" s="138">
        <v>185</v>
      </c>
      <c r="H11" s="178">
        <v>179</v>
      </c>
      <c r="I11" s="138">
        <v>218</v>
      </c>
      <c r="J11" s="306">
        <v>396</v>
      </c>
    </row>
    <row r="12" spans="1:10" ht="15">
      <c r="A12" s="182" t="s">
        <v>6</v>
      </c>
      <c r="B12" s="55">
        <v>1012</v>
      </c>
      <c r="C12" s="138">
        <v>25</v>
      </c>
      <c r="D12" s="178">
        <v>53</v>
      </c>
      <c r="E12" s="138">
        <v>75</v>
      </c>
      <c r="F12" s="178">
        <v>109</v>
      </c>
      <c r="G12" s="138">
        <v>133</v>
      </c>
      <c r="H12" s="178">
        <v>170</v>
      </c>
      <c r="I12" s="138">
        <v>129</v>
      </c>
      <c r="J12" s="306">
        <v>318</v>
      </c>
    </row>
    <row r="13" spans="1:10" ht="15">
      <c r="A13" s="182" t="s">
        <v>7</v>
      </c>
      <c r="B13" s="55">
        <v>1234</v>
      </c>
      <c r="C13" s="138">
        <v>20</v>
      </c>
      <c r="D13" s="178">
        <v>45</v>
      </c>
      <c r="E13" s="138">
        <v>126</v>
      </c>
      <c r="F13" s="178">
        <v>148</v>
      </c>
      <c r="G13" s="138">
        <v>192</v>
      </c>
      <c r="H13" s="178">
        <v>194</v>
      </c>
      <c r="I13" s="138">
        <v>150</v>
      </c>
      <c r="J13" s="306">
        <v>359</v>
      </c>
    </row>
    <row r="14" spans="1:10" ht="15">
      <c r="A14" s="182" t="s">
        <v>8</v>
      </c>
      <c r="B14" s="55">
        <v>1023</v>
      </c>
      <c r="C14" s="138">
        <v>28</v>
      </c>
      <c r="D14" s="178">
        <v>83</v>
      </c>
      <c r="E14" s="138">
        <v>119</v>
      </c>
      <c r="F14" s="178">
        <v>145</v>
      </c>
      <c r="G14" s="138">
        <v>145</v>
      </c>
      <c r="H14" s="178">
        <v>128</v>
      </c>
      <c r="I14" s="138">
        <v>144</v>
      </c>
      <c r="J14" s="306">
        <v>231</v>
      </c>
    </row>
    <row r="15" spans="1:10" ht="15">
      <c r="A15" s="182" t="s">
        <v>9</v>
      </c>
      <c r="B15" s="55">
        <v>1211</v>
      </c>
      <c r="C15" s="138">
        <v>38</v>
      </c>
      <c r="D15" s="178">
        <v>70</v>
      </c>
      <c r="E15" s="138">
        <v>106</v>
      </c>
      <c r="F15" s="178">
        <v>114</v>
      </c>
      <c r="G15" s="138">
        <v>137</v>
      </c>
      <c r="H15" s="178">
        <v>153</v>
      </c>
      <c r="I15" s="138">
        <v>191</v>
      </c>
      <c r="J15" s="306">
        <v>402</v>
      </c>
    </row>
    <row r="16" spans="1:10" ht="15">
      <c r="A16" s="182" t="s">
        <v>10</v>
      </c>
      <c r="B16" s="55">
        <v>1039</v>
      </c>
      <c r="C16" s="138">
        <v>28</v>
      </c>
      <c r="D16" s="178">
        <v>61</v>
      </c>
      <c r="E16" s="138">
        <v>116</v>
      </c>
      <c r="F16" s="178">
        <v>81</v>
      </c>
      <c r="G16" s="138">
        <v>112</v>
      </c>
      <c r="H16" s="178">
        <v>142</v>
      </c>
      <c r="I16" s="138">
        <v>166</v>
      </c>
      <c r="J16" s="306">
        <v>333</v>
      </c>
    </row>
    <row r="17" spans="1:10" ht="15">
      <c r="A17" s="182" t="s">
        <v>11</v>
      </c>
      <c r="B17" s="55">
        <v>2067</v>
      </c>
      <c r="C17" s="138">
        <v>59</v>
      </c>
      <c r="D17" s="178">
        <v>112</v>
      </c>
      <c r="E17" s="138">
        <v>202</v>
      </c>
      <c r="F17" s="178">
        <v>245</v>
      </c>
      <c r="G17" s="138">
        <v>260</v>
      </c>
      <c r="H17" s="178">
        <v>252</v>
      </c>
      <c r="I17" s="138">
        <v>282</v>
      </c>
      <c r="J17" s="306">
        <v>655</v>
      </c>
    </row>
    <row r="18" spans="1:10" ht="15">
      <c r="A18" s="182" t="s">
        <v>12</v>
      </c>
      <c r="B18" s="55">
        <v>881</v>
      </c>
      <c r="C18" s="138">
        <v>33</v>
      </c>
      <c r="D18" s="178">
        <v>71</v>
      </c>
      <c r="E18" s="138">
        <v>86</v>
      </c>
      <c r="F18" s="178">
        <v>99</v>
      </c>
      <c r="G18" s="138">
        <v>129</v>
      </c>
      <c r="H18" s="178">
        <v>119</v>
      </c>
      <c r="I18" s="138">
        <v>119</v>
      </c>
      <c r="J18" s="306">
        <v>225</v>
      </c>
    </row>
    <row r="19" spans="1:10" ht="15">
      <c r="A19" s="182" t="s">
        <v>13</v>
      </c>
      <c r="B19" s="55">
        <v>1967</v>
      </c>
      <c r="C19" s="138">
        <v>59</v>
      </c>
      <c r="D19" s="178">
        <v>112</v>
      </c>
      <c r="E19" s="138">
        <v>183</v>
      </c>
      <c r="F19" s="178">
        <v>224</v>
      </c>
      <c r="G19" s="138">
        <v>208</v>
      </c>
      <c r="H19" s="178">
        <v>251</v>
      </c>
      <c r="I19" s="138">
        <v>297</v>
      </c>
      <c r="J19" s="306">
        <v>633</v>
      </c>
    </row>
    <row r="20" spans="1:10" ht="15">
      <c r="A20" s="182" t="s">
        <v>14</v>
      </c>
      <c r="B20" s="55">
        <v>5124</v>
      </c>
      <c r="C20" s="138">
        <v>163</v>
      </c>
      <c r="D20" s="178">
        <v>364</v>
      </c>
      <c r="E20" s="138">
        <v>591</v>
      </c>
      <c r="F20" s="178">
        <v>682</v>
      </c>
      <c r="G20" s="138">
        <v>712</v>
      </c>
      <c r="H20" s="178">
        <v>702</v>
      </c>
      <c r="I20" s="138">
        <v>631</v>
      </c>
      <c r="J20" s="306">
        <v>1279</v>
      </c>
    </row>
    <row r="21" spans="1:10" ht="15">
      <c r="A21" s="182" t="s">
        <v>15</v>
      </c>
      <c r="B21" s="55">
        <v>1077</v>
      </c>
      <c r="C21" s="138">
        <v>27</v>
      </c>
      <c r="D21" s="178">
        <v>75</v>
      </c>
      <c r="E21" s="138">
        <v>97</v>
      </c>
      <c r="F21" s="178">
        <v>124</v>
      </c>
      <c r="G21" s="138">
        <v>127</v>
      </c>
      <c r="H21" s="178">
        <v>142</v>
      </c>
      <c r="I21" s="138">
        <v>163</v>
      </c>
      <c r="J21" s="306">
        <v>322</v>
      </c>
    </row>
    <row r="22" spans="1:10" ht="15">
      <c r="A22" s="182" t="s">
        <v>16</v>
      </c>
      <c r="B22" s="55">
        <v>1553</v>
      </c>
      <c r="C22" s="138">
        <v>41</v>
      </c>
      <c r="D22" s="178">
        <v>88</v>
      </c>
      <c r="E22" s="138">
        <v>154</v>
      </c>
      <c r="F22" s="178">
        <v>194</v>
      </c>
      <c r="G22" s="138">
        <v>210</v>
      </c>
      <c r="H22" s="178">
        <v>227</v>
      </c>
      <c r="I22" s="138">
        <v>201</v>
      </c>
      <c r="J22" s="306">
        <v>438</v>
      </c>
    </row>
    <row r="23" spans="1:10" ht="15">
      <c r="A23" s="182" t="s">
        <v>17</v>
      </c>
      <c r="B23" s="55">
        <v>886</v>
      </c>
      <c r="C23" s="138">
        <v>20</v>
      </c>
      <c r="D23" s="178">
        <v>45</v>
      </c>
      <c r="E23" s="138">
        <v>84</v>
      </c>
      <c r="F23" s="178">
        <v>99</v>
      </c>
      <c r="G23" s="138">
        <v>84</v>
      </c>
      <c r="H23" s="178">
        <v>130</v>
      </c>
      <c r="I23" s="138">
        <v>151</v>
      </c>
      <c r="J23" s="306">
        <v>273</v>
      </c>
    </row>
    <row r="24" spans="1:10" ht="15">
      <c r="A24" s="182" t="s">
        <v>18</v>
      </c>
      <c r="B24" s="55">
        <v>1101</v>
      </c>
      <c r="C24" s="138">
        <v>47</v>
      </c>
      <c r="D24" s="178">
        <v>69</v>
      </c>
      <c r="E24" s="138">
        <v>112</v>
      </c>
      <c r="F24" s="178">
        <v>126</v>
      </c>
      <c r="G24" s="138">
        <v>128</v>
      </c>
      <c r="H24" s="178">
        <v>150</v>
      </c>
      <c r="I24" s="138">
        <v>166</v>
      </c>
      <c r="J24" s="306">
        <v>303</v>
      </c>
    </row>
    <row r="25" spans="1:10" ht="15">
      <c r="A25" s="182" t="s">
        <v>19</v>
      </c>
      <c r="B25" s="55">
        <v>1518</v>
      </c>
      <c r="C25" s="138">
        <v>27</v>
      </c>
      <c r="D25" s="178">
        <v>53</v>
      </c>
      <c r="E25" s="138">
        <v>114</v>
      </c>
      <c r="F25" s="178">
        <v>175</v>
      </c>
      <c r="G25" s="138">
        <v>205</v>
      </c>
      <c r="H25" s="178">
        <v>207</v>
      </c>
      <c r="I25" s="138">
        <v>220</v>
      </c>
      <c r="J25" s="306">
        <v>517</v>
      </c>
    </row>
    <row r="26" spans="1:10" ht="15">
      <c r="A26" s="183" t="s">
        <v>20</v>
      </c>
      <c r="B26" s="55">
        <v>7898</v>
      </c>
      <c r="C26" s="138">
        <v>192</v>
      </c>
      <c r="D26" s="178">
        <v>525</v>
      </c>
      <c r="E26" s="138">
        <v>892</v>
      </c>
      <c r="F26" s="178">
        <v>1227</v>
      </c>
      <c r="G26" s="138">
        <v>1320</v>
      </c>
      <c r="H26" s="178">
        <v>1296</v>
      </c>
      <c r="I26" s="138">
        <v>978</v>
      </c>
      <c r="J26" s="306">
        <v>1468</v>
      </c>
    </row>
    <row r="27" spans="1:10" ht="15">
      <c r="A27" s="183" t="s">
        <v>208</v>
      </c>
      <c r="B27" s="55">
        <v>2021</v>
      </c>
      <c r="C27" s="138">
        <v>57</v>
      </c>
      <c r="D27" s="178">
        <v>149</v>
      </c>
      <c r="E27" s="138">
        <v>214</v>
      </c>
      <c r="F27" s="178">
        <v>243</v>
      </c>
      <c r="G27" s="138">
        <v>268</v>
      </c>
      <c r="H27" s="178">
        <v>280</v>
      </c>
      <c r="I27" s="138">
        <v>287</v>
      </c>
      <c r="J27" s="306">
        <v>523</v>
      </c>
    </row>
    <row r="28" spans="1:10" ht="15">
      <c r="A28" s="182" t="s">
        <v>21</v>
      </c>
      <c r="B28" s="55">
        <v>1944</v>
      </c>
      <c r="C28" s="138">
        <v>54</v>
      </c>
      <c r="D28" s="178">
        <v>108</v>
      </c>
      <c r="E28" s="138">
        <v>236</v>
      </c>
      <c r="F28" s="178">
        <v>275</v>
      </c>
      <c r="G28" s="138">
        <v>268</v>
      </c>
      <c r="H28" s="178">
        <v>307</v>
      </c>
      <c r="I28" s="138">
        <v>242</v>
      </c>
      <c r="J28" s="306">
        <v>454</v>
      </c>
    </row>
    <row r="29" spans="1:10" ht="15">
      <c r="A29" s="182" t="s">
        <v>22</v>
      </c>
      <c r="B29" s="55">
        <v>1591</v>
      </c>
      <c r="C29" s="138">
        <v>32</v>
      </c>
      <c r="D29" s="178">
        <v>89</v>
      </c>
      <c r="E29" s="138">
        <v>143</v>
      </c>
      <c r="F29" s="178">
        <v>161</v>
      </c>
      <c r="G29" s="138">
        <v>196</v>
      </c>
      <c r="H29" s="178">
        <v>202</v>
      </c>
      <c r="I29" s="138">
        <v>251</v>
      </c>
      <c r="J29" s="306">
        <v>517</v>
      </c>
    </row>
    <row r="30" spans="1:10" ht="15">
      <c r="A30" s="182" t="s">
        <v>23</v>
      </c>
      <c r="B30" s="55">
        <v>1268</v>
      </c>
      <c r="C30" s="138">
        <v>25</v>
      </c>
      <c r="D30" s="178">
        <v>62</v>
      </c>
      <c r="E30" s="138">
        <v>101</v>
      </c>
      <c r="F30" s="178">
        <v>138</v>
      </c>
      <c r="G30" s="138">
        <v>163</v>
      </c>
      <c r="H30" s="178">
        <v>213</v>
      </c>
      <c r="I30" s="138">
        <v>207</v>
      </c>
      <c r="J30" s="306">
        <v>359</v>
      </c>
    </row>
    <row r="31" spans="1:10" ht="15">
      <c r="A31" s="182" t="s">
        <v>24</v>
      </c>
      <c r="B31" s="55">
        <v>1705</v>
      </c>
      <c r="C31" s="138">
        <v>45</v>
      </c>
      <c r="D31" s="178">
        <v>120</v>
      </c>
      <c r="E31" s="138">
        <v>152</v>
      </c>
      <c r="F31" s="178">
        <v>219</v>
      </c>
      <c r="G31" s="138">
        <v>220</v>
      </c>
      <c r="H31" s="178">
        <v>247</v>
      </c>
      <c r="I31" s="138">
        <v>238</v>
      </c>
      <c r="J31" s="306">
        <v>464</v>
      </c>
    </row>
    <row r="32" spans="1:10" ht="15">
      <c r="A32" s="182" t="s">
        <v>25</v>
      </c>
      <c r="B32" s="55">
        <v>1360</v>
      </c>
      <c r="C32" s="138">
        <v>38</v>
      </c>
      <c r="D32" s="178">
        <v>81</v>
      </c>
      <c r="E32" s="138">
        <v>137</v>
      </c>
      <c r="F32" s="178">
        <v>150</v>
      </c>
      <c r="G32" s="138">
        <v>179</v>
      </c>
      <c r="H32" s="178">
        <v>192</v>
      </c>
      <c r="I32" s="138">
        <v>204</v>
      </c>
      <c r="J32" s="306">
        <v>379</v>
      </c>
    </row>
    <row r="33" spans="1:10" ht="15.75" thickBot="1">
      <c r="A33" s="182" t="s">
        <v>26</v>
      </c>
      <c r="B33" s="55">
        <v>688</v>
      </c>
      <c r="C33" s="310">
        <v>22</v>
      </c>
      <c r="D33" s="178">
        <v>36</v>
      </c>
      <c r="E33" s="310">
        <v>69</v>
      </c>
      <c r="F33" s="178">
        <v>74</v>
      </c>
      <c r="G33" s="138">
        <v>102</v>
      </c>
      <c r="H33" s="178">
        <v>81</v>
      </c>
      <c r="I33" s="310">
        <v>87</v>
      </c>
      <c r="J33" s="306">
        <v>217</v>
      </c>
    </row>
    <row r="34" spans="1:10" ht="15.75" thickBot="1">
      <c r="A34" s="194" t="s">
        <v>213</v>
      </c>
      <c r="B34" s="193">
        <v>106</v>
      </c>
      <c r="C34" s="34"/>
      <c r="D34" s="34"/>
      <c r="E34" s="29"/>
      <c r="F34" s="28"/>
      <c r="G34" s="34"/>
      <c r="H34" s="30"/>
      <c r="I34" s="29"/>
      <c r="J34" s="34"/>
    </row>
    <row r="35" spans="1:10" ht="15.75" thickBot="1">
      <c r="A35" s="184" t="s">
        <v>214</v>
      </c>
      <c r="B35" s="6">
        <v>56652</v>
      </c>
      <c r="C35" s="7">
        <v>1481</v>
      </c>
      <c r="D35" s="7">
        <v>3436</v>
      </c>
      <c r="E35" s="6">
        <v>5808</v>
      </c>
      <c r="F35" s="7">
        <v>7207</v>
      </c>
      <c r="G35" s="6">
        <v>7875</v>
      </c>
      <c r="H35" s="7">
        <v>8116</v>
      </c>
      <c r="I35" s="6">
        <v>7775</v>
      </c>
      <c r="J35" s="7">
        <v>14848</v>
      </c>
    </row>
    <row r="40" spans="1:10">
      <c r="C40" t="s">
        <v>235</v>
      </c>
    </row>
    <row r="41" spans="1:10">
      <c r="C41" t="s">
        <v>236</v>
      </c>
    </row>
    <row r="45" spans="1:10">
      <c r="D45" t="s">
        <v>49</v>
      </c>
      <c r="E45" t="s">
        <v>50</v>
      </c>
    </row>
    <row r="46" spans="1:10">
      <c r="D46" s="4"/>
      <c r="E46" s="4"/>
    </row>
    <row r="47" spans="1:10">
      <c r="C47" t="s">
        <v>224</v>
      </c>
      <c r="D47" s="4">
        <f>C35</f>
        <v>1481</v>
      </c>
      <c r="E47" s="4">
        <f>резюме!D12</f>
        <v>7056</v>
      </c>
    </row>
    <row r="48" spans="1:10">
      <c r="C48" t="s">
        <v>43</v>
      </c>
      <c r="D48" s="4">
        <f>D35</f>
        <v>3436</v>
      </c>
      <c r="E48" s="4">
        <f>резюме!D13</f>
        <v>8807</v>
      </c>
    </row>
    <row r="49" spans="3:5">
      <c r="C49" t="s">
        <v>44</v>
      </c>
      <c r="D49" s="4">
        <f>E35</f>
        <v>5808</v>
      </c>
      <c r="E49" s="4">
        <f>резюме!D14</f>
        <v>14657</v>
      </c>
    </row>
    <row r="50" spans="3:5">
      <c r="C50" t="s">
        <v>45</v>
      </c>
      <c r="D50" s="4">
        <f>F35</f>
        <v>7207</v>
      </c>
      <c r="E50" s="4">
        <f>резюме!D15</f>
        <v>17298</v>
      </c>
    </row>
    <row r="51" spans="3:5">
      <c r="C51" t="s">
        <v>46</v>
      </c>
      <c r="D51" s="4">
        <f>G35</f>
        <v>7875</v>
      </c>
      <c r="E51" s="4">
        <f>резюме!D16</f>
        <v>18474</v>
      </c>
    </row>
    <row r="52" spans="3:5">
      <c r="C52" t="s">
        <v>47</v>
      </c>
      <c r="D52" s="4">
        <f>H35</f>
        <v>8116</v>
      </c>
      <c r="E52" s="4">
        <f>резюме!D17</f>
        <v>19816</v>
      </c>
    </row>
    <row r="53" spans="3:5">
      <c r="C53" t="s">
        <v>48</v>
      </c>
      <c r="D53" s="4">
        <f>I35</f>
        <v>7775</v>
      </c>
      <c r="E53" s="4">
        <f>резюме!D18</f>
        <v>21195</v>
      </c>
    </row>
    <row r="54" spans="3:5">
      <c r="C54" t="s">
        <v>234</v>
      </c>
      <c r="D54" s="4">
        <f>J35</f>
        <v>14848</v>
      </c>
      <c r="E54" s="4">
        <f>резюме!D19</f>
        <v>44927</v>
      </c>
    </row>
    <row r="61" spans="3:5" ht="12.75" hidden="1" customHeight="1"/>
    <row r="62" spans="3:5" ht="12.75" hidden="1" customHeight="1"/>
  </sheetData>
  <mergeCells count="4">
    <mergeCell ref="A1:J1"/>
    <mergeCell ref="C3:J3"/>
    <mergeCell ref="A3:A4"/>
    <mergeCell ref="B3:B4"/>
  </mergeCells>
  <phoneticPr fontId="0" type="noConversion"/>
  <printOptions horizontalCentered="1" verticalCentered="1"/>
  <pageMargins left="1.6141732283464567" right="0.59055118110236227" top="0.98425196850393704" bottom="0.98425196850393704" header="0.51181102362204722" footer="0.51181102362204722"/>
  <pageSetup paperSize="9" scale="55" firstPageNumber="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7"/>
  <sheetViews>
    <sheetView zoomScaleNormal="100" zoomScaleSheetLayoutView="85" workbookViewId="0">
      <selection activeCell="F20" sqref="F20"/>
    </sheetView>
  </sheetViews>
  <sheetFormatPr defaultRowHeight="12.75"/>
  <cols>
    <col min="1" max="1" width="31.28515625" customWidth="1"/>
    <col min="2" max="2" width="9.5703125" customWidth="1"/>
    <col min="3" max="3" width="12.85546875" customWidth="1"/>
    <col min="4" max="4" width="10.5703125" customWidth="1"/>
    <col min="5" max="5" width="13" customWidth="1"/>
    <col min="6" max="6" width="11.140625" customWidth="1"/>
    <col min="7" max="7" width="15.42578125" customWidth="1"/>
  </cols>
  <sheetData>
    <row r="1" spans="1:7" ht="15.75" customHeight="1">
      <c r="A1" s="422" t="s">
        <v>259</v>
      </c>
      <c r="B1" s="422"/>
      <c r="C1" s="422"/>
      <c r="D1" s="422"/>
      <c r="E1" s="422"/>
      <c r="F1" s="422"/>
      <c r="G1" s="422"/>
    </row>
    <row r="2" spans="1:7" ht="37.5" customHeight="1" thickBot="1">
      <c r="A2" s="423"/>
      <c r="B2" s="423"/>
      <c r="C2" s="423"/>
      <c r="D2" s="423"/>
      <c r="E2" s="423"/>
      <c r="F2" s="423"/>
      <c r="G2" s="423"/>
    </row>
    <row r="3" spans="1:7" ht="12.75" customHeight="1" thickBot="1">
      <c r="A3" s="424" t="s">
        <v>178</v>
      </c>
      <c r="B3" s="427" t="s">
        <v>204</v>
      </c>
      <c r="C3" s="428"/>
      <c r="D3" s="431" t="s">
        <v>205</v>
      </c>
      <c r="E3" s="432"/>
      <c r="F3" s="432"/>
      <c r="G3" s="433"/>
    </row>
    <row r="4" spans="1:7" ht="17.25" customHeight="1" thickBot="1">
      <c r="A4" s="425"/>
      <c r="B4" s="429"/>
      <c r="C4" s="430"/>
      <c r="D4" s="427" t="s">
        <v>33</v>
      </c>
      <c r="E4" s="428"/>
      <c r="F4" s="434" t="s">
        <v>34</v>
      </c>
      <c r="G4" s="435"/>
    </row>
    <row r="5" spans="1:7" ht="40.5" customHeight="1" thickBot="1">
      <c r="A5" s="426"/>
      <c r="B5" s="125" t="s">
        <v>180</v>
      </c>
      <c r="C5" s="126" t="s">
        <v>210</v>
      </c>
      <c r="D5" s="127" t="s">
        <v>180</v>
      </c>
      <c r="E5" s="126" t="s">
        <v>210</v>
      </c>
      <c r="F5" s="126" t="s">
        <v>180</v>
      </c>
      <c r="G5" s="128" t="s">
        <v>210</v>
      </c>
    </row>
    <row r="6" spans="1:7" ht="15.75" customHeight="1" thickBot="1">
      <c r="A6" s="234" t="s">
        <v>212</v>
      </c>
      <c r="B6" s="129">
        <v>56546</v>
      </c>
      <c r="C6" s="168">
        <v>748.28656881123345</v>
      </c>
      <c r="D6" s="90">
        <v>24747</v>
      </c>
      <c r="E6" s="168">
        <v>824.49069382147331</v>
      </c>
      <c r="F6" s="90">
        <v>31799</v>
      </c>
      <c r="G6" s="168">
        <v>688.98207868171949</v>
      </c>
    </row>
    <row r="7" spans="1:7" ht="14.25">
      <c r="A7" s="16" t="s">
        <v>223</v>
      </c>
      <c r="B7" s="87">
        <v>1481</v>
      </c>
      <c r="C7" s="177">
        <v>577.21508440243076</v>
      </c>
      <c r="D7" s="87">
        <v>700</v>
      </c>
      <c r="E7" s="177">
        <v>635.90277142857144</v>
      </c>
      <c r="F7" s="87">
        <v>781</v>
      </c>
      <c r="G7" s="173">
        <v>524.61408450704221</v>
      </c>
    </row>
    <row r="8" spans="1:7" ht="14.25">
      <c r="A8" s="16" t="s">
        <v>226</v>
      </c>
      <c r="B8" s="87">
        <v>3436</v>
      </c>
      <c r="C8" s="177">
        <v>677.32967403958094</v>
      </c>
      <c r="D8" s="87">
        <v>1483</v>
      </c>
      <c r="E8" s="177">
        <v>808.8613755900202</v>
      </c>
      <c r="F8" s="87">
        <v>1953</v>
      </c>
      <c r="G8" s="173">
        <v>577.45178699436769</v>
      </c>
    </row>
    <row r="9" spans="1:7" ht="14.25">
      <c r="A9" s="16" t="s">
        <v>227</v>
      </c>
      <c r="B9" s="87">
        <v>5808</v>
      </c>
      <c r="C9" s="177">
        <v>724.31431818181807</v>
      </c>
      <c r="D9" s="87">
        <v>2360</v>
      </c>
      <c r="E9" s="177">
        <v>884.03457627118644</v>
      </c>
      <c r="F9" s="87">
        <v>3448</v>
      </c>
      <c r="G9" s="173">
        <v>614.99302784222732</v>
      </c>
    </row>
    <row r="10" spans="1:7" ht="14.25">
      <c r="A10" s="16" t="s">
        <v>228</v>
      </c>
      <c r="B10" s="87">
        <v>7207</v>
      </c>
      <c r="C10" s="177">
        <v>803.33294574719025</v>
      </c>
      <c r="D10" s="87">
        <v>3006</v>
      </c>
      <c r="E10" s="177">
        <v>944.15071190951437</v>
      </c>
      <c r="F10" s="87">
        <v>4201</v>
      </c>
      <c r="G10" s="173">
        <v>702.5716496072364</v>
      </c>
    </row>
    <row r="11" spans="1:7" ht="14.25">
      <c r="A11" s="16" t="s">
        <v>229</v>
      </c>
      <c r="B11" s="87">
        <v>7875</v>
      </c>
      <c r="C11" s="177">
        <v>815.71200507936487</v>
      </c>
      <c r="D11" s="87">
        <v>3400</v>
      </c>
      <c r="E11" s="177">
        <v>896.24331176470582</v>
      </c>
      <c r="F11" s="87">
        <v>4475</v>
      </c>
      <c r="G11" s="173">
        <v>754.52620782122904</v>
      </c>
    </row>
    <row r="12" spans="1:7" ht="14.25">
      <c r="A12" s="16" t="s">
        <v>230</v>
      </c>
      <c r="B12" s="87">
        <v>8116</v>
      </c>
      <c r="C12" s="177">
        <v>825.29671266633795</v>
      </c>
      <c r="D12" s="87">
        <v>3535</v>
      </c>
      <c r="E12" s="177">
        <v>880.42574823196605</v>
      </c>
      <c r="F12" s="87">
        <v>4581</v>
      </c>
      <c r="G12" s="173">
        <v>782.75553372626064</v>
      </c>
    </row>
    <row r="13" spans="1:7" ht="14.25">
      <c r="A13" s="16" t="s">
        <v>231</v>
      </c>
      <c r="B13" s="87">
        <v>7775</v>
      </c>
      <c r="C13" s="177">
        <v>771.18791511254028</v>
      </c>
      <c r="D13" s="87">
        <v>3307</v>
      </c>
      <c r="E13" s="177">
        <v>821.59715149682495</v>
      </c>
      <c r="F13" s="87">
        <v>4468</v>
      </c>
      <c r="G13" s="173">
        <v>733.87740823634726</v>
      </c>
    </row>
    <row r="14" spans="1:7" ht="15" thickBot="1">
      <c r="A14" s="16" t="s">
        <v>222</v>
      </c>
      <c r="B14" s="87">
        <v>14848</v>
      </c>
      <c r="C14" s="177">
        <v>674.58160829741382</v>
      </c>
      <c r="D14" s="87">
        <v>6956</v>
      </c>
      <c r="E14" s="177">
        <v>712.7666963772283</v>
      </c>
      <c r="F14" s="87">
        <v>7892</v>
      </c>
      <c r="G14" s="173">
        <v>640.9253142422707</v>
      </c>
    </row>
    <row r="15" spans="1:7" ht="15.75" thickBot="1">
      <c r="A15" s="194" t="s">
        <v>232</v>
      </c>
      <c r="B15" s="89">
        <v>106</v>
      </c>
      <c r="C15" s="231">
        <v>1033.9128301886792</v>
      </c>
      <c r="D15" s="89"/>
      <c r="E15" s="231"/>
      <c r="F15" s="89"/>
      <c r="G15" s="174"/>
    </row>
    <row r="16" spans="1:7" ht="15.75" thickBot="1">
      <c r="A16" s="184" t="s">
        <v>216</v>
      </c>
      <c r="B16" s="129">
        <v>56652</v>
      </c>
      <c r="C16" s="168">
        <v>748.82099625785509</v>
      </c>
      <c r="D16" s="90">
        <v>24747</v>
      </c>
      <c r="E16" s="168">
        <v>824.49069382147331</v>
      </c>
      <c r="F16" s="90">
        <v>31799</v>
      </c>
      <c r="G16" s="168">
        <v>688.98207868171949</v>
      </c>
    </row>
    <row r="17" spans="4:6" ht="14.25">
      <c r="D17" s="130"/>
      <c r="F17" s="92"/>
    </row>
  </sheetData>
  <mergeCells count="6">
    <mergeCell ref="A1:G2"/>
    <mergeCell ref="A3:A5"/>
    <mergeCell ref="B3:C4"/>
    <mergeCell ref="D3:G3"/>
    <mergeCell ref="D4:E4"/>
    <mergeCell ref="F4:G4"/>
  </mergeCells>
  <phoneticPr fontId="15" type="noConversion"/>
  <printOptions horizontalCentered="1" verticalCentered="1"/>
  <pageMargins left="0.74803149606299213" right="0.74803149606299213" top="0.98425196850393704" bottom="0.98425196850393704" header="0.51181102362204722" footer="0.51181102362204722"/>
  <pageSetup paperSize="9" scale="84" orientation="portrait" r:id="rId1"/>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9416-700C-4221-98FF-01866DF0D541}">
  <sheetPr>
    <pageSetUpPr fitToPage="1"/>
  </sheetPr>
  <dimension ref="A2:V104"/>
  <sheetViews>
    <sheetView topLeftCell="A16" zoomScale="87" zoomScaleNormal="87" zoomScaleSheetLayoutView="87" workbookViewId="0">
      <selection activeCell="F20" sqref="F20"/>
    </sheetView>
  </sheetViews>
  <sheetFormatPr defaultRowHeight="12.75"/>
  <cols>
    <col min="1" max="1" width="27.7109375" style="199" customWidth="1"/>
    <col min="2" max="2" width="10.85546875" style="199" customWidth="1"/>
    <col min="3" max="3" width="9.28515625" style="199" customWidth="1"/>
    <col min="4" max="4" width="13" style="199" customWidth="1"/>
    <col min="5" max="5" width="11.42578125" style="199" customWidth="1"/>
    <col min="6" max="6" width="9" style="199" customWidth="1"/>
    <col min="7" max="7" width="10.140625" style="199" customWidth="1"/>
    <col min="8" max="8" width="10.85546875" style="199" customWidth="1"/>
    <col min="9" max="9" width="12.85546875" style="199" customWidth="1"/>
    <col min="10" max="10" width="10.28515625" style="199" customWidth="1"/>
    <col min="11" max="11" width="12.85546875" style="201" customWidth="1"/>
    <col min="12" max="12" width="8.7109375" style="199" customWidth="1"/>
    <col min="13" max="16384" width="9.140625" style="199"/>
  </cols>
  <sheetData>
    <row r="2" spans="1:22" ht="30.75" customHeight="1">
      <c r="A2" s="436" t="s">
        <v>260</v>
      </c>
      <c r="B2" s="436"/>
      <c r="C2" s="436"/>
      <c r="D2" s="436"/>
      <c r="E2" s="436"/>
      <c r="F2" s="436"/>
      <c r="G2" s="436"/>
      <c r="H2" s="436"/>
      <c r="I2" s="436"/>
      <c r="J2" s="436"/>
      <c r="K2" s="196"/>
      <c r="L2" s="197"/>
      <c r="M2" s="198"/>
      <c r="N2" s="198"/>
      <c r="O2" s="198"/>
      <c r="P2" s="198"/>
      <c r="Q2" s="198"/>
      <c r="R2" s="198"/>
      <c r="S2" s="198"/>
      <c r="T2" s="198"/>
      <c r="U2" s="198"/>
      <c r="V2" s="198"/>
    </row>
    <row r="3" spans="1:22" ht="13.5" thickBot="1">
      <c r="G3" s="200"/>
      <c r="L3" s="198"/>
      <c r="M3" s="198"/>
      <c r="N3" s="198"/>
      <c r="O3" s="198"/>
      <c r="P3" s="198"/>
      <c r="Q3" s="198"/>
      <c r="R3" s="198"/>
      <c r="S3" s="198"/>
      <c r="T3" s="198"/>
      <c r="U3" s="198"/>
      <c r="V3" s="198"/>
    </row>
    <row r="4" spans="1:22" ht="45.75" customHeight="1" thickBot="1">
      <c r="A4" s="437" t="s">
        <v>188</v>
      </c>
      <c r="B4" s="439" t="s">
        <v>51</v>
      </c>
      <c r="C4" s="441" t="s">
        <v>242</v>
      </c>
      <c r="D4" s="447" t="s">
        <v>243</v>
      </c>
      <c r="E4" s="443" t="s">
        <v>52</v>
      </c>
      <c r="F4" s="444"/>
      <c r="G4" s="444"/>
      <c r="H4" s="444"/>
      <c r="I4" s="447" t="s">
        <v>211</v>
      </c>
      <c r="J4" s="445" t="s">
        <v>242</v>
      </c>
      <c r="K4" s="202"/>
      <c r="M4" s="198"/>
      <c r="N4" s="198"/>
      <c r="O4" s="198"/>
      <c r="P4" s="198"/>
      <c r="Q4" s="198"/>
      <c r="R4" s="198"/>
      <c r="S4" s="198"/>
      <c r="T4" s="198"/>
      <c r="U4" s="198"/>
      <c r="V4" s="198"/>
    </row>
    <row r="5" spans="1:22" ht="45.75" thickBot="1">
      <c r="A5" s="438"/>
      <c r="B5" s="440"/>
      <c r="C5" s="442"/>
      <c r="D5" s="448"/>
      <c r="E5" s="203" t="s">
        <v>33</v>
      </c>
      <c r="F5" s="196" t="s">
        <v>242</v>
      </c>
      <c r="G5" s="204" t="s">
        <v>34</v>
      </c>
      <c r="H5" s="347" t="s">
        <v>242</v>
      </c>
      <c r="I5" s="448"/>
      <c r="J5" s="446"/>
      <c r="K5" s="202"/>
      <c r="M5" s="198"/>
      <c r="N5" s="198"/>
      <c r="O5" s="198"/>
      <c r="P5" s="198"/>
      <c r="Q5" s="198"/>
      <c r="R5" s="198"/>
      <c r="S5" s="198"/>
      <c r="T5" s="198"/>
      <c r="U5" s="198"/>
      <c r="V5" s="198"/>
    </row>
    <row r="6" spans="1:22" ht="31.5" customHeight="1">
      <c r="A6" s="311" t="s">
        <v>237</v>
      </c>
      <c r="B6" s="312">
        <v>16614</v>
      </c>
      <c r="C6" s="313">
        <v>0.29326413895361153</v>
      </c>
      <c r="D6" s="314">
        <v>16587</v>
      </c>
      <c r="E6" s="315">
        <v>6718</v>
      </c>
      <c r="F6" s="316">
        <v>0.27146724855538046</v>
      </c>
      <c r="G6" s="315">
        <v>9869</v>
      </c>
      <c r="H6" s="316">
        <v>0.31035567156199878</v>
      </c>
      <c r="I6" s="317">
        <v>27</v>
      </c>
      <c r="J6" s="318">
        <v>0.25471698113207547</v>
      </c>
      <c r="K6" s="205"/>
      <c r="M6" s="376"/>
      <c r="N6" s="376"/>
      <c r="O6" s="376"/>
      <c r="P6" s="198"/>
      <c r="Q6" s="198"/>
      <c r="R6" s="198"/>
      <c r="S6" s="198"/>
      <c r="T6" s="198"/>
      <c r="U6" s="198"/>
      <c r="V6" s="198"/>
    </row>
    <row r="7" spans="1:22" ht="15.75" customHeight="1">
      <c r="A7" s="281" t="s">
        <v>219</v>
      </c>
      <c r="B7" s="319">
        <v>2128</v>
      </c>
      <c r="C7" s="320">
        <v>3.7562663277554191E-2</v>
      </c>
      <c r="D7" s="321">
        <v>2124</v>
      </c>
      <c r="E7" s="322">
        <v>575</v>
      </c>
      <c r="F7" s="323">
        <v>2.3235139612882368E-2</v>
      </c>
      <c r="G7" s="322">
        <v>1549</v>
      </c>
      <c r="H7" s="323">
        <v>4.871222365483191E-2</v>
      </c>
      <c r="I7" s="324">
        <v>4</v>
      </c>
      <c r="J7" s="325">
        <v>3.7735849056603772E-2</v>
      </c>
      <c r="K7" s="205"/>
      <c r="M7" s="376"/>
      <c r="N7" s="376"/>
      <c r="O7" s="376"/>
      <c r="P7" s="198"/>
      <c r="Q7" s="198"/>
      <c r="R7" s="198"/>
      <c r="S7" s="198"/>
      <c r="T7" s="198"/>
      <c r="U7" s="198"/>
      <c r="V7" s="198"/>
    </row>
    <row r="8" spans="1:22" ht="15.75" customHeight="1">
      <c r="A8" s="281" t="s">
        <v>221</v>
      </c>
      <c r="B8" s="319">
        <v>11781</v>
      </c>
      <c r="C8" s="320">
        <v>0.20795382334251217</v>
      </c>
      <c r="D8" s="321">
        <v>11760</v>
      </c>
      <c r="E8" s="322">
        <v>5095</v>
      </c>
      <c r="F8" s="323">
        <v>0.20588354143936638</v>
      </c>
      <c r="G8" s="322">
        <v>6665</v>
      </c>
      <c r="H8" s="323">
        <v>0.20959778609390231</v>
      </c>
      <c r="I8" s="324">
        <v>21</v>
      </c>
      <c r="J8" s="325">
        <v>0.19811320754716982</v>
      </c>
      <c r="K8" s="205"/>
      <c r="M8" s="376"/>
      <c r="N8" s="376"/>
      <c r="O8" s="376"/>
      <c r="P8" s="198"/>
      <c r="Q8" s="198"/>
      <c r="R8" s="198"/>
      <c r="S8" s="198"/>
      <c r="T8" s="198"/>
      <c r="U8" s="198"/>
      <c r="V8" s="198"/>
    </row>
    <row r="9" spans="1:22" ht="15.75" customHeight="1" thickBot="1">
      <c r="A9" s="282" t="s">
        <v>220</v>
      </c>
      <c r="B9" s="326">
        <v>2705</v>
      </c>
      <c r="C9" s="327">
        <v>4.7747652333545151E-2</v>
      </c>
      <c r="D9" s="328">
        <v>2703</v>
      </c>
      <c r="E9" s="329">
        <v>1048</v>
      </c>
      <c r="F9" s="330">
        <v>4.2348567503131693E-2</v>
      </c>
      <c r="G9" s="329">
        <v>1655</v>
      </c>
      <c r="H9" s="330">
        <v>5.2045661813264567E-2</v>
      </c>
      <c r="I9" s="331">
        <v>2</v>
      </c>
      <c r="J9" s="332">
        <v>1.8867924528301886E-2</v>
      </c>
      <c r="K9" s="205"/>
      <c r="M9" s="376"/>
      <c r="N9" s="376"/>
      <c r="O9" s="376"/>
      <c r="P9" s="198"/>
      <c r="Q9" s="198"/>
      <c r="R9" s="198"/>
      <c r="S9" s="198"/>
      <c r="T9" s="198"/>
      <c r="U9" s="198"/>
      <c r="V9" s="198"/>
    </row>
    <row r="10" spans="1:22" ht="15">
      <c r="A10" s="361" t="s">
        <v>238</v>
      </c>
      <c r="B10" s="333">
        <v>16368</v>
      </c>
      <c r="C10" s="334">
        <v>0.28892183859351833</v>
      </c>
      <c r="D10" s="335">
        <v>16352</v>
      </c>
      <c r="E10" s="336">
        <v>5962</v>
      </c>
      <c r="F10" s="337">
        <v>0.24091809108174728</v>
      </c>
      <c r="G10" s="336">
        <v>10390</v>
      </c>
      <c r="H10" s="337">
        <v>0.32673983458599326</v>
      </c>
      <c r="I10" s="338">
        <v>16</v>
      </c>
      <c r="J10" s="339">
        <v>0.15094339622641509</v>
      </c>
      <c r="K10" s="205"/>
      <c r="M10" s="376"/>
      <c r="N10" s="376"/>
      <c r="O10" s="376"/>
      <c r="P10" s="198"/>
      <c r="Q10" s="198"/>
      <c r="R10" s="198"/>
      <c r="S10" s="198"/>
      <c r="T10" s="198"/>
      <c r="U10" s="198"/>
      <c r="V10" s="198"/>
    </row>
    <row r="11" spans="1:22" ht="15">
      <c r="A11" s="361" t="s">
        <v>184</v>
      </c>
      <c r="B11" s="333">
        <v>6686</v>
      </c>
      <c r="C11" s="334">
        <v>0.11801878133163878</v>
      </c>
      <c r="D11" s="335">
        <v>6681</v>
      </c>
      <c r="E11" s="336">
        <v>2689</v>
      </c>
      <c r="F11" s="337">
        <v>0.10865963551137511</v>
      </c>
      <c r="G11" s="336">
        <v>3992</v>
      </c>
      <c r="H11" s="337">
        <v>0.12553853894776565</v>
      </c>
      <c r="I11" s="338">
        <v>5</v>
      </c>
      <c r="J11" s="339">
        <v>4.716981132075472E-2</v>
      </c>
      <c r="K11" s="205"/>
      <c r="M11" s="376"/>
      <c r="N11" s="376"/>
      <c r="O11" s="376"/>
      <c r="P11" s="198"/>
      <c r="Q11" s="198"/>
      <c r="R11" s="198"/>
      <c r="S11" s="198"/>
      <c r="T11" s="198"/>
      <c r="U11" s="198"/>
      <c r="V11" s="198"/>
    </row>
    <row r="12" spans="1:22" ht="15">
      <c r="A12" s="361" t="s">
        <v>185</v>
      </c>
      <c r="B12" s="333">
        <v>3834</v>
      </c>
      <c r="C12" s="334">
        <v>6.767633975852573E-2</v>
      </c>
      <c r="D12" s="335">
        <v>3830</v>
      </c>
      <c r="E12" s="336">
        <v>1991</v>
      </c>
      <c r="F12" s="337">
        <v>8.0454196468258785E-2</v>
      </c>
      <c r="G12" s="336">
        <v>1839</v>
      </c>
      <c r="H12" s="337">
        <v>5.7832007295826909E-2</v>
      </c>
      <c r="I12" s="338">
        <v>4</v>
      </c>
      <c r="J12" s="339">
        <v>3.7735849056603772E-2</v>
      </c>
      <c r="K12" s="205"/>
      <c r="M12" s="198"/>
      <c r="N12" s="198"/>
      <c r="O12" s="198"/>
      <c r="P12" s="198"/>
      <c r="Q12" s="198"/>
      <c r="R12" s="198"/>
      <c r="S12" s="198"/>
      <c r="T12" s="198"/>
      <c r="U12" s="198"/>
      <c r="V12" s="198"/>
    </row>
    <row r="13" spans="1:22" ht="15">
      <c r="A13" s="361" t="s">
        <v>186</v>
      </c>
      <c r="B13" s="333">
        <v>2810</v>
      </c>
      <c r="C13" s="334">
        <v>4.9601073218950791E-2</v>
      </c>
      <c r="D13" s="335">
        <v>2799</v>
      </c>
      <c r="E13" s="336">
        <v>1627</v>
      </c>
      <c r="F13" s="337">
        <v>6.5745342869842807E-2</v>
      </c>
      <c r="G13" s="336">
        <v>1172</v>
      </c>
      <c r="H13" s="337">
        <v>3.6856504921538413E-2</v>
      </c>
      <c r="I13" s="338">
        <v>11</v>
      </c>
      <c r="J13" s="339">
        <v>0.10377358490566038</v>
      </c>
      <c r="K13" s="205"/>
      <c r="M13" s="198"/>
      <c r="N13" s="198"/>
      <c r="O13" s="198"/>
      <c r="P13" s="198"/>
      <c r="Q13" s="198"/>
      <c r="R13" s="198"/>
      <c r="S13" s="198"/>
      <c r="T13" s="198"/>
      <c r="U13" s="198"/>
      <c r="V13" s="198"/>
    </row>
    <row r="14" spans="1:22" ht="14.25" customHeight="1">
      <c r="A14" s="361" t="s">
        <v>187</v>
      </c>
      <c r="B14" s="333">
        <v>1943</v>
      </c>
      <c r="C14" s="334">
        <v>3.4297112193744261E-2</v>
      </c>
      <c r="D14" s="335">
        <v>1935</v>
      </c>
      <c r="E14" s="336">
        <v>1177</v>
      </c>
      <c r="F14" s="337">
        <v>4.7561320564108778E-2</v>
      </c>
      <c r="G14" s="336">
        <v>758</v>
      </c>
      <c r="H14" s="337">
        <v>2.3837227585773137E-2</v>
      </c>
      <c r="I14" s="338">
        <v>8</v>
      </c>
      <c r="J14" s="339">
        <v>7.5471698113207544E-2</v>
      </c>
      <c r="K14" s="205"/>
      <c r="M14" s="198"/>
      <c r="N14" s="198"/>
      <c r="O14" s="198"/>
      <c r="P14" s="198"/>
      <c r="Q14" s="198"/>
      <c r="R14" s="198"/>
      <c r="S14" s="198"/>
      <c r="T14" s="198"/>
      <c r="U14" s="198"/>
      <c r="V14" s="198"/>
    </row>
    <row r="15" spans="1:22" ht="14.25" customHeight="1">
      <c r="A15" s="361" t="s">
        <v>245</v>
      </c>
      <c r="B15" s="333">
        <v>1554</v>
      </c>
      <c r="C15" s="334">
        <v>2.7430629104003391E-2</v>
      </c>
      <c r="D15" s="335">
        <v>1547</v>
      </c>
      <c r="E15" s="336">
        <v>937</v>
      </c>
      <c r="F15" s="337">
        <v>3.7863175334383964E-2</v>
      </c>
      <c r="G15" s="336">
        <v>610</v>
      </c>
      <c r="H15" s="337">
        <v>1.9182993175886034E-2</v>
      </c>
      <c r="I15" s="338">
        <v>7</v>
      </c>
      <c r="J15" s="339">
        <v>6.6037735849056603E-2</v>
      </c>
      <c r="K15" s="205"/>
      <c r="M15" s="198"/>
      <c r="N15" s="198"/>
      <c r="O15" s="198"/>
      <c r="P15" s="198"/>
      <c r="Q15" s="198"/>
      <c r="R15" s="198"/>
      <c r="S15" s="198"/>
      <c r="T15" s="198"/>
      <c r="U15" s="198"/>
      <c r="V15" s="198"/>
    </row>
    <row r="16" spans="1:22" ht="14.25" customHeight="1">
      <c r="A16" s="361" t="s">
        <v>246</v>
      </c>
      <c r="B16" s="333">
        <v>1875</v>
      </c>
      <c r="C16" s="334">
        <v>3.3096801525100611E-2</v>
      </c>
      <c r="D16" s="335">
        <v>1861</v>
      </c>
      <c r="E16" s="336">
        <v>1097</v>
      </c>
      <c r="F16" s="337">
        <v>4.432860548753384E-2</v>
      </c>
      <c r="G16" s="336">
        <v>764</v>
      </c>
      <c r="H16" s="337">
        <v>2.4025912764552345E-2</v>
      </c>
      <c r="I16" s="338">
        <v>14</v>
      </c>
      <c r="J16" s="339">
        <v>0.13207547169811321</v>
      </c>
      <c r="K16" s="205"/>
      <c r="M16" s="198"/>
      <c r="N16" s="198"/>
      <c r="O16" s="198"/>
      <c r="P16" s="198"/>
      <c r="Q16" s="198"/>
      <c r="R16" s="198"/>
      <c r="S16" s="198"/>
      <c r="T16" s="198"/>
      <c r="U16" s="198"/>
      <c r="V16" s="198"/>
    </row>
    <row r="17" spans="1:22" ht="14.25" customHeight="1" thickBot="1">
      <c r="A17" s="362" t="s">
        <v>244</v>
      </c>
      <c r="B17" s="340">
        <v>4968</v>
      </c>
      <c r="C17" s="341">
        <v>8.7693285320906589E-2</v>
      </c>
      <c r="D17" s="342">
        <v>4954</v>
      </c>
      <c r="E17" s="343">
        <v>2549</v>
      </c>
      <c r="F17" s="344">
        <v>0.10300238412736898</v>
      </c>
      <c r="G17" s="343">
        <v>2405</v>
      </c>
      <c r="H17" s="344">
        <v>7.5631309160665433E-2</v>
      </c>
      <c r="I17" s="345">
        <v>14</v>
      </c>
      <c r="J17" s="346">
        <v>0.13207547169811321</v>
      </c>
      <c r="K17" s="205"/>
      <c r="M17" s="198"/>
      <c r="N17" s="198"/>
      <c r="O17" s="198"/>
      <c r="P17" s="198"/>
      <c r="Q17" s="198"/>
      <c r="R17" s="198"/>
      <c r="S17" s="198"/>
      <c r="T17" s="198"/>
      <c r="U17" s="198"/>
      <c r="V17" s="198"/>
    </row>
    <row r="18" spans="1:22" ht="18.75" customHeight="1" thickBot="1">
      <c r="A18" s="364" t="s">
        <v>51</v>
      </c>
      <c r="B18" s="365">
        <v>56652</v>
      </c>
      <c r="C18" s="366">
        <v>1</v>
      </c>
      <c r="D18" s="365">
        <v>56546</v>
      </c>
      <c r="E18" s="365">
        <v>24747</v>
      </c>
      <c r="F18" s="367">
        <v>1</v>
      </c>
      <c r="G18" s="365">
        <v>31799</v>
      </c>
      <c r="H18" s="367">
        <v>1</v>
      </c>
      <c r="I18" s="365">
        <v>106</v>
      </c>
      <c r="J18" s="367">
        <v>0.99999999999999989</v>
      </c>
      <c r="K18" s="206"/>
      <c r="M18" s="198"/>
      <c r="N18" s="198"/>
      <c r="O18" s="198"/>
      <c r="P18" s="198"/>
      <c r="Q18" s="198"/>
      <c r="R18" s="198"/>
      <c r="S18" s="198"/>
      <c r="T18" s="198"/>
      <c r="U18" s="198"/>
      <c r="V18" s="198"/>
    </row>
    <row r="19" spans="1:22" ht="13.5" hidden="1" customHeight="1">
      <c r="B19" s="207">
        <v>3557</v>
      </c>
      <c r="C19" s="208">
        <f>SUM(C6:C18)</f>
        <v>2.2932641389536115</v>
      </c>
      <c r="D19" s="208"/>
      <c r="E19" s="207">
        <f>SUM(E6:E18)</f>
        <v>56212</v>
      </c>
      <c r="F19" s="208">
        <f>SUM(F6:F18)</f>
        <v>2.2714672485553802</v>
      </c>
      <c r="G19" s="207">
        <f>SUM(G6:G18)</f>
        <v>73467</v>
      </c>
      <c r="H19" s="208">
        <f>SUM(H6:H18)</f>
        <v>2.3103556715619988</v>
      </c>
      <c r="I19" s="208"/>
      <c r="J19" s="208">
        <v>322</v>
      </c>
      <c r="K19" s="209"/>
      <c r="M19" s="198"/>
      <c r="N19" s="198"/>
      <c r="O19" s="198"/>
      <c r="P19" s="198"/>
      <c r="Q19" s="198"/>
      <c r="R19" s="198"/>
      <c r="S19" s="198"/>
      <c r="T19" s="198"/>
      <c r="U19" s="198"/>
      <c r="V19" s="198"/>
    </row>
    <row r="20" spans="1:22" ht="12.75" customHeight="1">
      <c r="M20" s="198"/>
      <c r="N20" s="198"/>
      <c r="O20" s="198"/>
      <c r="P20" s="198"/>
      <c r="Q20" s="198"/>
      <c r="R20" s="198"/>
      <c r="S20" s="198"/>
      <c r="T20" s="198"/>
      <c r="U20" s="198"/>
      <c r="V20" s="198"/>
    </row>
    <row r="21" spans="1:22">
      <c r="B21" s="207">
        <f>SUM(B6:B18)</f>
        <v>129918</v>
      </c>
      <c r="M21" s="198"/>
      <c r="N21" s="198"/>
      <c r="O21" s="198"/>
      <c r="P21" s="198"/>
      <c r="Q21" s="198"/>
      <c r="R21" s="198"/>
      <c r="S21" s="198"/>
      <c r="T21" s="198"/>
      <c r="U21" s="198"/>
      <c r="V21" s="198"/>
    </row>
    <row r="22" spans="1:22">
      <c r="L22" s="198"/>
      <c r="M22" s="198"/>
      <c r="N22" s="198"/>
      <c r="O22" s="198"/>
      <c r="P22" s="198"/>
      <c r="Q22" s="198"/>
      <c r="R22" s="198"/>
      <c r="S22" s="198"/>
      <c r="T22" s="198"/>
      <c r="U22" s="198"/>
      <c r="V22" s="198"/>
    </row>
    <row r="23" spans="1:22">
      <c r="L23" s="198"/>
      <c r="M23" s="198"/>
      <c r="N23" s="198"/>
      <c r="O23" s="198"/>
      <c r="P23" s="198"/>
      <c r="Q23" s="198"/>
      <c r="R23" s="198"/>
      <c r="S23" s="198"/>
      <c r="T23" s="198"/>
      <c r="U23" s="198"/>
      <c r="V23" s="198"/>
    </row>
    <row r="24" spans="1:22">
      <c r="L24" s="198"/>
      <c r="M24" s="198"/>
      <c r="N24" s="198"/>
      <c r="O24" s="198"/>
      <c r="P24" s="198"/>
      <c r="Q24" s="198"/>
      <c r="R24" s="198"/>
      <c r="S24" s="198"/>
      <c r="T24" s="198"/>
      <c r="U24" s="198"/>
      <c r="V24" s="198"/>
    </row>
    <row r="25" spans="1:22">
      <c r="L25" s="198"/>
      <c r="M25" s="198"/>
      <c r="N25" s="198"/>
      <c r="O25" s="198"/>
      <c r="P25" s="198"/>
      <c r="Q25" s="198"/>
      <c r="R25" s="198"/>
      <c r="S25" s="198"/>
      <c r="T25" s="198"/>
      <c r="U25" s="198"/>
      <c r="V25" s="198"/>
    </row>
    <row r="26" spans="1:22">
      <c r="L26" s="198"/>
      <c r="M26" s="198"/>
      <c r="N26" s="198"/>
      <c r="O26" s="198"/>
      <c r="P26" s="198"/>
      <c r="Q26" s="198"/>
      <c r="R26" s="198"/>
      <c r="S26" s="198"/>
      <c r="T26" s="198"/>
      <c r="U26" s="198"/>
      <c r="V26" s="198"/>
    </row>
    <row r="27" spans="1:22" ht="13.5" thickBot="1">
      <c r="L27" s="198"/>
      <c r="M27" s="198"/>
      <c r="N27" s="198"/>
      <c r="O27" s="198"/>
      <c r="P27" s="198"/>
      <c r="Q27" s="198"/>
      <c r="R27" s="198"/>
      <c r="S27" s="198"/>
      <c r="T27" s="198"/>
      <c r="U27" s="198"/>
      <c r="V27" s="198"/>
    </row>
    <row r="28" spans="1:22" ht="15">
      <c r="E28" s="204"/>
      <c r="F28" s="208"/>
      <c r="L28" s="198"/>
      <c r="M28" s="198"/>
      <c r="N28" s="198"/>
      <c r="O28" s="198"/>
      <c r="P28" s="198"/>
      <c r="Q28" s="198"/>
      <c r="R28" s="198"/>
      <c r="S28" s="198"/>
      <c r="T28" s="198"/>
      <c r="U28" s="198"/>
      <c r="V28" s="198"/>
    </row>
    <row r="29" spans="1:22" ht="15">
      <c r="E29" s="210"/>
      <c r="F29" s="208"/>
      <c r="L29" s="198"/>
      <c r="M29" s="198"/>
      <c r="N29" s="198"/>
      <c r="O29" s="198"/>
      <c r="P29" s="198"/>
      <c r="Q29" s="198"/>
      <c r="R29" s="198"/>
      <c r="S29" s="198"/>
      <c r="T29" s="198"/>
      <c r="U29" s="198"/>
      <c r="V29" s="198"/>
    </row>
    <row r="30" spans="1:22" ht="15">
      <c r="E30" s="210"/>
      <c r="F30" s="208"/>
      <c r="L30" s="198"/>
      <c r="M30" s="198"/>
      <c r="N30" s="198"/>
      <c r="O30" s="198"/>
      <c r="P30" s="198"/>
      <c r="Q30" s="198"/>
      <c r="R30" s="198"/>
      <c r="S30" s="198"/>
      <c r="T30" s="198"/>
      <c r="U30" s="198"/>
      <c r="V30" s="198"/>
    </row>
    <row r="31" spans="1:22" ht="15">
      <c r="E31" s="210"/>
      <c r="F31" s="208"/>
      <c r="L31" s="198"/>
      <c r="M31" s="198"/>
      <c r="N31" s="198"/>
      <c r="O31" s="198"/>
      <c r="P31" s="198"/>
      <c r="Q31" s="198"/>
      <c r="R31" s="198"/>
      <c r="S31" s="198"/>
      <c r="T31" s="198"/>
      <c r="U31" s="198"/>
      <c r="V31" s="198"/>
    </row>
    <row r="32" spans="1:22" ht="15">
      <c r="E32" s="210"/>
      <c r="F32" s="208"/>
      <c r="L32" s="198"/>
      <c r="M32" s="198"/>
      <c r="N32" s="198"/>
      <c r="O32" s="198"/>
      <c r="P32" s="198"/>
      <c r="Q32" s="198"/>
      <c r="R32" s="198"/>
      <c r="S32" s="198"/>
      <c r="T32" s="198"/>
      <c r="U32" s="198"/>
      <c r="V32" s="198"/>
    </row>
    <row r="33" spans="5:22" ht="15">
      <c r="E33" s="210"/>
      <c r="F33" s="208"/>
      <c r="L33" s="198"/>
      <c r="M33" s="198"/>
      <c r="N33" s="198"/>
      <c r="O33" s="198"/>
      <c r="P33" s="198"/>
      <c r="Q33" s="198"/>
      <c r="R33" s="198"/>
      <c r="S33" s="198"/>
      <c r="T33" s="198"/>
      <c r="U33" s="198"/>
      <c r="V33" s="198"/>
    </row>
    <row r="34" spans="5:22" ht="14.25" customHeight="1" thickBot="1">
      <c r="E34" s="211"/>
      <c r="F34" s="212"/>
      <c r="L34" s="198"/>
      <c r="M34" s="198"/>
      <c r="N34" s="198"/>
      <c r="O34" s="198"/>
      <c r="P34" s="198"/>
      <c r="Q34" s="198"/>
      <c r="R34" s="198"/>
      <c r="S34" s="198"/>
      <c r="T34" s="198"/>
      <c r="U34" s="198"/>
      <c r="V34" s="198"/>
    </row>
    <row r="35" spans="5:22" ht="15.75" thickBot="1">
      <c r="E35" s="213"/>
      <c r="F35" s="212"/>
      <c r="L35" s="198"/>
      <c r="M35" s="198"/>
      <c r="N35" s="198"/>
      <c r="O35" s="198"/>
      <c r="P35" s="198"/>
      <c r="Q35" s="198"/>
      <c r="R35" s="198"/>
      <c r="S35" s="198"/>
      <c r="T35" s="198"/>
      <c r="U35" s="198"/>
      <c r="V35" s="198"/>
    </row>
    <row r="36" spans="5:22">
      <c r="F36" s="212"/>
      <c r="L36" s="198"/>
      <c r="M36" s="198"/>
      <c r="N36" s="198"/>
      <c r="O36" s="198"/>
      <c r="P36" s="198"/>
      <c r="Q36" s="198"/>
      <c r="R36" s="198"/>
      <c r="S36" s="198"/>
      <c r="T36" s="198"/>
      <c r="U36" s="198"/>
      <c r="V36" s="198"/>
    </row>
    <row r="37" spans="5:22">
      <c r="F37" s="212"/>
      <c r="L37" s="198"/>
      <c r="M37" s="198"/>
      <c r="N37" s="198"/>
      <c r="O37" s="198"/>
      <c r="P37" s="198"/>
      <c r="Q37" s="198"/>
      <c r="R37" s="198"/>
      <c r="S37" s="198"/>
      <c r="T37" s="198"/>
      <c r="U37" s="198"/>
      <c r="V37" s="198"/>
    </row>
    <row r="38" spans="5:22">
      <c r="F38" s="212"/>
      <c r="L38" s="198"/>
      <c r="M38" s="198"/>
      <c r="N38" s="198"/>
      <c r="O38" s="198"/>
      <c r="P38" s="198"/>
      <c r="Q38" s="198"/>
      <c r="R38" s="198"/>
      <c r="S38" s="198"/>
      <c r="T38" s="198"/>
      <c r="U38" s="198"/>
      <c r="V38" s="198"/>
    </row>
    <row r="39" spans="5:22">
      <c r="F39" s="212"/>
      <c r="L39" s="198"/>
      <c r="M39" s="198"/>
      <c r="N39" s="198"/>
      <c r="O39" s="198"/>
      <c r="P39" s="198"/>
      <c r="Q39" s="198"/>
      <c r="R39" s="198"/>
      <c r="S39" s="198"/>
      <c r="T39" s="198"/>
      <c r="U39" s="198"/>
      <c r="V39" s="198"/>
    </row>
    <row r="40" spans="5:22">
      <c r="F40" s="212"/>
      <c r="L40" s="198"/>
      <c r="M40" s="198"/>
      <c r="N40" s="198"/>
      <c r="O40" s="198"/>
      <c r="P40" s="198"/>
      <c r="Q40" s="198"/>
      <c r="R40" s="198"/>
      <c r="S40" s="198"/>
      <c r="T40" s="198"/>
      <c r="U40" s="198"/>
      <c r="V40" s="198"/>
    </row>
    <row r="41" spans="5:22">
      <c r="F41" s="212"/>
      <c r="L41" s="198"/>
      <c r="M41" s="198"/>
      <c r="N41" s="198"/>
      <c r="O41" s="198"/>
      <c r="P41" s="198"/>
      <c r="Q41" s="198"/>
      <c r="R41" s="198"/>
      <c r="S41" s="198"/>
      <c r="T41" s="198"/>
      <c r="U41" s="198"/>
      <c r="V41" s="198"/>
    </row>
    <row r="42" spans="5:22" ht="14.25" customHeight="1">
      <c r="F42" s="212"/>
      <c r="L42" s="198"/>
      <c r="M42" s="198"/>
      <c r="N42" s="198"/>
      <c r="O42" s="198"/>
      <c r="P42" s="198"/>
      <c r="Q42" s="198"/>
      <c r="R42" s="198"/>
      <c r="S42" s="198"/>
      <c r="T42" s="198"/>
      <c r="U42" s="198"/>
      <c r="V42" s="198"/>
    </row>
    <row r="43" spans="5:22">
      <c r="F43" s="212"/>
      <c r="L43" s="198"/>
      <c r="M43" s="198"/>
      <c r="N43" s="198"/>
      <c r="O43" s="198"/>
      <c r="P43" s="198"/>
      <c r="Q43" s="198"/>
      <c r="R43" s="198"/>
      <c r="S43" s="198"/>
      <c r="T43" s="198"/>
      <c r="U43" s="198"/>
      <c r="V43" s="198"/>
    </row>
    <row r="44" spans="5:22" ht="13.5" hidden="1" customHeight="1" thickBot="1">
      <c r="F44" s="212">
        <f t="shared" ref="F44:F84" si="0">C28</f>
        <v>0</v>
      </c>
      <c r="L44" s="198"/>
      <c r="M44" s="198"/>
      <c r="N44" s="198"/>
      <c r="O44" s="198"/>
      <c r="P44" s="198"/>
      <c r="Q44" s="198"/>
      <c r="R44" s="198"/>
      <c r="S44" s="198"/>
      <c r="T44" s="198"/>
      <c r="U44" s="198"/>
      <c r="V44" s="198"/>
    </row>
    <row r="45" spans="5:22" ht="12.75" hidden="1" customHeight="1">
      <c r="F45" s="212">
        <f t="shared" si="0"/>
        <v>0</v>
      </c>
      <c r="L45" s="198"/>
      <c r="M45" s="198"/>
      <c r="N45" s="198"/>
      <c r="O45" s="198"/>
      <c r="P45" s="198"/>
      <c r="Q45" s="198"/>
      <c r="R45" s="198"/>
      <c r="S45" s="198"/>
      <c r="T45" s="198"/>
      <c r="U45" s="198"/>
      <c r="V45" s="198"/>
    </row>
    <row r="46" spans="5:22" ht="12.75" hidden="1" customHeight="1">
      <c r="F46" s="212">
        <f t="shared" si="0"/>
        <v>0</v>
      </c>
      <c r="L46" s="198"/>
      <c r="M46" s="198"/>
      <c r="N46" s="198"/>
      <c r="O46" s="198"/>
      <c r="P46" s="198"/>
      <c r="Q46" s="198"/>
      <c r="R46" s="198"/>
      <c r="S46" s="198"/>
      <c r="T46" s="198"/>
      <c r="U46" s="198"/>
      <c r="V46" s="198"/>
    </row>
    <row r="47" spans="5:22" ht="12.75" hidden="1" customHeight="1">
      <c r="F47" s="212">
        <f t="shared" si="0"/>
        <v>0</v>
      </c>
      <c r="L47" s="198"/>
      <c r="M47" s="198"/>
      <c r="N47" s="198"/>
      <c r="O47" s="198"/>
      <c r="P47" s="198"/>
      <c r="Q47" s="198"/>
      <c r="R47" s="198"/>
      <c r="S47" s="198"/>
      <c r="T47" s="198"/>
      <c r="U47" s="198"/>
      <c r="V47" s="198"/>
    </row>
    <row r="48" spans="5:22" ht="12.75" hidden="1" customHeight="1">
      <c r="F48" s="212">
        <f t="shared" si="0"/>
        <v>0</v>
      </c>
      <c r="L48" s="198"/>
      <c r="M48" s="198"/>
      <c r="N48" s="198"/>
      <c r="O48" s="198"/>
      <c r="P48" s="198"/>
      <c r="Q48" s="198"/>
      <c r="R48" s="198"/>
      <c r="S48" s="198"/>
      <c r="T48" s="198"/>
      <c r="U48" s="198"/>
      <c r="V48" s="198"/>
    </row>
    <row r="49" spans="6:22" ht="12.75" hidden="1" customHeight="1">
      <c r="F49" s="212">
        <f t="shared" si="0"/>
        <v>0</v>
      </c>
      <c r="L49" s="198"/>
      <c r="M49" s="198"/>
      <c r="N49" s="198"/>
      <c r="O49" s="198"/>
      <c r="P49" s="198"/>
      <c r="Q49" s="198"/>
      <c r="R49" s="198"/>
      <c r="S49" s="198"/>
      <c r="T49" s="198"/>
      <c r="U49" s="198"/>
      <c r="V49" s="198"/>
    </row>
    <row r="50" spans="6:22" ht="12.75" hidden="1" customHeight="1">
      <c r="F50" s="212">
        <f t="shared" si="0"/>
        <v>0</v>
      </c>
      <c r="L50" s="198"/>
      <c r="M50" s="198"/>
      <c r="N50" s="198"/>
      <c r="O50" s="198"/>
      <c r="P50" s="198"/>
      <c r="Q50" s="198"/>
      <c r="R50" s="198"/>
      <c r="S50" s="198"/>
      <c r="T50" s="198"/>
      <c r="U50" s="198"/>
      <c r="V50" s="198"/>
    </row>
    <row r="51" spans="6:22" ht="12.75" hidden="1" customHeight="1">
      <c r="F51" s="212">
        <f t="shared" si="0"/>
        <v>0</v>
      </c>
      <c r="L51" s="198"/>
      <c r="M51" s="198"/>
      <c r="N51" s="198"/>
      <c r="O51" s="198"/>
      <c r="P51" s="198"/>
      <c r="Q51" s="198"/>
      <c r="R51" s="198"/>
      <c r="S51" s="198"/>
      <c r="T51" s="198"/>
      <c r="U51" s="198"/>
      <c r="V51" s="198"/>
    </row>
    <row r="52" spans="6:22" ht="12.75" hidden="1" customHeight="1">
      <c r="F52" s="212">
        <f t="shared" si="0"/>
        <v>0</v>
      </c>
      <c r="L52" s="198"/>
      <c r="M52" s="198"/>
      <c r="N52" s="198"/>
      <c r="O52" s="198"/>
      <c r="P52" s="198"/>
      <c r="Q52" s="198"/>
      <c r="R52" s="198"/>
      <c r="S52" s="198"/>
      <c r="T52" s="198"/>
      <c r="U52" s="198"/>
      <c r="V52" s="198"/>
    </row>
    <row r="53" spans="6:22" ht="12.75" hidden="1" customHeight="1">
      <c r="F53" s="212">
        <f t="shared" si="0"/>
        <v>0</v>
      </c>
      <c r="L53" s="198"/>
      <c r="M53" s="198"/>
      <c r="N53" s="198"/>
      <c r="O53" s="198"/>
      <c r="P53" s="198"/>
      <c r="Q53" s="198"/>
      <c r="R53" s="198"/>
      <c r="S53" s="198"/>
      <c r="T53" s="198"/>
      <c r="U53" s="198"/>
      <c r="V53" s="198"/>
    </row>
    <row r="54" spans="6:22" ht="12.75" hidden="1" customHeight="1">
      <c r="F54" s="212">
        <f t="shared" si="0"/>
        <v>0</v>
      </c>
      <c r="L54" s="198"/>
      <c r="M54" s="198"/>
      <c r="N54" s="198"/>
      <c r="O54" s="198"/>
      <c r="P54" s="198"/>
      <c r="Q54" s="198"/>
      <c r="R54" s="198"/>
      <c r="S54" s="198"/>
      <c r="T54" s="198"/>
      <c r="U54" s="198"/>
      <c r="V54" s="198"/>
    </row>
    <row r="55" spans="6:22" ht="12.75" hidden="1" customHeight="1">
      <c r="F55" s="212">
        <f t="shared" si="0"/>
        <v>0</v>
      </c>
      <c r="L55" s="198"/>
      <c r="M55" s="198"/>
      <c r="N55" s="198"/>
      <c r="O55" s="198"/>
      <c r="P55" s="198"/>
      <c r="Q55" s="198"/>
      <c r="R55" s="198"/>
      <c r="S55" s="198"/>
      <c r="T55" s="198"/>
      <c r="U55" s="198"/>
      <c r="V55" s="198"/>
    </row>
    <row r="56" spans="6:22" ht="12.75" hidden="1" customHeight="1">
      <c r="F56" s="212">
        <f t="shared" si="0"/>
        <v>0</v>
      </c>
      <c r="L56" s="198"/>
      <c r="M56" s="198"/>
      <c r="N56" s="198"/>
      <c r="O56" s="198"/>
      <c r="P56" s="198"/>
      <c r="Q56" s="198"/>
      <c r="R56" s="198"/>
      <c r="S56" s="198"/>
      <c r="T56" s="198"/>
      <c r="U56" s="198"/>
      <c r="V56" s="198"/>
    </row>
    <row r="57" spans="6:22" ht="12.75" hidden="1" customHeight="1">
      <c r="F57" s="212">
        <f t="shared" si="0"/>
        <v>0</v>
      </c>
      <c r="L57" s="198"/>
      <c r="M57" s="198"/>
      <c r="N57" s="198"/>
      <c r="O57" s="198"/>
      <c r="P57" s="198"/>
      <c r="Q57" s="198"/>
      <c r="R57" s="198"/>
      <c r="S57" s="198"/>
      <c r="T57" s="198"/>
      <c r="U57" s="198"/>
      <c r="V57" s="198"/>
    </row>
    <row r="58" spans="6:22" ht="12.75" hidden="1" customHeight="1">
      <c r="F58" s="212">
        <f t="shared" si="0"/>
        <v>0</v>
      </c>
      <c r="L58" s="198"/>
      <c r="M58" s="198"/>
      <c r="N58" s="198"/>
      <c r="O58" s="198"/>
      <c r="P58" s="198"/>
      <c r="Q58" s="198"/>
      <c r="R58" s="198"/>
      <c r="S58" s="198"/>
      <c r="T58" s="198"/>
      <c r="U58" s="198"/>
      <c r="V58" s="198"/>
    </row>
    <row r="59" spans="6:22" ht="12.75" hidden="1" customHeight="1">
      <c r="F59" s="212">
        <f t="shared" si="0"/>
        <v>0</v>
      </c>
      <c r="L59" s="198"/>
      <c r="M59" s="198"/>
      <c r="N59" s="198"/>
      <c r="O59" s="198"/>
      <c r="P59" s="198"/>
      <c r="Q59" s="198"/>
      <c r="R59" s="198"/>
      <c r="S59" s="198"/>
      <c r="T59" s="198"/>
      <c r="U59" s="198"/>
      <c r="V59" s="198"/>
    </row>
    <row r="60" spans="6:22" ht="12.75" hidden="1" customHeight="1">
      <c r="F60" s="212">
        <f t="shared" si="0"/>
        <v>0</v>
      </c>
      <c r="L60" s="198"/>
      <c r="M60" s="198"/>
      <c r="N60" s="198"/>
      <c r="O60" s="198"/>
      <c r="P60" s="198"/>
      <c r="Q60" s="198"/>
      <c r="R60" s="198"/>
      <c r="S60" s="198"/>
      <c r="T60" s="198"/>
      <c r="U60" s="198"/>
      <c r="V60" s="198"/>
    </row>
    <row r="61" spans="6:22" ht="12.75" hidden="1" customHeight="1">
      <c r="F61" s="212">
        <f t="shared" si="0"/>
        <v>0</v>
      </c>
      <c r="L61" s="198"/>
      <c r="M61" s="198"/>
      <c r="N61" s="198"/>
      <c r="O61" s="198"/>
      <c r="P61" s="198"/>
      <c r="Q61" s="198"/>
      <c r="R61" s="198"/>
      <c r="S61" s="198"/>
      <c r="T61" s="198"/>
      <c r="U61" s="198"/>
      <c r="V61" s="198"/>
    </row>
    <row r="62" spans="6:22" ht="12.75" hidden="1" customHeight="1">
      <c r="F62" s="212">
        <f t="shared" si="0"/>
        <v>0</v>
      </c>
      <c r="L62" s="198"/>
      <c r="M62" s="198"/>
      <c r="N62" s="198"/>
      <c r="O62" s="198"/>
      <c r="P62" s="198"/>
      <c r="Q62" s="198"/>
      <c r="R62" s="198"/>
      <c r="S62" s="198"/>
      <c r="T62" s="198"/>
      <c r="U62" s="198"/>
      <c r="V62" s="198"/>
    </row>
    <row r="63" spans="6:22" ht="12.75" hidden="1" customHeight="1">
      <c r="F63" s="212">
        <f t="shared" si="0"/>
        <v>0</v>
      </c>
      <c r="L63" s="198"/>
      <c r="M63" s="198"/>
      <c r="N63" s="198"/>
      <c r="O63" s="198"/>
      <c r="P63" s="198"/>
      <c r="Q63" s="198"/>
      <c r="R63" s="198"/>
      <c r="S63" s="198"/>
      <c r="T63" s="198"/>
      <c r="U63" s="198"/>
      <c r="V63" s="198"/>
    </row>
    <row r="64" spans="6:22" ht="12.75" hidden="1" customHeight="1">
      <c r="F64" s="212">
        <f t="shared" si="0"/>
        <v>0</v>
      </c>
      <c r="L64" s="198"/>
      <c r="M64" s="198"/>
      <c r="N64" s="198"/>
      <c r="O64" s="198"/>
      <c r="P64" s="198"/>
      <c r="Q64" s="198"/>
      <c r="R64" s="198"/>
      <c r="S64" s="198"/>
      <c r="T64" s="198"/>
      <c r="U64" s="198"/>
      <c r="V64" s="198"/>
    </row>
    <row r="65" spans="6:22" ht="12.75" hidden="1" customHeight="1">
      <c r="F65" s="212">
        <f t="shared" si="0"/>
        <v>0</v>
      </c>
      <c r="L65" s="198"/>
      <c r="M65" s="198"/>
      <c r="N65" s="198"/>
      <c r="O65" s="198"/>
      <c r="P65" s="198"/>
      <c r="Q65" s="198"/>
      <c r="R65" s="198"/>
      <c r="S65" s="198"/>
      <c r="T65" s="198"/>
      <c r="U65" s="198"/>
      <c r="V65" s="198"/>
    </row>
    <row r="66" spans="6:22" ht="12.75" hidden="1" customHeight="1">
      <c r="F66" s="212">
        <f t="shared" si="0"/>
        <v>0</v>
      </c>
      <c r="L66" s="198"/>
      <c r="M66" s="198"/>
      <c r="N66" s="198"/>
      <c r="O66" s="198"/>
      <c r="P66" s="198"/>
      <c r="Q66" s="198"/>
      <c r="R66" s="198"/>
      <c r="S66" s="198"/>
      <c r="T66" s="198"/>
      <c r="U66" s="198"/>
      <c r="V66" s="198"/>
    </row>
    <row r="67" spans="6:22" ht="12.75" hidden="1" customHeight="1">
      <c r="F67" s="212">
        <f t="shared" si="0"/>
        <v>0</v>
      </c>
      <c r="L67" s="198"/>
      <c r="M67" s="198"/>
      <c r="N67" s="198"/>
      <c r="O67" s="198"/>
      <c r="P67" s="198"/>
      <c r="Q67" s="198"/>
      <c r="R67" s="198"/>
      <c r="S67" s="198"/>
      <c r="T67" s="198"/>
      <c r="U67" s="198"/>
      <c r="V67" s="198"/>
    </row>
    <row r="68" spans="6:22" ht="12.75" hidden="1" customHeight="1">
      <c r="F68" s="212">
        <f t="shared" si="0"/>
        <v>0</v>
      </c>
      <c r="L68" s="198"/>
      <c r="M68" s="198"/>
      <c r="N68" s="198"/>
      <c r="O68" s="198"/>
      <c r="P68" s="198"/>
      <c r="Q68" s="198"/>
      <c r="R68" s="198"/>
      <c r="S68" s="198"/>
      <c r="T68" s="198"/>
      <c r="U68" s="198"/>
      <c r="V68" s="198"/>
    </row>
    <row r="69" spans="6:22" ht="12.75" hidden="1" customHeight="1">
      <c r="F69" s="212">
        <f t="shared" si="0"/>
        <v>0</v>
      </c>
      <c r="L69" s="198"/>
      <c r="M69" s="198"/>
      <c r="N69" s="198"/>
      <c r="O69" s="198"/>
      <c r="P69" s="198"/>
      <c r="Q69" s="198"/>
      <c r="R69" s="198"/>
      <c r="S69" s="198"/>
      <c r="T69" s="198"/>
      <c r="U69" s="198"/>
      <c r="V69" s="198"/>
    </row>
    <row r="70" spans="6:22" ht="12.75" hidden="1" customHeight="1">
      <c r="F70" s="212">
        <f t="shared" si="0"/>
        <v>0</v>
      </c>
      <c r="L70" s="198"/>
      <c r="M70" s="198"/>
      <c r="N70" s="198"/>
      <c r="O70" s="198"/>
      <c r="P70" s="198"/>
      <c r="Q70" s="198"/>
      <c r="R70" s="198"/>
      <c r="S70" s="198"/>
      <c r="T70" s="198"/>
      <c r="U70" s="198"/>
      <c r="V70" s="198"/>
    </row>
    <row r="71" spans="6:22" ht="12.75" hidden="1" customHeight="1">
      <c r="F71" s="212">
        <f t="shared" si="0"/>
        <v>0</v>
      </c>
      <c r="L71" s="198"/>
      <c r="M71" s="198"/>
      <c r="N71" s="198"/>
      <c r="O71" s="198"/>
      <c r="P71" s="198"/>
      <c r="Q71" s="198"/>
      <c r="R71" s="198"/>
      <c r="S71" s="198"/>
      <c r="T71" s="198"/>
      <c r="U71" s="198"/>
      <c r="V71" s="198"/>
    </row>
    <row r="72" spans="6:22" ht="12.75" hidden="1" customHeight="1">
      <c r="F72" s="212">
        <f t="shared" si="0"/>
        <v>0</v>
      </c>
      <c r="L72" s="198"/>
      <c r="M72" s="198"/>
      <c r="N72" s="198"/>
      <c r="O72" s="198"/>
      <c r="P72" s="198"/>
      <c r="Q72" s="198"/>
      <c r="R72" s="198"/>
      <c r="S72" s="198"/>
      <c r="T72" s="198"/>
      <c r="U72" s="198"/>
      <c r="V72" s="198"/>
    </row>
    <row r="73" spans="6:22" ht="12.75" hidden="1" customHeight="1">
      <c r="F73" s="212">
        <f t="shared" si="0"/>
        <v>0</v>
      </c>
      <c r="L73" s="198"/>
      <c r="M73" s="198"/>
      <c r="N73" s="198"/>
      <c r="O73" s="198"/>
      <c r="P73" s="198"/>
      <c r="Q73" s="198"/>
      <c r="R73" s="198"/>
      <c r="S73" s="198"/>
      <c r="T73" s="198"/>
      <c r="U73" s="198"/>
      <c r="V73" s="198"/>
    </row>
    <row r="74" spans="6:22" ht="12.75" hidden="1" customHeight="1">
      <c r="F74" s="212">
        <f t="shared" si="0"/>
        <v>0</v>
      </c>
      <c r="L74" s="198"/>
      <c r="M74" s="198"/>
      <c r="N74" s="198"/>
      <c r="O74" s="198"/>
      <c r="P74" s="198"/>
      <c r="Q74" s="198"/>
      <c r="R74" s="198"/>
      <c r="S74" s="198"/>
      <c r="T74" s="198"/>
      <c r="U74" s="198"/>
      <c r="V74" s="198"/>
    </row>
    <row r="75" spans="6:22" ht="12.75" hidden="1" customHeight="1">
      <c r="F75" s="212">
        <f t="shared" si="0"/>
        <v>0</v>
      </c>
      <c r="L75" s="198"/>
      <c r="M75" s="198"/>
      <c r="N75" s="198"/>
      <c r="O75" s="198"/>
      <c r="P75" s="198"/>
      <c r="Q75" s="198"/>
      <c r="R75" s="198"/>
      <c r="S75" s="198"/>
      <c r="T75" s="198"/>
      <c r="U75" s="198"/>
      <c r="V75" s="198"/>
    </row>
    <row r="76" spans="6:22" ht="12.75" hidden="1" customHeight="1">
      <c r="F76" s="212">
        <f t="shared" si="0"/>
        <v>0</v>
      </c>
      <c r="L76" s="198"/>
      <c r="M76" s="198"/>
      <c r="N76" s="198"/>
      <c r="O76" s="198"/>
      <c r="P76" s="198"/>
      <c r="Q76" s="198"/>
      <c r="R76" s="198"/>
      <c r="S76" s="198"/>
      <c r="T76" s="198"/>
      <c r="U76" s="198"/>
      <c r="V76" s="198"/>
    </row>
    <row r="77" spans="6:22" ht="12.75" hidden="1" customHeight="1">
      <c r="F77" s="212">
        <f t="shared" si="0"/>
        <v>0</v>
      </c>
      <c r="L77" s="198"/>
      <c r="M77" s="198"/>
      <c r="N77" s="198"/>
      <c r="O77" s="198"/>
      <c r="P77" s="198"/>
      <c r="Q77" s="198"/>
      <c r="R77" s="198"/>
      <c r="S77" s="198"/>
      <c r="T77" s="198"/>
      <c r="U77" s="198"/>
      <c r="V77" s="198"/>
    </row>
    <row r="78" spans="6:22" ht="12.75" hidden="1" customHeight="1">
      <c r="F78" s="212">
        <f t="shared" si="0"/>
        <v>0</v>
      </c>
      <c r="L78" s="198"/>
      <c r="M78" s="198"/>
      <c r="N78" s="198"/>
      <c r="O78" s="198"/>
      <c r="P78" s="198"/>
      <c r="Q78" s="198"/>
      <c r="R78" s="198"/>
      <c r="S78" s="198"/>
      <c r="T78" s="198"/>
      <c r="U78" s="198"/>
      <c r="V78" s="198"/>
    </row>
    <row r="79" spans="6:22" ht="12.75" hidden="1" customHeight="1">
      <c r="F79" s="212">
        <f t="shared" si="0"/>
        <v>0</v>
      </c>
      <c r="L79" s="198"/>
      <c r="M79" s="198"/>
      <c r="N79" s="198"/>
      <c r="O79" s="198"/>
      <c r="P79" s="198"/>
      <c r="Q79" s="198"/>
      <c r="R79" s="198"/>
      <c r="S79" s="198"/>
      <c r="T79" s="198"/>
      <c r="U79" s="198"/>
      <c r="V79" s="198"/>
    </row>
    <row r="80" spans="6:22" ht="12.75" hidden="1" customHeight="1">
      <c r="F80" s="212">
        <f t="shared" si="0"/>
        <v>0</v>
      </c>
      <c r="L80" s="198"/>
      <c r="M80" s="198"/>
      <c r="N80" s="198"/>
      <c r="O80" s="198"/>
      <c r="P80" s="198"/>
      <c r="Q80" s="198"/>
      <c r="R80" s="198"/>
      <c r="S80" s="198"/>
      <c r="T80" s="198"/>
      <c r="U80" s="198"/>
      <c r="V80" s="198"/>
    </row>
    <row r="81" spans="6:22" ht="12.75" hidden="1" customHeight="1">
      <c r="F81" s="212">
        <f t="shared" si="0"/>
        <v>0</v>
      </c>
      <c r="L81" s="198"/>
      <c r="M81" s="198"/>
      <c r="N81" s="198"/>
      <c r="O81" s="198"/>
      <c r="P81" s="198"/>
      <c r="Q81" s="198"/>
      <c r="R81" s="198"/>
      <c r="S81" s="198"/>
      <c r="T81" s="198"/>
      <c r="U81" s="198"/>
      <c r="V81" s="198"/>
    </row>
    <row r="82" spans="6:22" ht="12.75" hidden="1" customHeight="1">
      <c r="F82" s="212">
        <f t="shared" si="0"/>
        <v>0</v>
      </c>
      <c r="L82" s="198"/>
      <c r="M82" s="198"/>
      <c r="N82" s="198"/>
      <c r="O82" s="198"/>
      <c r="P82" s="198"/>
      <c r="Q82" s="198"/>
      <c r="R82" s="198"/>
      <c r="S82" s="198"/>
      <c r="T82" s="198"/>
      <c r="U82" s="198"/>
      <c r="V82" s="198"/>
    </row>
    <row r="83" spans="6:22" ht="12.75" hidden="1" customHeight="1">
      <c r="F83" s="212">
        <f t="shared" si="0"/>
        <v>0</v>
      </c>
      <c r="L83" s="198"/>
      <c r="M83" s="198"/>
      <c r="N83" s="198"/>
      <c r="O83" s="198"/>
      <c r="P83" s="198"/>
      <c r="Q83" s="198"/>
      <c r="R83" s="198"/>
      <c r="S83" s="198"/>
      <c r="T83" s="198"/>
      <c r="U83" s="198"/>
      <c r="V83" s="198"/>
    </row>
    <row r="84" spans="6:22" ht="12.75" hidden="1" customHeight="1">
      <c r="F84" s="212">
        <f t="shared" si="0"/>
        <v>0</v>
      </c>
      <c r="L84" s="198"/>
      <c r="M84" s="198"/>
      <c r="N84" s="198"/>
      <c r="O84" s="198"/>
      <c r="P84" s="198"/>
      <c r="Q84" s="198"/>
      <c r="R84" s="198"/>
      <c r="S84" s="198"/>
      <c r="T84" s="198"/>
      <c r="U84" s="198"/>
      <c r="V84" s="198"/>
    </row>
    <row r="85" spans="6:22">
      <c r="L85" s="198"/>
      <c r="M85" s="198"/>
      <c r="N85" s="198"/>
      <c r="O85" s="198"/>
      <c r="P85" s="198"/>
      <c r="Q85" s="198"/>
      <c r="R85" s="198"/>
      <c r="S85" s="198"/>
      <c r="T85" s="198"/>
      <c r="U85" s="198"/>
      <c r="V85" s="198"/>
    </row>
    <row r="86" spans="6:22">
      <c r="L86" s="198"/>
      <c r="M86" s="198"/>
      <c r="N86" s="198"/>
      <c r="O86" s="198"/>
      <c r="P86" s="198"/>
      <c r="Q86" s="198"/>
      <c r="R86" s="198"/>
      <c r="S86" s="198"/>
      <c r="T86" s="198"/>
      <c r="U86" s="198"/>
      <c r="V86" s="198"/>
    </row>
    <row r="87" spans="6:22">
      <c r="L87" s="198"/>
      <c r="M87" s="198"/>
      <c r="N87" s="198"/>
      <c r="O87" s="198"/>
      <c r="P87" s="198"/>
      <c r="Q87" s="198"/>
      <c r="R87" s="198"/>
      <c r="S87" s="198"/>
      <c r="T87" s="198"/>
      <c r="U87" s="198"/>
      <c r="V87" s="198"/>
    </row>
    <row r="88" spans="6:22">
      <c r="L88" s="198"/>
      <c r="M88" s="198"/>
      <c r="N88" s="198"/>
      <c r="O88" s="198"/>
      <c r="P88" s="198"/>
      <c r="Q88" s="198"/>
      <c r="R88" s="198"/>
      <c r="S88" s="198"/>
      <c r="T88" s="198"/>
      <c r="U88" s="198"/>
      <c r="V88" s="198"/>
    </row>
    <row r="89" spans="6:22">
      <c r="L89" s="198"/>
      <c r="M89" s="198"/>
      <c r="N89" s="198"/>
      <c r="O89" s="198"/>
      <c r="P89" s="198"/>
      <c r="Q89" s="198"/>
      <c r="R89" s="198"/>
      <c r="S89" s="198"/>
      <c r="T89" s="198"/>
      <c r="U89" s="198"/>
      <c r="V89" s="198"/>
    </row>
    <row r="90" spans="6:22">
      <c r="L90" s="198"/>
      <c r="M90" s="198"/>
      <c r="N90" s="198"/>
      <c r="O90" s="198"/>
      <c r="P90" s="198"/>
      <c r="Q90" s="198"/>
      <c r="R90" s="198"/>
      <c r="S90" s="198"/>
      <c r="T90" s="198"/>
      <c r="U90" s="198"/>
      <c r="V90" s="198"/>
    </row>
    <row r="91" spans="6:22">
      <c r="L91" s="198"/>
      <c r="M91" s="198"/>
      <c r="N91" s="198"/>
      <c r="O91" s="198"/>
      <c r="P91" s="198"/>
      <c r="Q91" s="198"/>
      <c r="R91" s="198"/>
      <c r="S91" s="198"/>
      <c r="T91" s="198"/>
      <c r="U91" s="198"/>
      <c r="V91" s="198"/>
    </row>
    <row r="92" spans="6:22">
      <c r="L92" s="198"/>
      <c r="M92" s="198"/>
      <c r="N92" s="198"/>
      <c r="O92" s="198"/>
      <c r="P92" s="198"/>
      <c r="Q92" s="198"/>
      <c r="R92" s="198"/>
      <c r="S92" s="198"/>
      <c r="T92" s="198"/>
      <c r="U92" s="198"/>
      <c r="V92" s="198"/>
    </row>
    <row r="93" spans="6:22">
      <c r="L93" s="198"/>
      <c r="M93" s="198"/>
      <c r="N93" s="198"/>
      <c r="O93" s="198"/>
      <c r="P93" s="198"/>
      <c r="Q93" s="198"/>
      <c r="R93" s="198"/>
      <c r="S93" s="198"/>
      <c r="T93" s="198"/>
      <c r="U93" s="198"/>
      <c r="V93" s="198"/>
    </row>
    <row r="94" spans="6:22">
      <c r="L94" s="198"/>
      <c r="M94" s="198"/>
      <c r="N94" s="198"/>
      <c r="O94" s="198"/>
      <c r="P94" s="198"/>
      <c r="Q94" s="198"/>
      <c r="R94" s="198"/>
      <c r="S94" s="198"/>
      <c r="T94" s="198"/>
      <c r="U94" s="198"/>
      <c r="V94" s="198"/>
    </row>
    <row r="95" spans="6:22">
      <c r="L95" s="198"/>
      <c r="M95" s="198"/>
      <c r="N95" s="198"/>
      <c r="O95" s="198"/>
      <c r="P95" s="198"/>
      <c r="Q95" s="198"/>
      <c r="R95" s="198"/>
      <c r="S95" s="198"/>
      <c r="T95" s="198"/>
      <c r="U95" s="198"/>
      <c r="V95" s="198"/>
    </row>
    <row r="96" spans="6:22">
      <c r="L96" s="198"/>
      <c r="M96" s="198"/>
      <c r="N96" s="198"/>
      <c r="O96" s="198"/>
      <c r="P96" s="198"/>
      <c r="Q96" s="198"/>
      <c r="R96" s="198"/>
      <c r="S96" s="198"/>
      <c r="T96" s="198"/>
      <c r="U96" s="198"/>
      <c r="V96" s="198"/>
    </row>
    <row r="97" spans="12:22">
      <c r="L97" s="198"/>
      <c r="M97" s="198"/>
      <c r="N97" s="198"/>
      <c r="O97" s="198"/>
      <c r="P97" s="198"/>
      <c r="Q97" s="198"/>
      <c r="R97" s="198"/>
      <c r="S97" s="198"/>
      <c r="T97" s="198"/>
      <c r="U97" s="198"/>
      <c r="V97" s="198"/>
    </row>
    <row r="98" spans="12:22">
      <c r="L98" s="198"/>
      <c r="M98" s="198"/>
      <c r="N98" s="198"/>
      <c r="O98" s="198"/>
      <c r="P98" s="198"/>
      <c r="Q98" s="198"/>
      <c r="R98" s="198"/>
      <c r="S98" s="198"/>
      <c r="T98" s="198"/>
      <c r="U98" s="198"/>
      <c r="V98" s="198"/>
    </row>
    <row r="99" spans="12:22">
      <c r="L99" s="198"/>
      <c r="M99" s="198"/>
      <c r="N99" s="198"/>
      <c r="O99" s="198"/>
      <c r="P99" s="198"/>
      <c r="Q99" s="198"/>
      <c r="R99" s="198"/>
      <c r="S99" s="198"/>
      <c r="T99" s="198"/>
      <c r="U99" s="198"/>
      <c r="V99" s="198"/>
    </row>
    <row r="100" spans="12:22">
      <c r="L100" s="198"/>
      <c r="M100" s="198"/>
      <c r="N100" s="198"/>
      <c r="O100" s="198"/>
      <c r="P100" s="198"/>
      <c r="Q100" s="198"/>
      <c r="R100" s="198"/>
      <c r="S100" s="198"/>
      <c r="T100" s="198"/>
      <c r="U100" s="198"/>
      <c r="V100" s="198"/>
    </row>
    <row r="101" spans="12:22">
      <c r="L101" s="198"/>
      <c r="M101" s="198"/>
      <c r="N101" s="198"/>
      <c r="O101" s="198"/>
      <c r="P101" s="198"/>
      <c r="Q101" s="198"/>
      <c r="R101" s="198"/>
      <c r="S101" s="198"/>
      <c r="T101" s="198"/>
      <c r="U101" s="198"/>
      <c r="V101" s="198"/>
    </row>
    <row r="102" spans="12:22">
      <c r="L102" s="198"/>
      <c r="M102" s="198"/>
      <c r="N102" s="198"/>
      <c r="O102" s="198"/>
      <c r="P102" s="198"/>
      <c r="Q102" s="198"/>
      <c r="R102" s="198"/>
      <c r="S102" s="198"/>
      <c r="T102" s="198"/>
      <c r="U102" s="198"/>
      <c r="V102" s="198"/>
    </row>
    <row r="103" spans="12:22">
      <c r="L103" s="198"/>
      <c r="M103" s="198"/>
      <c r="N103" s="198"/>
      <c r="O103" s="198"/>
      <c r="P103" s="198"/>
      <c r="Q103" s="198"/>
      <c r="R103" s="198"/>
      <c r="S103" s="198"/>
      <c r="T103" s="198"/>
      <c r="U103" s="198"/>
      <c r="V103" s="198"/>
    </row>
    <row r="104" spans="12:22">
      <c r="L104" s="198"/>
      <c r="M104" s="198"/>
      <c r="N104" s="198"/>
      <c r="O104" s="198"/>
      <c r="P104" s="198"/>
      <c r="Q104" s="198"/>
      <c r="R104" s="198"/>
      <c r="S104" s="198"/>
      <c r="T104" s="198"/>
      <c r="U104" s="198"/>
      <c r="V104" s="198"/>
    </row>
  </sheetData>
  <mergeCells count="8">
    <mergeCell ref="A2:J2"/>
    <mergeCell ref="A4:A5"/>
    <mergeCell ref="B4:B5"/>
    <mergeCell ref="C4:C5"/>
    <mergeCell ref="E4:H4"/>
    <mergeCell ref="J4:J5"/>
    <mergeCell ref="D4:D5"/>
    <mergeCell ref="I4:I5"/>
  </mergeCells>
  <printOptions horizontalCentered="1" verticalCentered="1"/>
  <pageMargins left="0.74803149606299213" right="0.74803149606299213" top="0.98425196850393704" bottom="0.98425196850393704" header="0.51181102362204722" footer="0.51181102362204722"/>
  <pageSetup paperSize="9" scale="70" firstPageNumber="11"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съдържание</vt:lpstr>
      <vt:lpstr>промени</vt:lpstr>
      <vt:lpstr>резюме</vt:lpstr>
      <vt:lpstr>пол</vt:lpstr>
      <vt:lpstr>графики1_1</vt:lpstr>
      <vt:lpstr>образователна степен</vt:lpstr>
      <vt:lpstr>група възраст</vt:lpstr>
      <vt:lpstr>възраст-пари</vt:lpstr>
      <vt:lpstr>размер ПОБ</vt:lpstr>
      <vt:lpstr>средно ПОБ</vt:lpstr>
      <vt:lpstr>EU</vt:lpstr>
      <vt:lpstr>осигурителен стаж</vt:lpstr>
      <vt:lpstr>образователни области</vt:lpstr>
      <vt:lpstr>икономически дейности</vt:lpstr>
      <vt:lpstr>новорегистрираниПОб</vt:lpstr>
      <vt:lpstr>прекратени ПОБ</vt:lpstr>
      <vt:lpstr>EU!Print_Area</vt:lpstr>
      <vt:lpstr>'възраст-пари'!Print_Area</vt:lpstr>
      <vt:lpstr>'група възраст'!Print_Area</vt:lpstr>
      <vt:lpstr>новорегистрираниПОб!Print_Area</vt:lpstr>
      <vt:lpstr>'образователна степен'!Print_Area</vt:lpstr>
      <vt:lpstr>'образователни области'!Print_Area</vt:lpstr>
      <vt:lpstr>'осигурителен стаж'!Print_Area</vt:lpstr>
      <vt:lpstr>пол!Print_Area</vt:lpstr>
      <vt:lpstr>'прекратени ПОБ'!Print_Area</vt:lpstr>
      <vt:lpstr>'размер ПОБ'!Print_Area</vt:lpstr>
      <vt:lpstr>резюме!Print_Area</vt:lpstr>
      <vt:lpstr>'средно ПОБ'!Print_Area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Пенка Д. Танева</cp:lastModifiedBy>
  <cp:lastPrinted>2023-05-22T12:01:57Z</cp:lastPrinted>
  <dcterms:created xsi:type="dcterms:W3CDTF">2004-07-14T08:38:49Z</dcterms:created>
  <dcterms:modified xsi:type="dcterms:W3CDTF">2023-05-23T07:04:54Z</dcterms:modified>
</cp:coreProperties>
</file>