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6"/>
  <workbookPr codeName="ThisWorkbook"/>
  <mc:AlternateContent xmlns:mc="http://schemas.openxmlformats.org/markup-compatibility/2006">
    <mc:Choice Requires="x15">
      <x15ac:absPath xmlns:x15ac="http://schemas.microsoft.com/office/spreadsheetml/2010/11/ac" url="C:\Ddsk\AGeorgieva2015\Toni_APP\Fond_OZM\Table_OZM_2025\Бюлетин 2025\"/>
    </mc:Choice>
  </mc:AlternateContent>
  <xr:revisionPtr revIDLastSave="0" documentId="13_ncr:1_{38A0B492-7984-48FE-ABD8-C8984FF9085A}" xr6:coauthVersionLast="36" xr6:coauthVersionMax="36" xr10:uidLastSave="{00000000-0000-0000-0000-000000000000}"/>
  <bookViews>
    <workbookView xWindow="0" yWindow="0" windowWidth="28800" windowHeight="12225" tabRatio="708" xr2:uid="{00000000-000D-0000-FFFF-FFFF00000000}"/>
  </bookViews>
  <sheets>
    <sheet name="Увод" sheetId="59" r:id="rId1"/>
    <sheet name="Съдържание" sheetId="72" r:id="rId2"/>
    <sheet name="Табл.0 - Общо П" sheetId="55" r:id="rId3"/>
    <sheet name="Табл.0.1- Мъже П" sheetId="57" r:id="rId4"/>
    <sheet name="Табл.0.2 - Жени П" sheetId="56" r:id="rId5"/>
    <sheet name="Табл. I.1 ОЗ БЛ " sheetId="61" r:id="rId6"/>
    <sheet name="Табл.I.2 ОЗ ТП" sheetId="36" r:id="rId7"/>
    <sheet name="Табл.I.3 ОЗ Възраст" sheetId="39" r:id="rId8"/>
    <sheet name="Табл.I.4.ОЗ Код ЛЗ" sheetId="45" r:id="rId9"/>
    <sheet name="Табл.I.5 ОЗ продължителност" sheetId="65" r:id="rId10"/>
    <sheet name="Табл.I.6.ОЗ ПБЛ" sheetId="48" r:id="rId11"/>
    <sheet name="Табл.I.7.ОЗ ПрБЛ" sheetId="51" r:id="rId12"/>
    <sheet name="Табл.I.8. ОЗ Персонал" sheetId="52" r:id="rId13"/>
    <sheet name="Табл.Ι.9 ОЗ Диагнози" sheetId="64" r:id="rId14"/>
    <sheet name="Табл. II.1 ТЗПБ БЛ" sheetId="69" r:id="rId15"/>
    <sheet name="Табл.II.2.ТЗПБ ТП" sheetId="35" r:id="rId16"/>
    <sheet name="Табл.II.3.ТЗПБ Възраст" sheetId="12" r:id="rId17"/>
    <sheet name="Табл.II.4.ТЗПБ Код ЛЗ" sheetId="18" r:id="rId18"/>
    <sheet name="Табл.II.5 ТЗПБ продължителност" sheetId="70" r:id="rId19"/>
    <sheet name="Табл.II.6.ТЗПБ ПБЛ" sheetId="26" r:id="rId20"/>
    <sheet name="Табл.II.7.ТЗПБ ПрБЛ" sheetId="29" r:id="rId21"/>
    <sheet name="Табл.II.8.ТЗПБ Персонал" sheetId="30" r:id="rId22"/>
    <sheet name="Табл.II.9 ТЗПБ Диагнози" sheetId="71" r:id="rId23"/>
    <sheet name="Табл.III.1.БР" sheetId="5" r:id="rId24"/>
    <sheet name="Табл.III.2.Бащи 15 дни" sheetId="54" r:id="rId25"/>
    <sheet name="Табл.III.3ОМД" sheetId="9" r:id="rId26"/>
    <sheet name="Табл.III.4.ОМД до 8 бащи" sheetId="73" r:id="rId27"/>
    <sheet name="Табл.III.5.Осиновяване" sheetId="58" r:id="rId28"/>
  </sheets>
  <definedNames>
    <definedName name="_xlnm.Print_Area" localSheetId="1">Съдържание!$A$1:$B$37</definedName>
    <definedName name="_xlnm.Print_Area" localSheetId="5">'Табл. I.1 ОЗ БЛ '!$A$3:$X$42</definedName>
    <definedName name="_xlnm.Print_Area" localSheetId="14">'Табл. II.1 ТЗПБ БЛ'!$A$3:$X$42</definedName>
    <definedName name="_xlnm.Print_Area" localSheetId="2">'Табл.0 - Общо П'!$A$3:$AJ$34</definedName>
    <definedName name="_xlnm.Print_Area" localSheetId="3">'Табл.0.1- Мъже П'!$A$2:$AJ$34</definedName>
    <definedName name="_xlnm.Print_Area" localSheetId="4">'Табл.0.2 - Жени П'!$A$2:$AJ$32</definedName>
    <definedName name="_xlnm.Print_Area" localSheetId="6">'Табл.I.2 ОЗ ТП'!$A$3:$P$37</definedName>
    <definedName name="_xlnm.Print_Area" localSheetId="7">'Табл.I.3 ОЗ Възраст'!$A$3:$M$60</definedName>
    <definedName name="_xlnm.Print_Area" localSheetId="8">'Табл.I.4.ОЗ Код ЛЗ'!$A$3:$N$48</definedName>
    <definedName name="_xlnm.Print_Area" localSheetId="9">'Табл.I.5 ОЗ продължителност'!$A$3:$I$17</definedName>
    <definedName name="_xlnm.Print_Area" localSheetId="10">'Табл.I.6.ОЗ ПБЛ'!$A$3:$P$39</definedName>
    <definedName name="_xlnm.Print_Area" localSheetId="11">'Табл.I.7.ОЗ ПрБЛ'!$A$3:$P$39</definedName>
    <definedName name="_xlnm.Print_Area" localSheetId="12">'Табл.I.8. ОЗ Персонал'!$A$3:$E$15</definedName>
    <definedName name="_xlnm.Print_Area" localSheetId="15">'Табл.II.2.ТЗПБ ТП'!$A$3:$P$37</definedName>
    <definedName name="_xlnm.Print_Area" localSheetId="16">'Табл.II.3.ТЗПБ Възраст'!$A$3:$M$60</definedName>
    <definedName name="_xlnm.Print_Area" localSheetId="17">'Табл.II.4.ТЗПБ Код ЛЗ'!$A$3:$N$47</definedName>
    <definedName name="_xlnm.Print_Area" localSheetId="18">'Табл.II.5 ТЗПБ продължителност'!$A$3:$I$17</definedName>
    <definedName name="_xlnm.Print_Area" localSheetId="19">'Табл.II.6.ТЗПБ ПБЛ'!$A$3:$P$39</definedName>
    <definedName name="_xlnm.Print_Area" localSheetId="20">'Табл.II.7.ТЗПБ ПрБЛ'!$A$3:$P$39</definedName>
    <definedName name="_xlnm.Print_Area" localSheetId="21">'Табл.II.8.ТЗПБ Персонал'!$A$3:$E$15</definedName>
    <definedName name="_xlnm.Print_Area" localSheetId="22">'Табл.II.9 ТЗПБ Диагнози'!$A$3:$F$29</definedName>
    <definedName name="_xlnm.Print_Area" localSheetId="23">Табл.III.1.БР!$A$3:$M$41</definedName>
    <definedName name="_xlnm.Print_Area" localSheetId="24">'Табл.III.2.Бащи 15 дни'!$A$3:$E$38</definedName>
    <definedName name="_xlnm.Print_Area" localSheetId="25">Табл.III.3ОМД!$A$3:$M$39</definedName>
    <definedName name="_xlnm.Print_Area" localSheetId="26">'Табл.III.4.ОМД до 8 бащи'!$A$3:$E$38</definedName>
    <definedName name="_xlnm.Print_Area" localSheetId="27">Табл.III.5.Осиновяване!$A$3:$E$40</definedName>
    <definedName name="_xlnm.Print_Area" localSheetId="13">'Табл.Ι.9 ОЗ Диагнози'!$A$3:$F$29</definedName>
    <definedName name="_xlnm.Print_Area" localSheetId="0">Увод!$A$1:$A$48</definedName>
    <definedName name="_xlnm.Print_Titles" localSheetId="23">Табл.III.1.БР!$A:$A</definedName>
  </definedNames>
  <calcPr calcId="179021"/>
</workbook>
</file>

<file path=xl/calcChain.xml><?xml version="1.0" encoding="utf-8"?>
<calcChain xmlns="http://schemas.openxmlformats.org/spreadsheetml/2006/main">
  <c r="C11" i="18" l="1"/>
  <c r="D11" i="18"/>
  <c r="E11" i="18"/>
  <c r="F11" i="18"/>
  <c r="C12" i="18"/>
  <c r="D12" i="18"/>
  <c r="E12" i="18"/>
  <c r="F12" i="18"/>
  <c r="C13" i="18"/>
  <c r="D13" i="18"/>
  <c r="E13" i="18"/>
  <c r="F13" i="18"/>
  <c r="C14" i="18"/>
  <c r="C47" i="18" s="1"/>
  <c r="D14" i="18"/>
  <c r="E14" i="18"/>
  <c r="F14" i="18"/>
  <c r="C15" i="18"/>
  <c r="D15" i="18"/>
  <c r="E15" i="18"/>
  <c r="F15" i="18"/>
  <c r="C17" i="18"/>
  <c r="D17" i="18"/>
  <c r="E17" i="18"/>
  <c r="F17" i="18"/>
  <c r="C18" i="18"/>
  <c r="D18" i="18"/>
  <c r="E18" i="18"/>
  <c r="F18" i="18"/>
  <c r="C19" i="18"/>
  <c r="D19" i="18"/>
  <c r="E19" i="18"/>
  <c r="F19" i="18"/>
  <c r="C20" i="18"/>
  <c r="D20" i="18"/>
  <c r="E20" i="18"/>
  <c r="F20" i="18"/>
  <c r="C25" i="18"/>
  <c r="D25" i="18"/>
  <c r="E25" i="18"/>
  <c r="F25" i="18"/>
  <c r="C26" i="18"/>
  <c r="D26" i="18"/>
  <c r="E26" i="18"/>
  <c r="F26" i="18"/>
  <c r="C28" i="18"/>
  <c r="D28" i="18"/>
  <c r="E28" i="18"/>
  <c r="F28" i="18"/>
  <c r="C29" i="18"/>
  <c r="D29" i="18"/>
  <c r="E29" i="18"/>
  <c r="F29" i="18"/>
  <c r="C30" i="18"/>
  <c r="D30" i="18"/>
  <c r="E30" i="18"/>
  <c r="F30" i="18"/>
  <c r="C31" i="18"/>
  <c r="D31" i="18"/>
  <c r="E31" i="18"/>
  <c r="F31" i="18"/>
  <c r="C32" i="18"/>
  <c r="D32" i="18"/>
  <c r="E32" i="18"/>
  <c r="F32" i="18"/>
  <c r="C33" i="18"/>
  <c r="D33" i="18"/>
  <c r="E33" i="18"/>
  <c r="F33" i="18"/>
  <c r="C34" i="18"/>
  <c r="D34" i="18"/>
  <c r="E34" i="18"/>
  <c r="F34" i="18"/>
  <c r="C35" i="18"/>
  <c r="D35" i="18"/>
  <c r="E35" i="18"/>
  <c r="F35" i="18"/>
  <c r="C36" i="18"/>
  <c r="D36" i="18"/>
  <c r="E36" i="18"/>
  <c r="F36" i="18"/>
  <c r="C42" i="18"/>
  <c r="D42" i="18"/>
  <c r="E42" i="18"/>
  <c r="F42" i="18"/>
  <c r="J18" i="18"/>
  <c r="N18" i="18"/>
  <c r="N29" i="18" l="1"/>
  <c r="J35" i="18"/>
  <c r="J14" i="18"/>
  <c r="J10" i="18" l="1"/>
  <c r="J26" i="36"/>
  <c r="I27" i="5" l="1"/>
  <c r="I16" i="5"/>
  <c r="I18" i="5"/>
  <c r="I19" i="5"/>
  <c r="N42" i="18" l="1"/>
  <c r="J46" i="45"/>
  <c r="B15" i="52"/>
  <c r="I8" i="65"/>
  <c r="I9" i="12" l="1"/>
  <c r="J42" i="18"/>
  <c r="J30" i="18"/>
  <c r="J31" i="18"/>
  <c r="J32" i="18"/>
  <c r="N33" i="18"/>
  <c r="N36" i="18"/>
  <c r="N28" i="18"/>
  <c r="P13" i="26"/>
  <c r="P14" i="26"/>
  <c r="E26" i="73"/>
  <c r="E8" i="73"/>
  <c r="E9" i="73"/>
  <c r="E10" i="73"/>
  <c r="E11" i="73"/>
  <c r="E12" i="73"/>
  <c r="E13" i="73"/>
  <c r="E14" i="73"/>
  <c r="E15" i="73"/>
  <c r="E16" i="73"/>
  <c r="E17" i="73"/>
  <c r="E18" i="73"/>
  <c r="E19" i="73"/>
  <c r="E20" i="73"/>
  <c r="E21" i="73"/>
  <c r="E22" i="73"/>
  <c r="E23" i="73"/>
  <c r="E24" i="73"/>
  <c r="E25" i="73"/>
  <c r="E27" i="73"/>
  <c r="E28" i="73"/>
  <c r="E29" i="73"/>
  <c r="E30" i="73"/>
  <c r="E31" i="73"/>
  <c r="E32" i="73"/>
  <c r="E33" i="73"/>
  <c r="E34" i="73"/>
  <c r="E35" i="73"/>
  <c r="D15" i="52" l="1"/>
  <c r="E8" i="52"/>
  <c r="C46" i="45"/>
  <c r="D46" i="45"/>
  <c r="E46" i="45"/>
  <c r="C42" i="45"/>
  <c r="N46" i="45"/>
  <c r="W32" i="61"/>
  <c r="F46" i="45" l="1"/>
  <c r="I33" i="5"/>
  <c r="C10" i="18"/>
  <c r="D10" i="18"/>
  <c r="E10" i="18"/>
  <c r="N32" i="18"/>
  <c r="N12" i="18"/>
  <c r="N10" i="18"/>
  <c r="F10" i="18" l="1"/>
  <c r="J29" i="18"/>
  <c r="E35" i="58" l="1"/>
  <c r="X10" i="69" l="1"/>
  <c r="W10" i="69"/>
  <c r="T10" i="69"/>
  <c r="M9" i="12"/>
  <c r="N31" i="18"/>
  <c r="B10" i="61"/>
  <c r="E8" i="54" l="1"/>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C36" i="73" l="1"/>
  <c r="X10" i="61" l="1"/>
  <c r="W10" i="61"/>
  <c r="T10" i="61"/>
  <c r="P10" i="61" l="1"/>
  <c r="O10" i="61"/>
  <c r="L10" i="61"/>
  <c r="B9" i="12"/>
  <c r="C9" i="12"/>
  <c r="D9" i="12"/>
  <c r="E9" i="12" s="1"/>
  <c r="M10" i="12"/>
  <c r="I15" i="5" l="1"/>
  <c r="I17" i="5"/>
  <c r="K26" i="26"/>
  <c r="K9" i="35" l="1"/>
  <c r="B36" i="58" l="1"/>
  <c r="B10" i="12" l="1"/>
  <c r="C10" i="12"/>
  <c r="D10" i="12"/>
  <c r="B11" i="12"/>
  <c r="C11" i="12"/>
  <c r="D11" i="12"/>
  <c r="B12" i="12"/>
  <c r="C12" i="12"/>
  <c r="D12" i="12"/>
  <c r="B13" i="12"/>
  <c r="C13" i="12"/>
  <c r="D13" i="12"/>
  <c r="B14" i="12"/>
  <c r="C14" i="12"/>
  <c r="D14" i="12"/>
  <c r="B15" i="12"/>
  <c r="C15" i="12"/>
  <c r="D15" i="12"/>
  <c r="B16" i="12"/>
  <c r="C16" i="12"/>
  <c r="D16" i="12"/>
  <c r="B17" i="12"/>
  <c r="C17" i="12"/>
  <c r="D17" i="12"/>
  <c r="B18" i="12"/>
  <c r="C18" i="12"/>
  <c r="D18" i="12"/>
  <c r="B19" i="12"/>
  <c r="C19" i="12"/>
  <c r="D19" i="12"/>
  <c r="B20" i="12"/>
  <c r="C20" i="12"/>
  <c r="D20" i="12"/>
  <c r="B21" i="12"/>
  <c r="C21" i="12"/>
  <c r="D21" i="12"/>
  <c r="B22" i="12"/>
  <c r="C22" i="12"/>
  <c r="D22" i="12"/>
  <c r="B23" i="12"/>
  <c r="C23" i="12"/>
  <c r="D23" i="12"/>
  <c r="B24" i="12"/>
  <c r="C24" i="12"/>
  <c r="D24" i="12"/>
  <c r="B25" i="12"/>
  <c r="C25" i="12"/>
  <c r="D25" i="12"/>
  <c r="B26" i="12"/>
  <c r="C26" i="12"/>
  <c r="D26" i="12"/>
  <c r="B27" i="12"/>
  <c r="C27" i="12"/>
  <c r="D27" i="12"/>
  <c r="B28" i="12"/>
  <c r="C28" i="12"/>
  <c r="D28" i="12"/>
  <c r="B29" i="12"/>
  <c r="C29" i="12"/>
  <c r="D29" i="12"/>
  <c r="B30" i="12"/>
  <c r="C30" i="12"/>
  <c r="D30" i="12"/>
  <c r="B31" i="12"/>
  <c r="C31" i="12"/>
  <c r="D31" i="12"/>
  <c r="B32" i="12"/>
  <c r="C32" i="12"/>
  <c r="D32" i="12"/>
  <c r="B33" i="12"/>
  <c r="C33" i="12"/>
  <c r="D33" i="12"/>
  <c r="B34" i="12"/>
  <c r="C34" i="12"/>
  <c r="D34" i="12"/>
  <c r="B35" i="12"/>
  <c r="C35" i="12"/>
  <c r="D35" i="12"/>
  <c r="B36" i="12"/>
  <c r="C36" i="12"/>
  <c r="D36" i="12"/>
  <c r="B37" i="12"/>
  <c r="C37" i="12"/>
  <c r="D37" i="12"/>
  <c r="B38" i="12"/>
  <c r="C38" i="12"/>
  <c r="D38" i="12"/>
  <c r="B39" i="12"/>
  <c r="C39" i="12"/>
  <c r="D39" i="12"/>
  <c r="B40" i="12"/>
  <c r="C40" i="12"/>
  <c r="D40" i="12"/>
  <c r="B41" i="12"/>
  <c r="C41" i="12"/>
  <c r="D41" i="12"/>
  <c r="B42" i="12"/>
  <c r="C42" i="12"/>
  <c r="D42" i="12"/>
  <c r="B43" i="12"/>
  <c r="C43" i="12"/>
  <c r="D43" i="12"/>
  <c r="B44" i="12"/>
  <c r="C44" i="12"/>
  <c r="D44" i="12"/>
  <c r="B45" i="12"/>
  <c r="C45" i="12"/>
  <c r="D45" i="12"/>
  <c r="B46" i="12"/>
  <c r="C46" i="12"/>
  <c r="D46" i="12"/>
  <c r="B47" i="12"/>
  <c r="C47" i="12"/>
  <c r="D47" i="12"/>
  <c r="B48" i="12"/>
  <c r="C48" i="12"/>
  <c r="D48" i="12"/>
  <c r="B49" i="12"/>
  <c r="C49" i="12"/>
  <c r="D49" i="12"/>
  <c r="B50" i="12"/>
  <c r="C50" i="12"/>
  <c r="D50" i="12"/>
  <c r="B51" i="12"/>
  <c r="C51" i="12"/>
  <c r="D51" i="12"/>
  <c r="B52" i="12"/>
  <c r="C52" i="12"/>
  <c r="D52" i="12"/>
  <c r="B53" i="12"/>
  <c r="C53" i="12"/>
  <c r="D53" i="12"/>
  <c r="B54" i="12"/>
  <c r="C54" i="12"/>
  <c r="D54" i="12"/>
  <c r="B55" i="12"/>
  <c r="C55" i="12"/>
  <c r="D55" i="12"/>
  <c r="B56" i="12"/>
  <c r="C56" i="12"/>
  <c r="D56" i="12"/>
  <c r="B57" i="12"/>
  <c r="C57" i="12"/>
  <c r="D57" i="12"/>
  <c r="B9" i="5"/>
  <c r="D36" i="9"/>
  <c r="C36" i="9"/>
  <c r="B36" i="9"/>
  <c r="D35" i="9"/>
  <c r="C35" i="9"/>
  <c r="B35" i="9"/>
  <c r="D34" i="9"/>
  <c r="C34" i="9"/>
  <c r="B34" i="9"/>
  <c r="D33" i="9"/>
  <c r="C33" i="9"/>
  <c r="B33" i="9"/>
  <c r="D32" i="9"/>
  <c r="C32" i="9"/>
  <c r="B32" i="9"/>
  <c r="D31" i="9"/>
  <c r="C31" i="9"/>
  <c r="B31" i="9"/>
  <c r="D30" i="9"/>
  <c r="C30" i="9"/>
  <c r="B30" i="9"/>
  <c r="D29" i="9"/>
  <c r="C29" i="9"/>
  <c r="B29" i="9"/>
  <c r="D28" i="9"/>
  <c r="C28" i="9"/>
  <c r="B28" i="9"/>
  <c r="D27" i="9"/>
  <c r="C27" i="9"/>
  <c r="B27" i="9"/>
  <c r="D26" i="9"/>
  <c r="C26" i="9"/>
  <c r="B26" i="9"/>
  <c r="D25" i="9"/>
  <c r="C25" i="9"/>
  <c r="B25" i="9"/>
  <c r="D24" i="9"/>
  <c r="C24" i="9"/>
  <c r="B24" i="9"/>
  <c r="D23" i="9"/>
  <c r="C23" i="9"/>
  <c r="B23" i="9"/>
  <c r="D22" i="9"/>
  <c r="C22" i="9"/>
  <c r="B22" i="9"/>
  <c r="D21" i="9"/>
  <c r="C21" i="9"/>
  <c r="B21" i="9"/>
  <c r="D20" i="9"/>
  <c r="C20" i="9"/>
  <c r="B20" i="9"/>
  <c r="D19" i="9"/>
  <c r="C19" i="9"/>
  <c r="B19" i="9"/>
  <c r="D18" i="9"/>
  <c r="C18" i="9"/>
  <c r="B18" i="9"/>
  <c r="D17" i="9"/>
  <c r="C17" i="9"/>
  <c r="B17" i="9"/>
  <c r="D16" i="9"/>
  <c r="C16" i="9"/>
  <c r="B16" i="9"/>
  <c r="D15" i="9"/>
  <c r="C15" i="9"/>
  <c r="B15" i="9"/>
  <c r="D14" i="9"/>
  <c r="C14" i="9"/>
  <c r="B14" i="9"/>
  <c r="D13" i="9"/>
  <c r="C13" i="9"/>
  <c r="B13" i="9"/>
  <c r="D12" i="9"/>
  <c r="C12" i="9"/>
  <c r="B12" i="9"/>
  <c r="D11" i="9"/>
  <c r="C11" i="9"/>
  <c r="B11" i="9"/>
  <c r="D10" i="9"/>
  <c r="C10" i="9"/>
  <c r="B10" i="9"/>
  <c r="D9" i="9"/>
  <c r="C9" i="9"/>
  <c r="B9" i="9"/>
  <c r="M36" i="9"/>
  <c r="M35" i="9"/>
  <c r="M34" i="9"/>
  <c r="M33" i="9"/>
  <c r="M32" i="9"/>
  <c r="M31" i="9"/>
  <c r="M30" i="9"/>
  <c r="M29" i="9"/>
  <c r="M28" i="9"/>
  <c r="M27" i="9"/>
  <c r="M26" i="9"/>
  <c r="M25" i="9"/>
  <c r="M24" i="9"/>
  <c r="M23" i="9"/>
  <c r="M22" i="9"/>
  <c r="M21" i="9"/>
  <c r="M20" i="9"/>
  <c r="M19" i="9"/>
  <c r="M18" i="9"/>
  <c r="M17" i="9"/>
  <c r="M16" i="9"/>
  <c r="M15" i="9"/>
  <c r="M14" i="9"/>
  <c r="M13" i="9"/>
  <c r="M12" i="9"/>
  <c r="M11" i="9"/>
  <c r="M10" i="9"/>
  <c r="L37" i="9"/>
  <c r="M9" i="9"/>
  <c r="J37" i="9"/>
  <c r="I36" i="9"/>
  <c r="I35" i="9"/>
  <c r="I34" i="9"/>
  <c r="I33" i="9"/>
  <c r="I32" i="9"/>
  <c r="I31" i="9"/>
  <c r="I30" i="9"/>
  <c r="I29" i="9"/>
  <c r="I28" i="9"/>
  <c r="I27" i="9"/>
  <c r="I26" i="9"/>
  <c r="I25" i="9"/>
  <c r="I24" i="9"/>
  <c r="I23" i="9"/>
  <c r="I22" i="9"/>
  <c r="I21" i="9"/>
  <c r="I20" i="9"/>
  <c r="I19" i="9"/>
  <c r="I18" i="9"/>
  <c r="I17" i="9"/>
  <c r="I16" i="9"/>
  <c r="I15" i="9"/>
  <c r="I14" i="9"/>
  <c r="I13" i="9"/>
  <c r="I12" i="9"/>
  <c r="I11" i="9"/>
  <c r="I10" i="9"/>
  <c r="H37" i="9"/>
  <c r="I9" i="9"/>
  <c r="F37" i="9"/>
  <c r="M9" i="5"/>
  <c r="B10" i="5"/>
  <c r="C10" i="5"/>
  <c r="D10" i="5"/>
  <c r="B11" i="5"/>
  <c r="C11" i="5"/>
  <c r="D11" i="5"/>
  <c r="B12" i="5"/>
  <c r="C12" i="5"/>
  <c r="D12" i="5"/>
  <c r="B13" i="5"/>
  <c r="C13" i="5"/>
  <c r="D13" i="5"/>
  <c r="B14" i="5"/>
  <c r="C14" i="5"/>
  <c r="D14" i="5"/>
  <c r="B15" i="5"/>
  <c r="C15" i="5"/>
  <c r="D15" i="5"/>
  <c r="B16" i="5"/>
  <c r="C16" i="5"/>
  <c r="D16" i="5"/>
  <c r="B17" i="5"/>
  <c r="C17" i="5"/>
  <c r="D17" i="5"/>
  <c r="B18" i="5"/>
  <c r="C18" i="5"/>
  <c r="D18" i="5"/>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D9" i="5"/>
  <c r="C9" i="5"/>
  <c r="M36" i="5"/>
  <c r="M35" i="5"/>
  <c r="M34" i="5"/>
  <c r="M33" i="5"/>
  <c r="M32" i="5"/>
  <c r="M31" i="5"/>
  <c r="M30" i="5"/>
  <c r="M29" i="5"/>
  <c r="M28" i="5"/>
  <c r="M27" i="5"/>
  <c r="M26" i="5"/>
  <c r="M25" i="5"/>
  <c r="M24" i="5"/>
  <c r="M23" i="5"/>
  <c r="M22" i="5"/>
  <c r="M21" i="5"/>
  <c r="M20" i="5"/>
  <c r="M19" i="5"/>
  <c r="M18" i="5"/>
  <c r="M17" i="5"/>
  <c r="M16" i="5"/>
  <c r="M15" i="5"/>
  <c r="M14" i="5"/>
  <c r="M13" i="5"/>
  <c r="M12" i="5"/>
  <c r="M11" i="5"/>
  <c r="M10" i="5"/>
  <c r="L37" i="5"/>
  <c r="J37" i="5"/>
  <c r="I36" i="5"/>
  <c r="I35" i="5"/>
  <c r="I34" i="5"/>
  <c r="I31" i="5"/>
  <c r="I30" i="5"/>
  <c r="I29" i="5"/>
  <c r="I28" i="5"/>
  <c r="I26" i="5"/>
  <c r="I25" i="5"/>
  <c r="I23" i="5"/>
  <c r="I22" i="5"/>
  <c r="I21" i="5"/>
  <c r="I20" i="5"/>
  <c r="I14" i="5"/>
  <c r="I12" i="5"/>
  <c r="I11" i="5"/>
  <c r="I10" i="5"/>
  <c r="H37" i="5"/>
  <c r="I9" i="5"/>
  <c r="F37" i="5"/>
  <c r="B9" i="29"/>
  <c r="O37" i="29"/>
  <c r="N37" i="29"/>
  <c r="M37" i="29"/>
  <c r="L37" i="29"/>
  <c r="J37" i="29"/>
  <c r="I37" i="29"/>
  <c r="H37" i="29"/>
  <c r="G37" i="29"/>
  <c r="P36" i="29"/>
  <c r="K36" i="29"/>
  <c r="E36" i="29"/>
  <c r="D36" i="29"/>
  <c r="C36" i="29"/>
  <c r="B36" i="29"/>
  <c r="P35" i="29"/>
  <c r="K35" i="29"/>
  <c r="E35" i="29"/>
  <c r="D35" i="29"/>
  <c r="C35" i="29"/>
  <c r="B35" i="29"/>
  <c r="P34" i="29"/>
  <c r="K34" i="29"/>
  <c r="E34" i="29"/>
  <c r="D34" i="29"/>
  <c r="C34" i="29"/>
  <c r="B34" i="29"/>
  <c r="P33" i="29"/>
  <c r="K33" i="29"/>
  <c r="E33" i="29"/>
  <c r="D33" i="29"/>
  <c r="C33" i="29"/>
  <c r="B33" i="29"/>
  <c r="P32" i="29"/>
  <c r="K32" i="29"/>
  <c r="E32" i="29"/>
  <c r="D32" i="29"/>
  <c r="C32" i="29"/>
  <c r="B32" i="29"/>
  <c r="P31" i="29"/>
  <c r="K31" i="29"/>
  <c r="E31" i="29"/>
  <c r="D31" i="29"/>
  <c r="C31" i="29"/>
  <c r="B31" i="29"/>
  <c r="P30" i="29"/>
  <c r="K30" i="29"/>
  <c r="E30" i="29"/>
  <c r="D30" i="29"/>
  <c r="C30" i="29"/>
  <c r="B30" i="29"/>
  <c r="P29" i="29"/>
  <c r="K29" i="29"/>
  <c r="E29" i="29"/>
  <c r="D29" i="29"/>
  <c r="C29" i="29"/>
  <c r="B29" i="29"/>
  <c r="P28" i="29"/>
  <c r="K28" i="29"/>
  <c r="E28" i="29"/>
  <c r="D28" i="29"/>
  <c r="C28" i="29"/>
  <c r="B28" i="29"/>
  <c r="P27" i="29"/>
  <c r="K27" i="29"/>
  <c r="E27" i="29"/>
  <c r="D27" i="29"/>
  <c r="C27" i="29"/>
  <c r="B27" i="29"/>
  <c r="P26" i="29"/>
  <c r="K26" i="29"/>
  <c r="E26" i="29"/>
  <c r="D26" i="29"/>
  <c r="C26" i="29"/>
  <c r="B26" i="29"/>
  <c r="P25" i="29"/>
  <c r="K25" i="29"/>
  <c r="E25" i="29"/>
  <c r="D25" i="29"/>
  <c r="C25" i="29"/>
  <c r="B25" i="29"/>
  <c r="P24" i="29"/>
  <c r="K24" i="29"/>
  <c r="E24" i="29"/>
  <c r="D24" i="29"/>
  <c r="C24" i="29"/>
  <c r="B24" i="29"/>
  <c r="P23" i="29"/>
  <c r="K23" i="29"/>
  <c r="E23" i="29"/>
  <c r="D23" i="29"/>
  <c r="C23" i="29"/>
  <c r="B23" i="29"/>
  <c r="P22" i="29"/>
  <c r="K22" i="29"/>
  <c r="E22" i="29"/>
  <c r="D22" i="29"/>
  <c r="C22" i="29"/>
  <c r="B22" i="29"/>
  <c r="P21" i="29"/>
  <c r="K21" i="29"/>
  <c r="E21" i="29"/>
  <c r="D21" i="29"/>
  <c r="C21" i="29"/>
  <c r="B21" i="29"/>
  <c r="P20" i="29"/>
  <c r="K20" i="29"/>
  <c r="E20" i="29"/>
  <c r="D20" i="29"/>
  <c r="C20" i="29"/>
  <c r="B20" i="29"/>
  <c r="P19" i="29"/>
  <c r="K19" i="29"/>
  <c r="E19" i="29"/>
  <c r="D19" i="29"/>
  <c r="C19" i="29"/>
  <c r="B19" i="29"/>
  <c r="P18" i="29"/>
  <c r="K18" i="29"/>
  <c r="E18" i="29"/>
  <c r="D18" i="29"/>
  <c r="C18" i="29"/>
  <c r="B18" i="29"/>
  <c r="P17" i="29"/>
  <c r="K17" i="29"/>
  <c r="E17" i="29"/>
  <c r="D17" i="29"/>
  <c r="C17" i="29"/>
  <c r="B17" i="29"/>
  <c r="P16" i="29"/>
  <c r="K16" i="29"/>
  <c r="E16" i="29"/>
  <c r="D16" i="29"/>
  <c r="C16" i="29"/>
  <c r="B16" i="29"/>
  <c r="P15" i="29"/>
  <c r="K15" i="29"/>
  <c r="E15" i="29"/>
  <c r="D15" i="29"/>
  <c r="C15" i="29"/>
  <c r="B15" i="29"/>
  <c r="P14" i="29"/>
  <c r="K14" i="29"/>
  <c r="E14" i="29"/>
  <c r="D14" i="29"/>
  <c r="C14" i="29"/>
  <c r="B14" i="29"/>
  <c r="P13" i="29"/>
  <c r="K13" i="29"/>
  <c r="E13" i="29"/>
  <c r="D13" i="29"/>
  <c r="C13" i="29"/>
  <c r="B13" i="29"/>
  <c r="P12" i="29"/>
  <c r="K12" i="29"/>
  <c r="E12" i="29"/>
  <c r="D12" i="29"/>
  <c r="C12" i="29"/>
  <c r="B12" i="29"/>
  <c r="P11" i="29"/>
  <c r="K11" i="29"/>
  <c r="E11" i="29"/>
  <c r="D11" i="29"/>
  <c r="C11" i="29"/>
  <c r="B11" i="29"/>
  <c r="P10" i="29"/>
  <c r="K10" i="29"/>
  <c r="E10" i="29"/>
  <c r="D10" i="29"/>
  <c r="C10" i="29"/>
  <c r="B10" i="29"/>
  <c r="P9" i="29"/>
  <c r="K9" i="29"/>
  <c r="E9" i="29"/>
  <c r="D9" i="29"/>
  <c r="C9" i="29"/>
  <c r="B10" i="26"/>
  <c r="C10" i="26"/>
  <c r="D10" i="26"/>
  <c r="E10" i="26"/>
  <c r="B11" i="26"/>
  <c r="C11" i="26"/>
  <c r="D11" i="26"/>
  <c r="E11" i="26"/>
  <c r="B12" i="26"/>
  <c r="C12" i="26"/>
  <c r="D12" i="26"/>
  <c r="E12" i="26"/>
  <c r="B13" i="26"/>
  <c r="C13" i="26"/>
  <c r="D13" i="26"/>
  <c r="E13" i="26"/>
  <c r="B14" i="26"/>
  <c r="C14" i="26"/>
  <c r="D14" i="26"/>
  <c r="E14" i="26"/>
  <c r="B15" i="26"/>
  <c r="C15" i="26"/>
  <c r="D15" i="26"/>
  <c r="E15" i="26"/>
  <c r="B16" i="26"/>
  <c r="C16" i="26"/>
  <c r="D16" i="26"/>
  <c r="E16" i="26"/>
  <c r="B17" i="26"/>
  <c r="C17" i="26"/>
  <c r="D17" i="26"/>
  <c r="E17" i="26"/>
  <c r="B18" i="26"/>
  <c r="C18" i="26"/>
  <c r="D18" i="26"/>
  <c r="E18" i="26"/>
  <c r="B19" i="26"/>
  <c r="C19" i="26"/>
  <c r="D19" i="26"/>
  <c r="E19" i="26"/>
  <c r="B20" i="26"/>
  <c r="C20" i="26"/>
  <c r="D20" i="26"/>
  <c r="E20" i="26"/>
  <c r="B21" i="26"/>
  <c r="C21" i="26"/>
  <c r="D21" i="26"/>
  <c r="E21" i="26"/>
  <c r="B22" i="26"/>
  <c r="C22" i="26"/>
  <c r="D22" i="26"/>
  <c r="E22" i="26"/>
  <c r="B23" i="26"/>
  <c r="C23" i="26"/>
  <c r="D23" i="26"/>
  <c r="E23" i="26"/>
  <c r="B24" i="26"/>
  <c r="C24" i="26"/>
  <c r="D24" i="26"/>
  <c r="E24" i="26"/>
  <c r="B25" i="26"/>
  <c r="C25" i="26"/>
  <c r="D25" i="26"/>
  <c r="E25" i="26"/>
  <c r="B26" i="26"/>
  <c r="C26" i="26"/>
  <c r="D26" i="26"/>
  <c r="E26" i="26"/>
  <c r="B27" i="26"/>
  <c r="C27" i="26"/>
  <c r="D27" i="26"/>
  <c r="E27" i="26"/>
  <c r="B28" i="26"/>
  <c r="C28" i="26"/>
  <c r="D28" i="26"/>
  <c r="E28" i="26"/>
  <c r="B29" i="26"/>
  <c r="C29" i="26"/>
  <c r="D29" i="26"/>
  <c r="E29" i="26"/>
  <c r="B30" i="26"/>
  <c r="C30" i="26"/>
  <c r="D30" i="26"/>
  <c r="E30" i="26"/>
  <c r="B31" i="26"/>
  <c r="C31" i="26"/>
  <c r="D31" i="26"/>
  <c r="E31" i="26"/>
  <c r="B32" i="26"/>
  <c r="C32" i="26"/>
  <c r="D32" i="26"/>
  <c r="E32" i="26"/>
  <c r="B33" i="26"/>
  <c r="C33" i="26"/>
  <c r="D33" i="26"/>
  <c r="E33" i="26"/>
  <c r="B34" i="26"/>
  <c r="C34" i="26"/>
  <c r="D34" i="26"/>
  <c r="E34" i="26"/>
  <c r="B35" i="26"/>
  <c r="C35" i="26"/>
  <c r="D35" i="26"/>
  <c r="E35" i="26"/>
  <c r="B36" i="26"/>
  <c r="C36" i="26"/>
  <c r="D36" i="26"/>
  <c r="E36" i="26"/>
  <c r="E9" i="26"/>
  <c r="D9" i="26"/>
  <c r="C9" i="26"/>
  <c r="B9" i="26"/>
  <c r="P36" i="26"/>
  <c r="P35" i="26"/>
  <c r="P34" i="26"/>
  <c r="P33" i="26"/>
  <c r="P32" i="26"/>
  <c r="P31" i="26"/>
  <c r="P30" i="26"/>
  <c r="P29" i="26"/>
  <c r="P28" i="26"/>
  <c r="P27" i="26"/>
  <c r="P26" i="26"/>
  <c r="P25" i="26"/>
  <c r="P24" i="26"/>
  <c r="P23" i="26"/>
  <c r="P22" i="26"/>
  <c r="P21" i="26"/>
  <c r="P20" i="26"/>
  <c r="P19" i="26"/>
  <c r="P18" i="26"/>
  <c r="P17" i="26"/>
  <c r="P16" i="26"/>
  <c r="P15" i="26"/>
  <c r="P12" i="26"/>
  <c r="P11" i="26"/>
  <c r="P10" i="26"/>
  <c r="O37" i="26"/>
  <c r="N37" i="26"/>
  <c r="P9" i="26"/>
  <c r="L37" i="26"/>
  <c r="K36" i="26"/>
  <c r="K35" i="26"/>
  <c r="K34" i="26"/>
  <c r="K33" i="26"/>
  <c r="K32" i="26"/>
  <c r="K31" i="26"/>
  <c r="K30" i="26"/>
  <c r="K29" i="26"/>
  <c r="K28" i="26"/>
  <c r="K27" i="26"/>
  <c r="K25" i="26"/>
  <c r="K24" i="26"/>
  <c r="K23" i="26"/>
  <c r="K22" i="26"/>
  <c r="K21" i="26"/>
  <c r="K20" i="26"/>
  <c r="K19" i="26"/>
  <c r="K18" i="26"/>
  <c r="K17" i="26"/>
  <c r="K16" i="26"/>
  <c r="K15" i="26"/>
  <c r="K14" i="26"/>
  <c r="K13" i="26"/>
  <c r="K12" i="26"/>
  <c r="K11" i="26"/>
  <c r="K10" i="26"/>
  <c r="J37" i="26"/>
  <c r="I37" i="26"/>
  <c r="K9" i="26"/>
  <c r="G37" i="26"/>
  <c r="E46" i="18"/>
  <c r="D46" i="18"/>
  <c r="C46" i="18"/>
  <c r="E9" i="18"/>
  <c r="D9" i="18"/>
  <c r="C9" i="18"/>
  <c r="N46" i="18"/>
  <c r="N30" i="18"/>
  <c r="N26" i="18"/>
  <c r="N25" i="18"/>
  <c r="N20" i="18"/>
  <c r="N19" i="18"/>
  <c r="N17" i="18"/>
  <c r="N15" i="18"/>
  <c r="N13" i="18"/>
  <c r="N11" i="18"/>
  <c r="M47" i="18"/>
  <c r="N9" i="18"/>
  <c r="K47" i="18"/>
  <c r="J46" i="18"/>
  <c r="J34" i="18"/>
  <c r="J26" i="18"/>
  <c r="J25" i="18"/>
  <c r="J20" i="18"/>
  <c r="J19" i="18"/>
  <c r="J17" i="18"/>
  <c r="J15" i="18"/>
  <c r="J13" i="18"/>
  <c r="J11" i="18"/>
  <c r="I47" i="18"/>
  <c r="J9" i="18"/>
  <c r="G47" i="18"/>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L58" i="12"/>
  <c r="J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H58" i="12"/>
  <c r="I10" i="12"/>
  <c r="F58" i="12"/>
  <c r="B9" i="35"/>
  <c r="D36" i="35"/>
  <c r="C36" i="35"/>
  <c r="B36" i="35"/>
  <c r="D35" i="35"/>
  <c r="C35" i="35"/>
  <c r="B35" i="35"/>
  <c r="D34" i="35"/>
  <c r="C34" i="35"/>
  <c r="B34" i="35"/>
  <c r="D33" i="35"/>
  <c r="C33" i="35"/>
  <c r="B33" i="35"/>
  <c r="D32" i="35"/>
  <c r="C32" i="35"/>
  <c r="B32" i="35"/>
  <c r="D31" i="35"/>
  <c r="C31" i="35"/>
  <c r="B31" i="35"/>
  <c r="D30" i="35"/>
  <c r="C30" i="35"/>
  <c r="B30"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C17" i="35"/>
  <c r="B17" i="35"/>
  <c r="D16" i="35"/>
  <c r="C16" i="35"/>
  <c r="B16" i="35"/>
  <c r="D15" i="35"/>
  <c r="C15" i="35"/>
  <c r="B15" i="35"/>
  <c r="D14" i="35"/>
  <c r="C14" i="35"/>
  <c r="B14" i="35"/>
  <c r="D13" i="35"/>
  <c r="C13" i="35"/>
  <c r="B13" i="35"/>
  <c r="D12" i="35"/>
  <c r="C12" i="35"/>
  <c r="B12" i="35"/>
  <c r="D11" i="35"/>
  <c r="C11" i="35"/>
  <c r="B11" i="35"/>
  <c r="D10" i="35"/>
  <c r="C10" i="35"/>
  <c r="B10" i="35"/>
  <c r="D9" i="35"/>
  <c r="C9" i="35"/>
  <c r="O36" i="35"/>
  <c r="P36" i="35"/>
  <c r="O35" i="35"/>
  <c r="P35" i="35"/>
  <c r="O34" i="35"/>
  <c r="P34" i="35"/>
  <c r="P33" i="35"/>
  <c r="P32" i="35"/>
  <c r="O30" i="35"/>
  <c r="O28" i="35"/>
  <c r="P27" i="35"/>
  <c r="P26" i="35"/>
  <c r="P25" i="35"/>
  <c r="P24" i="35"/>
  <c r="O23" i="35"/>
  <c r="O22" i="35"/>
  <c r="O20" i="35"/>
  <c r="O19" i="35"/>
  <c r="P19" i="35"/>
  <c r="P18" i="35"/>
  <c r="P17" i="35"/>
  <c r="P16" i="35"/>
  <c r="O14" i="35"/>
  <c r="O12" i="35"/>
  <c r="P11" i="35"/>
  <c r="P10" i="35"/>
  <c r="P9" i="35"/>
  <c r="K36" i="35"/>
  <c r="J35" i="35"/>
  <c r="J34" i="35"/>
  <c r="K33" i="35"/>
  <c r="J30" i="35"/>
  <c r="K30" i="35"/>
  <c r="K29" i="35"/>
  <c r="J27" i="35"/>
  <c r="J26" i="35"/>
  <c r="K26" i="35"/>
  <c r="K25" i="35"/>
  <c r="J22" i="35"/>
  <c r="K22" i="35"/>
  <c r="K21" i="35"/>
  <c r="J19" i="35"/>
  <c r="J18" i="35"/>
  <c r="K18" i="35"/>
  <c r="K17" i="35"/>
  <c r="K14" i="35"/>
  <c r="K12" i="35"/>
  <c r="J11" i="35"/>
  <c r="K11" i="35"/>
  <c r="J10" i="35"/>
  <c r="I37" i="35"/>
  <c r="E10" i="69"/>
  <c r="B10" i="69"/>
  <c r="F37" i="69"/>
  <c r="E37" i="69"/>
  <c r="C37" i="69"/>
  <c r="B37" i="69"/>
  <c r="F36" i="69"/>
  <c r="E36" i="69"/>
  <c r="C36" i="69"/>
  <c r="B36" i="69"/>
  <c r="F35" i="69"/>
  <c r="E35" i="69"/>
  <c r="C35" i="69"/>
  <c r="B35" i="69"/>
  <c r="F34" i="69"/>
  <c r="E34" i="69"/>
  <c r="C34" i="69"/>
  <c r="B34" i="69"/>
  <c r="F33" i="69"/>
  <c r="E33" i="69"/>
  <c r="C33" i="69"/>
  <c r="B33" i="69"/>
  <c r="F32" i="69"/>
  <c r="E32" i="69"/>
  <c r="C32" i="69"/>
  <c r="B32" i="69"/>
  <c r="F31" i="69"/>
  <c r="E31" i="69"/>
  <c r="C31" i="69"/>
  <c r="B31" i="69"/>
  <c r="F30" i="69"/>
  <c r="E30" i="69"/>
  <c r="C30" i="69"/>
  <c r="B30" i="69"/>
  <c r="F29" i="69"/>
  <c r="E29" i="69"/>
  <c r="C29" i="69"/>
  <c r="B29" i="69"/>
  <c r="F28" i="69"/>
  <c r="E28" i="69"/>
  <c r="C28" i="69"/>
  <c r="B28" i="69"/>
  <c r="F27" i="69"/>
  <c r="E27" i="69"/>
  <c r="C27" i="69"/>
  <c r="B27" i="69"/>
  <c r="F26" i="69"/>
  <c r="E26" i="69"/>
  <c r="C26" i="69"/>
  <c r="B26" i="69"/>
  <c r="F25" i="69"/>
  <c r="E25" i="69"/>
  <c r="C25" i="69"/>
  <c r="B25" i="69"/>
  <c r="F24" i="69"/>
  <c r="E24" i="69"/>
  <c r="C24" i="69"/>
  <c r="B24" i="69"/>
  <c r="F23" i="69"/>
  <c r="E23" i="69"/>
  <c r="C23" i="69"/>
  <c r="B23" i="69"/>
  <c r="F22" i="69"/>
  <c r="E22" i="69"/>
  <c r="C22" i="69"/>
  <c r="B22" i="69"/>
  <c r="F21" i="69"/>
  <c r="E21" i="69"/>
  <c r="C21" i="69"/>
  <c r="B21" i="69"/>
  <c r="F20" i="69"/>
  <c r="E20" i="69"/>
  <c r="C20" i="69"/>
  <c r="B20" i="69"/>
  <c r="F19" i="69"/>
  <c r="E19" i="69"/>
  <c r="C19" i="69"/>
  <c r="B19" i="69"/>
  <c r="F18" i="69"/>
  <c r="E18" i="69"/>
  <c r="C18" i="69"/>
  <c r="B18" i="69"/>
  <c r="F17" i="69"/>
  <c r="E17" i="69"/>
  <c r="C17" i="69"/>
  <c r="B17" i="69"/>
  <c r="F16" i="69"/>
  <c r="E16" i="69"/>
  <c r="C16" i="69"/>
  <c r="B16" i="69"/>
  <c r="F15" i="69"/>
  <c r="E15" i="69"/>
  <c r="C15" i="69"/>
  <c r="B15" i="69"/>
  <c r="F14" i="69"/>
  <c r="E14" i="69"/>
  <c r="C14" i="69"/>
  <c r="B14" i="69"/>
  <c r="F13" i="69"/>
  <c r="E13" i="69"/>
  <c r="C13" i="69"/>
  <c r="B13" i="69"/>
  <c r="F12" i="69"/>
  <c r="E12" i="69"/>
  <c r="C12" i="69"/>
  <c r="B12" i="69"/>
  <c r="F11" i="69"/>
  <c r="E11" i="69"/>
  <c r="C11" i="69"/>
  <c r="B11" i="69"/>
  <c r="F10" i="69"/>
  <c r="C10" i="69"/>
  <c r="X37" i="69"/>
  <c r="W37" i="69"/>
  <c r="T37" i="69"/>
  <c r="W36" i="69"/>
  <c r="X36" i="69"/>
  <c r="T36" i="69"/>
  <c r="W35" i="69"/>
  <c r="X35" i="69"/>
  <c r="T35" i="69"/>
  <c r="W34" i="69"/>
  <c r="X34" i="69"/>
  <c r="T34" i="69"/>
  <c r="X33" i="69"/>
  <c r="W33" i="69"/>
  <c r="T33" i="69"/>
  <c r="W32" i="69"/>
  <c r="T32" i="69"/>
  <c r="X32" i="69"/>
  <c r="W31" i="69"/>
  <c r="X31" i="69"/>
  <c r="T31" i="69"/>
  <c r="W30" i="69"/>
  <c r="X30" i="69"/>
  <c r="T30" i="69"/>
  <c r="X29" i="69"/>
  <c r="W29" i="69"/>
  <c r="T29" i="69"/>
  <c r="W28" i="69"/>
  <c r="T28" i="69"/>
  <c r="X28" i="69"/>
  <c r="W27" i="69"/>
  <c r="X27" i="69"/>
  <c r="T27" i="69"/>
  <c r="W26" i="69"/>
  <c r="X26" i="69"/>
  <c r="T26" i="69"/>
  <c r="X25" i="69"/>
  <c r="W25" i="69"/>
  <c r="T25" i="69"/>
  <c r="W24" i="69"/>
  <c r="T24" i="69"/>
  <c r="X24" i="69"/>
  <c r="W23" i="69"/>
  <c r="X23" i="69"/>
  <c r="T23" i="69"/>
  <c r="W22" i="69"/>
  <c r="X22" i="69"/>
  <c r="T22" i="69"/>
  <c r="X21" i="69"/>
  <c r="W21" i="69"/>
  <c r="T21" i="69"/>
  <c r="W20" i="69"/>
  <c r="T20" i="69"/>
  <c r="X20" i="69"/>
  <c r="W19" i="69"/>
  <c r="X19" i="69"/>
  <c r="T19" i="69"/>
  <c r="W18" i="69"/>
  <c r="X18" i="69"/>
  <c r="T18" i="69"/>
  <c r="X17" i="69"/>
  <c r="W17" i="69"/>
  <c r="T17" i="69"/>
  <c r="W16" i="69"/>
  <c r="T16" i="69"/>
  <c r="X16" i="69"/>
  <c r="W15" i="69"/>
  <c r="X15" i="69"/>
  <c r="T15" i="69"/>
  <c r="W14" i="69"/>
  <c r="X14" i="69"/>
  <c r="T14" i="69"/>
  <c r="X13" i="69"/>
  <c r="W13" i="69"/>
  <c r="T13" i="69"/>
  <c r="W12" i="69"/>
  <c r="T12" i="69"/>
  <c r="X12" i="69"/>
  <c r="W11" i="69"/>
  <c r="X11" i="69"/>
  <c r="T11" i="69"/>
  <c r="S38" i="69"/>
  <c r="R38" i="69"/>
  <c r="P37" i="69"/>
  <c r="O37" i="69"/>
  <c r="L37" i="69"/>
  <c r="P36" i="69"/>
  <c r="O36" i="69"/>
  <c r="L36" i="69"/>
  <c r="O35" i="69"/>
  <c r="P35" i="69"/>
  <c r="L35" i="69"/>
  <c r="O34" i="69"/>
  <c r="P34" i="69"/>
  <c r="L34" i="69"/>
  <c r="P33" i="69"/>
  <c r="O33" i="69"/>
  <c r="L33" i="69"/>
  <c r="P32" i="69"/>
  <c r="O32" i="69"/>
  <c r="L32" i="69"/>
  <c r="O31" i="69"/>
  <c r="P31" i="69"/>
  <c r="L31" i="69"/>
  <c r="O30" i="69"/>
  <c r="P30" i="69"/>
  <c r="L30" i="69"/>
  <c r="P29" i="69"/>
  <c r="O29" i="69"/>
  <c r="L29" i="69"/>
  <c r="P28" i="69"/>
  <c r="O28" i="69"/>
  <c r="L28" i="69"/>
  <c r="O27" i="69"/>
  <c r="P27" i="69"/>
  <c r="L27" i="69"/>
  <c r="O26" i="69"/>
  <c r="P26" i="69"/>
  <c r="L26" i="69"/>
  <c r="P25" i="69"/>
  <c r="O25" i="69"/>
  <c r="L25" i="69"/>
  <c r="P24" i="69"/>
  <c r="O24" i="69"/>
  <c r="L24" i="69"/>
  <c r="O23" i="69"/>
  <c r="P23" i="69"/>
  <c r="L23" i="69"/>
  <c r="O22" i="69"/>
  <c r="P22" i="69"/>
  <c r="L22" i="69"/>
  <c r="P21" i="69"/>
  <c r="O21" i="69"/>
  <c r="L21" i="69"/>
  <c r="P20" i="69"/>
  <c r="O20" i="69"/>
  <c r="L20" i="69"/>
  <c r="O19" i="69"/>
  <c r="P19" i="69"/>
  <c r="L19" i="69"/>
  <c r="O18" i="69"/>
  <c r="P18" i="69"/>
  <c r="L18" i="69"/>
  <c r="P17" i="69"/>
  <c r="O17" i="69"/>
  <c r="L17" i="69"/>
  <c r="P16" i="69"/>
  <c r="O16" i="69"/>
  <c r="L16" i="69"/>
  <c r="O15" i="69"/>
  <c r="P15" i="69"/>
  <c r="L15" i="69"/>
  <c r="O14" i="69"/>
  <c r="P14" i="69"/>
  <c r="L14" i="69"/>
  <c r="P13" i="69"/>
  <c r="O13" i="69"/>
  <c r="L13" i="69"/>
  <c r="P12" i="69"/>
  <c r="O12" i="69"/>
  <c r="L12" i="69"/>
  <c r="O11" i="69"/>
  <c r="P11" i="69"/>
  <c r="L11" i="69"/>
  <c r="O10" i="69"/>
  <c r="P10" i="69"/>
  <c r="K38" i="69"/>
  <c r="L10" i="69"/>
  <c r="B9" i="51"/>
  <c r="E36" i="51"/>
  <c r="D36" i="51"/>
  <c r="C36" i="51"/>
  <c r="B36" i="51"/>
  <c r="E35" i="51"/>
  <c r="D35" i="51"/>
  <c r="C35" i="51"/>
  <c r="B35" i="51"/>
  <c r="E34" i="51"/>
  <c r="D34" i="51"/>
  <c r="C34" i="51"/>
  <c r="B34" i="51"/>
  <c r="E33" i="51"/>
  <c r="D33" i="51"/>
  <c r="C33" i="51"/>
  <c r="B33" i="51"/>
  <c r="E32" i="51"/>
  <c r="D32" i="51"/>
  <c r="C32" i="51"/>
  <c r="B32" i="51"/>
  <c r="E31" i="51"/>
  <c r="D31" i="51"/>
  <c r="C31" i="51"/>
  <c r="B31" i="51"/>
  <c r="E30" i="51"/>
  <c r="D30" i="51"/>
  <c r="C30" i="51"/>
  <c r="B30" i="51"/>
  <c r="E29" i="51"/>
  <c r="D29" i="51"/>
  <c r="C29" i="51"/>
  <c r="B29" i="51"/>
  <c r="E28" i="51"/>
  <c r="D28" i="51"/>
  <c r="C28" i="51"/>
  <c r="B28" i="51"/>
  <c r="E27" i="51"/>
  <c r="D27" i="51"/>
  <c r="C27" i="51"/>
  <c r="B27" i="51"/>
  <c r="E26" i="51"/>
  <c r="D26" i="51"/>
  <c r="C26" i="51"/>
  <c r="B26" i="51"/>
  <c r="E25" i="51"/>
  <c r="D25" i="51"/>
  <c r="C25" i="51"/>
  <c r="B25" i="51"/>
  <c r="E24" i="51"/>
  <c r="D24" i="51"/>
  <c r="C24" i="51"/>
  <c r="B24" i="51"/>
  <c r="E23" i="51"/>
  <c r="D23" i="51"/>
  <c r="C23" i="51"/>
  <c r="B23" i="51"/>
  <c r="E22" i="51"/>
  <c r="D22" i="51"/>
  <c r="C22" i="51"/>
  <c r="B22" i="51"/>
  <c r="E21" i="51"/>
  <c r="D21" i="51"/>
  <c r="C21" i="51"/>
  <c r="B21" i="51"/>
  <c r="E20" i="51"/>
  <c r="D20" i="51"/>
  <c r="C20" i="51"/>
  <c r="B20" i="51"/>
  <c r="E19" i="51"/>
  <c r="D19" i="51"/>
  <c r="C19" i="51"/>
  <c r="B19" i="51"/>
  <c r="E18" i="51"/>
  <c r="D18" i="51"/>
  <c r="C18" i="51"/>
  <c r="B18" i="51"/>
  <c r="E17" i="51"/>
  <c r="D17" i="51"/>
  <c r="C17" i="51"/>
  <c r="B17" i="51"/>
  <c r="E16" i="51"/>
  <c r="D16" i="51"/>
  <c r="C16" i="51"/>
  <c r="B16" i="51"/>
  <c r="E15" i="51"/>
  <c r="D15" i="51"/>
  <c r="C15" i="51"/>
  <c r="B15" i="51"/>
  <c r="E14" i="51"/>
  <c r="D14" i="51"/>
  <c r="C14" i="51"/>
  <c r="B14" i="51"/>
  <c r="E13" i="51"/>
  <c r="D13" i="51"/>
  <c r="C13" i="51"/>
  <c r="B13" i="51"/>
  <c r="E12" i="51"/>
  <c r="D12" i="51"/>
  <c r="C12" i="51"/>
  <c r="B12" i="51"/>
  <c r="E11" i="51"/>
  <c r="D11" i="51"/>
  <c r="C11" i="51"/>
  <c r="B11" i="51"/>
  <c r="E10" i="51"/>
  <c r="D10" i="51"/>
  <c r="C10" i="51"/>
  <c r="B10" i="51"/>
  <c r="E9" i="51"/>
  <c r="D9" i="51"/>
  <c r="C9" i="51"/>
  <c r="O37" i="51"/>
  <c r="N37" i="51"/>
  <c r="M37" i="51"/>
  <c r="L37" i="51"/>
  <c r="J37" i="51"/>
  <c r="I37" i="51"/>
  <c r="H37" i="51"/>
  <c r="G37" i="51"/>
  <c r="P36" i="51"/>
  <c r="K36" i="51"/>
  <c r="P35" i="51"/>
  <c r="K35" i="51"/>
  <c r="P34" i="51"/>
  <c r="K34" i="51"/>
  <c r="P33" i="51"/>
  <c r="K33" i="51"/>
  <c r="P32" i="51"/>
  <c r="K32" i="51"/>
  <c r="P31" i="51"/>
  <c r="K31" i="51"/>
  <c r="P30" i="51"/>
  <c r="K30" i="51"/>
  <c r="P29" i="51"/>
  <c r="K29" i="51"/>
  <c r="P28" i="51"/>
  <c r="K28" i="51"/>
  <c r="P27" i="51"/>
  <c r="K27" i="51"/>
  <c r="P26" i="51"/>
  <c r="K26" i="51"/>
  <c r="P25" i="51"/>
  <c r="K25" i="51"/>
  <c r="P24" i="51"/>
  <c r="K24" i="51"/>
  <c r="P23" i="51"/>
  <c r="K23" i="51"/>
  <c r="P22" i="51"/>
  <c r="K22" i="51"/>
  <c r="P21" i="51"/>
  <c r="K21" i="51"/>
  <c r="P20" i="51"/>
  <c r="K20" i="51"/>
  <c r="P19" i="51"/>
  <c r="K19" i="51"/>
  <c r="P18" i="51"/>
  <c r="K18" i="51"/>
  <c r="P17" i="51"/>
  <c r="K17" i="51"/>
  <c r="P16" i="51"/>
  <c r="K16" i="51"/>
  <c r="P15" i="51"/>
  <c r="K15" i="51"/>
  <c r="P14" i="51"/>
  <c r="K14" i="51"/>
  <c r="P13" i="51"/>
  <c r="K13" i="51"/>
  <c r="P12" i="51"/>
  <c r="K12" i="51"/>
  <c r="P11" i="51"/>
  <c r="K11" i="51"/>
  <c r="P10" i="51"/>
  <c r="K10" i="51"/>
  <c r="P9" i="51"/>
  <c r="K9" i="51"/>
  <c r="P9" i="48"/>
  <c r="K9" i="48"/>
  <c r="B10" i="48"/>
  <c r="C10" i="48"/>
  <c r="D10" i="48"/>
  <c r="E10" i="48"/>
  <c r="B11" i="48"/>
  <c r="C11" i="48"/>
  <c r="D11" i="48"/>
  <c r="E11" i="48"/>
  <c r="B12" i="48"/>
  <c r="C12" i="48"/>
  <c r="D12" i="48"/>
  <c r="E12" i="48"/>
  <c r="B13" i="48"/>
  <c r="C13" i="48"/>
  <c r="D13" i="48"/>
  <c r="E13" i="48"/>
  <c r="B14" i="48"/>
  <c r="C14" i="48"/>
  <c r="D14" i="48"/>
  <c r="E14" i="48"/>
  <c r="B15" i="48"/>
  <c r="C15" i="48"/>
  <c r="D15" i="48"/>
  <c r="E15" i="48"/>
  <c r="B16" i="48"/>
  <c r="C16" i="48"/>
  <c r="D16" i="48"/>
  <c r="E16" i="48"/>
  <c r="B17" i="48"/>
  <c r="C17" i="48"/>
  <c r="D17" i="48"/>
  <c r="E17" i="48"/>
  <c r="B18" i="48"/>
  <c r="C18" i="48"/>
  <c r="D18" i="48"/>
  <c r="E18" i="48"/>
  <c r="B19" i="48"/>
  <c r="C19" i="48"/>
  <c r="D19" i="48"/>
  <c r="E19" i="48"/>
  <c r="B20" i="48"/>
  <c r="C20" i="48"/>
  <c r="D20" i="48"/>
  <c r="E20" i="48"/>
  <c r="B21" i="48"/>
  <c r="C21" i="48"/>
  <c r="D21" i="48"/>
  <c r="E21" i="48"/>
  <c r="B22" i="48"/>
  <c r="C22" i="48"/>
  <c r="D22" i="48"/>
  <c r="E22" i="48"/>
  <c r="B23" i="48"/>
  <c r="C23" i="48"/>
  <c r="D23" i="48"/>
  <c r="E23" i="48"/>
  <c r="B24" i="48"/>
  <c r="C24" i="48"/>
  <c r="D24" i="48"/>
  <c r="E24" i="48"/>
  <c r="B25" i="48"/>
  <c r="C25" i="48"/>
  <c r="D25" i="48"/>
  <c r="E25" i="48"/>
  <c r="B26" i="48"/>
  <c r="C26" i="48"/>
  <c r="D26" i="48"/>
  <c r="E26" i="48"/>
  <c r="B27" i="48"/>
  <c r="C27" i="48"/>
  <c r="D27" i="48"/>
  <c r="E27" i="48"/>
  <c r="B28" i="48"/>
  <c r="C28" i="48"/>
  <c r="D28" i="48"/>
  <c r="E28" i="48"/>
  <c r="B29" i="48"/>
  <c r="C29" i="48"/>
  <c r="D29" i="48"/>
  <c r="E29" i="48"/>
  <c r="B30" i="48"/>
  <c r="C30" i="48"/>
  <c r="D30" i="48"/>
  <c r="E30" i="48"/>
  <c r="B31" i="48"/>
  <c r="C31" i="48"/>
  <c r="D31" i="48"/>
  <c r="E31" i="48"/>
  <c r="B32" i="48"/>
  <c r="C32" i="48"/>
  <c r="D32" i="48"/>
  <c r="E32" i="48"/>
  <c r="B33" i="48"/>
  <c r="C33" i="48"/>
  <c r="D33" i="48"/>
  <c r="E33" i="48"/>
  <c r="B34" i="48"/>
  <c r="C34" i="48"/>
  <c r="D34" i="48"/>
  <c r="E34" i="48"/>
  <c r="B35" i="48"/>
  <c r="C35" i="48"/>
  <c r="D35" i="48"/>
  <c r="E35" i="48"/>
  <c r="B36" i="48"/>
  <c r="C36" i="48"/>
  <c r="D36" i="48"/>
  <c r="E36" i="48"/>
  <c r="E9" i="48"/>
  <c r="D9" i="48"/>
  <c r="C9" i="48"/>
  <c r="B9" i="48"/>
  <c r="P36" i="48"/>
  <c r="P35" i="48"/>
  <c r="P34" i="48"/>
  <c r="P33" i="48"/>
  <c r="P32" i="48"/>
  <c r="P31" i="48"/>
  <c r="P30" i="48"/>
  <c r="P29" i="48"/>
  <c r="P28" i="48"/>
  <c r="P27" i="48"/>
  <c r="P26" i="48"/>
  <c r="P25" i="48"/>
  <c r="P24" i="48"/>
  <c r="P23" i="48"/>
  <c r="P22" i="48"/>
  <c r="P21" i="48"/>
  <c r="P20" i="48"/>
  <c r="P19" i="48"/>
  <c r="P18" i="48"/>
  <c r="P17" i="48"/>
  <c r="P16" i="48"/>
  <c r="P15" i="48"/>
  <c r="P14" i="48"/>
  <c r="P13" i="48"/>
  <c r="P12" i="48"/>
  <c r="P11" i="48"/>
  <c r="P10" i="48"/>
  <c r="O37" i="48"/>
  <c r="N37" i="48"/>
  <c r="L37" i="48"/>
  <c r="K36" i="48"/>
  <c r="K35" i="48"/>
  <c r="K34" i="48"/>
  <c r="K33" i="48"/>
  <c r="K32" i="48"/>
  <c r="K31" i="48"/>
  <c r="K30" i="48"/>
  <c r="K29" i="48"/>
  <c r="K28" i="48"/>
  <c r="K27" i="48"/>
  <c r="K26" i="48"/>
  <c r="K25" i="48"/>
  <c r="K24" i="48"/>
  <c r="K23" i="48"/>
  <c r="K22" i="48"/>
  <c r="K21" i="48"/>
  <c r="K20" i="48"/>
  <c r="K19" i="48"/>
  <c r="K18" i="48"/>
  <c r="K17" i="48"/>
  <c r="K16" i="48"/>
  <c r="K15" i="48"/>
  <c r="K14" i="48"/>
  <c r="K13" i="48"/>
  <c r="K12" i="48"/>
  <c r="K11" i="48"/>
  <c r="K10" i="48"/>
  <c r="J37" i="48"/>
  <c r="I37" i="48"/>
  <c r="G37" i="48"/>
  <c r="J9" i="45"/>
  <c r="C9" i="45"/>
  <c r="N9" i="45"/>
  <c r="C10" i="45"/>
  <c r="D10" i="45"/>
  <c r="E10" i="45"/>
  <c r="C11" i="45"/>
  <c r="D11" i="45"/>
  <c r="E11" i="45"/>
  <c r="C12" i="45"/>
  <c r="D12" i="45"/>
  <c r="E12" i="45"/>
  <c r="C13" i="45"/>
  <c r="D13" i="45"/>
  <c r="E13" i="45"/>
  <c r="C14" i="45"/>
  <c r="D14" i="45"/>
  <c r="E14" i="45"/>
  <c r="C15" i="45"/>
  <c r="D15" i="45"/>
  <c r="E15" i="45"/>
  <c r="C17" i="45"/>
  <c r="D17" i="45"/>
  <c r="E17" i="45"/>
  <c r="C18" i="45"/>
  <c r="D18" i="45"/>
  <c r="E18" i="45"/>
  <c r="C19" i="45"/>
  <c r="D19" i="45"/>
  <c r="E19" i="45"/>
  <c r="C20" i="45"/>
  <c r="D20" i="45"/>
  <c r="E20" i="45"/>
  <c r="C25" i="45"/>
  <c r="D25" i="45"/>
  <c r="E25" i="45"/>
  <c r="C26" i="45"/>
  <c r="D26" i="45"/>
  <c r="E26" i="45"/>
  <c r="C27" i="45"/>
  <c r="D27" i="45"/>
  <c r="E27" i="45"/>
  <c r="C28" i="45"/>
  <c r="D28" i="45"/>
  <c r="E28" i="45"/>
  <c r="C29" i="45"/>
  <c r="D29" i="45"/>
  <c r="E29" i="45"/>
  <c r="C30" i="45"/>
  <c r="D30" i="45"/>
  <c r="E30" i="45"/>
  <c r="C31" i="45"/>
  <c r="D31" i="45"/>
  <c r="E31" i="45"/>
  <c r="C32" i="45"/>
  <c r="D32" i="45"/>
  <c r="E32" i="45"/>
  <c r="C33" i="45"/>
  <c r="D33" i="45"/>
  <c r="E33" i="45"/>
  <c r="C34" i="45"/>
  <c r="D34" i="45"/>
  <c r="E34" i="45"/>
  <c r="C35" i="45"/>
  <c r="D35" i="45"/>
  <c r="E35" i="45"/>
  <c r="C36" i="45"/>
  <c r="D36" i="45"/>
  <c r="E36" i="45"/>
  <c r="C39" i="45"/>
  <c r="D39" i="45"/>
  <c r="E39" i="45"/>
  <c r="C41" i="45"/>
  <c r="D41" i="45"/>
  <c r="E41" i="45"/>
  <c r="D42" i="45"/>
  <c r="E42" i="45"/>
  <c r="C47" i="45"/>
  <c r="D47" i="45"/>
  <c r="E47" i="45"/>
  <c r="E9" i="45"/>
  <c r="D9" i="45"/>
  <c r="N47" i="45"/>
  <c r="N42" i="45"/>
  <c r="N41" i="45"/>
  <c r="N39" i="45"/>
  <c r="N36" i="45"/>
  <c r="N35" i="45"/>
  <c r="N34" i="45"/>
  <c r="N33" i="45"/>
  <c r="N32" i="45"/>
  <c r="N31" i="45"/>
  <c r="N30" i="45"/>
  <c r="N29" i="45"/>
  <c r="N28" i="45"/>
  <c r="N27" i="45"/>
  <c r="N26" i="45"/>
  <c r="N25" i="45"/>
  <c r="N20" i="45"/>
  <c r="N19" i="45"/>
  <c r="N18" i="45"/>
  <c r="N17" i="45"/>
  <c r="N15" i="45"/>
  <c r="N14" i="45"/>
  <c r="N13" i="45"/>
  <c r="N12" i="45"/>
  <c r="N11" i="45"/>
  <c r="N10" i="45"/>
  <c r="M48" i="45"/>
  <c r="K48" i="45"/>
  <c r="J47" i="45"/>
  <c r="J42" i="45"/>
  <c r="J41" i="45"/>
  <c r="J39" i="45"/>
  <c r="J36" i="45"/>
  <c r="J35" i="45"/>
  <c r="J34" i="45"/>
  <c r="J33" i="45"/>
  <c r="J32" i="45"/>
  <c r="J31" i="45"/>
  <c r="J30" i="45"/>
  <c r="J29" i="45"/>
  <c r="J28" i="45"/>
  <c r="J27" i="45"/>
  <c r="J26" i="45"/>
  <c r="J25" i="45"/>
  <c r="J20" i="45"/>
  <c r="J19" i="45"/>
  <c r="J18" i="45"/>
  <c r="J17" i="45"/>
  <c r="J15" i="45"/>
  <c r="J14" i="45"/>
  <c r="J13" i="45"/>
  <c r="J12" i="45"/>
  <c r="J11" i="45"/>
  <c r="J10" i="45"/>
  <c r="I48" i="45"/>
  <c r="G48" i="45"/>
  <c r="M10" i="39"/>
  <c r="O9" i="36"/>
  <c r="J9" i="36"/>
  <c r="I9" i="39"/>
  <c r="K9" i="36"/>
  <c r="B10" i="39"/>
  <c r="C10" i="39"/>
  <c r="D10" i="39"/>
  <c r="B11" i="39"/>
  <c r="C11" i="39"/>
  <c r="D11" i="39"/>
  <c r="B12" i="39"/>
  <c r="C12" i="39"/>
  <c r="D12" i="39"/>
  <c r="B13" i="39"/>
  <c r="C13" i="39"/>
  <c r="D13" i="39"/>
  <c r="B14" i="39"/>
  <c r="C14" i="39"/>
  <c r="D14" i="39"/>
  <c r="B15" i="39"/>
  <c r="C15" i="39"/>
  <c r="D15" i="39"/>
  <c r="B16" i="39"/>
  <c r="C16" i="39"/>
  <c r="D16" i="39"/>
  <c r="B17" i="39"/>
  <c r="C17" i="39"/>
  <c r="D17" i="39"/>
  <c r="B18" i="39"/>
  <c r="C18" i="39"/>
  <c r="D18" i="39"/>
  <c r="B19" i="39"/>
  <c r="C19" i="39"/>
  <c r="D19" i="39"/>
  <c r="B20" i="39"/>
  <c r="C20" i="39"/>
  <c r="D20" i="39"/>
  <c r="B21" i="39"/>
  <c r="C21" i="39"/>
  <c r="D21" i="39"/>
  <c r="B22" i="39"/>
  <c r="C22" i="39"/>
  <c r="D22" i="39"/>
  <c r="B23" i="39"/>
  <c r="C23" i="39"/>
  <c r="D23" i="39"/>
  <c r="B24" i="39"/>
  <c r="C24" i="39"/>
  <c r="D24" i="39"/>
  <c r="B25" i="39"/>
  <c r="C25" i="39"/>
  <c r="D25" i="39"/>
  <c r="B26" i="39"/>
  <c r="C26" i="39"/>
  <c r="D26" i="39"/>
  <c r="B27" i="39"/>
  <c r="C27" i="39"/>
  <c r="D27" i="39"/>
  <c r="B28" i="39"/>
  <c r="C28" i="39"/>
  <c r="D28" i="39"/>
  <c r="B29" i="39"/>
  <c r="C29" i="39"/>
  <c r="D29" i="39"/>
  <c r="B30" i="39"/>
  <c r="C30" i="39"/>
  <c r="D30" i="39"/>
  <c r="B31" i="39"/>
  <c r="C31" i="39"/>
  <c r="D31" i="39"/>
  <c r="B32" i="39"/>
  <c r="C32" i="39"/>
  <c r="D32" i="39"/>
  <c r="B33" i="39"/>
  <c r="C33" i="39"/>
  <c r="D33" i="39"/>
  <c r="B34" i="39"/>
  <c r="C34" i="39"/>
  <c r="D34" i="39"/>
  <c r="B35" i="39"/>
  <c r="C35" i="39"/>
  <c r="D35" i="39"/>
  <c r="B36" i="39"/>
  <c r="C36" i="39"/>
  <c r="D36" i="39"/>
  <c r="B37" i="39"/>
  <c r="C37" i="39"/>
  <c r="D37" i="39"/>
  <c r="B38" i="39"/>
  <c r="C38" i="39"/>
  <c r="D38" i="39"/>
  <c r="B39" i="39"/>
  <c r="C39" i="39"/>
  <c r="D39" i="39"/>
  <c r="B40" i="39"/>
  <c r="C40" i="39"/>
  <c r="D40" i="39"/>
  <c r="B41" i="39"/>
  <c r="C41" i="39"/>
  <c r="D41" i="39"/>
  <c r="B42" i="39"/>
  <c r="C42" i="39"/>
  <c r="D42" i="39"/>
  <c r="B43" i="39"/>
  <c r="C43" i="39"/>
  <c r="D43" i="39"/>
  <c r="B44" i="39"/>
  <c r="C44" i="39"/>
  <c r="D44" i="39"/>
  <c r="B45" i="39"/>
  <c r="C45" i="39"/>
  <c r="D45" i="39"/>
  <c r="B46" i="39"/>
  <c r="C46" i="39"/>
  <c r="D46" i="39"/>
  <c r="B47" i="39"/>
  <c r="C47" i="39"/>
  <c r="D47" i="39"/>
  <c r="B48" i="39"/>
  <c r="C48" i="39"/>
  <c r="D48" i="39"/>
  <c r="B49" i="39"/>
  <c r="C49" i="39"/>
  <c r="D49" i="39"/>
  <c r="B50" i="39"/>
  <c r="C50" i="39"/>
  <c r="D50" i="39"/>
  <c r="B51" i="39"/>
  <c r="C51" i="39"/>
  <c r="D51" i="39"/>
  <c r="B52" i="39"/>
  <c r="C52" i="39"/>
  <c r="D52" i="39"/>
  <c r="B53" i="39"/>
  <c r="C53" i="39"/>
  <c r="D53" i="39"/>
  <c r="B54" i="39"/>
  <c r="C54" i="39"/>
  <c r="D54" i="39"/>
  <c r="B55" i="39"/>
  <c r="C55" i="39"/>
  <c r="D55" i="39"/>
  <c r="B56" i="39"/>
  <c r="C56" i="39"/>
  <c r="D56" i="39"/>
  <c r="B57" i="39"/>
  <c r="C57" i="39"/>
  <c r="D57" i="39"/>
  <c r="D9" i="39"/>
  <c r="C9" i="39"/>
  <c r="B9" i="39"/>
  <c r="M57" i="39"/>
  <c r="M56" i="39"/>
  <c r="M55" i="39"/>
  <c r="M54" i="39"/>
  <c r="M53" i="39"/>
  <c r="M52" i="39"/>
  <c r="M51" i="39"/>
  <c r="M50" i="39"/>
  <c r="M49" i="39"/>
  <c r="M48" i="39"/>
  <c r="M47" i="39"/>
  <c r="M46" i="39"/>
  <c r="M45" i="39"/>
  <c r="M44" i="39"/>
  <c r="M43" i="39"/>
  <c r="M42" i="39"/>
  <c r="M41" i="39"/>
  <c r="M40" i="39"/>
  <c r="M39" i="39"/>
  <c r="M38" i="39"/>
  <c r="M37" i="39"/>
  <c r="M36" i="39"/>
  <c r="M35" i="39"/>
  <c r="M34" i="39"/>
  <c r="M33" i="39"/>
  <c r="M32" i="39"/>
  <c r="M31" i="39"/>
  <c r="M30" i="39"/>
  <c r="M29" i="39"/>
  <c r="M28" i="39"/>
  <c r="M27" i="39"/>
  <c r="M26" i="39"/>
  <c r="M25" i="39"/>
  <c r="M24" i="39"/>
  <c r="M23" i="39"/>
  <c r="M22" i="39"/>
  <c r="M21" i="39"/>
  <c r="M20" i="39"/>
  <c r="M19" i="39"/>
  <c r="M18" i="39"/>
  <c r="M17" i="39"/>
  <c r="M16" i="39"/>
  <c r="M15" i="39"/>
  <c r="M14" i="39"/>
  <c r="M13" i="39"/>
  <c r="M12" i="39"/>
  <c r="M11" i="39"/>
  <c r="L58" i="39"/>
  <c r="M9" i="39"/>
  <c r="J58" i="39"/>
  <c r="I57" i="39"/>
  <c r="I56" i="39"/>
  <c r="I55" i="39"/>
  <c r="I54" i="39"/>
  <c r="I53" i="39"/>
  <c r="I52" i="39"/>
  <c r="I51" i="39"/>
  <c r="I50" i="39"/>
  <c r="I49" i="39"/>
  <c r="I48" i="39"/>
  <c r="I47" i="39"/>
  <c r="I46" i="39"/>
  <c r="I45" i="39"/>
  <c r="I44" i="39"/>
  <c r="I43" i="39"/>
  <c r="I42" i="39"/>
  <c r="I41" i="39"/>
  <c r="I40" i="39"/>
  <c r="I39" i="39"/>
  <c r="I38" i="39"/>
  <c r="I37" i="39"/>
  <c r="I36" i="39"/>
  <c r="I35" i="39"/>
  <c r="I34" i="39"/>
  <c r="I33" i="39"/>
  <c r="I32" i="39"/>
  <c r="I31" i="39"/>
  <c r="I30" i="39"/>
  <c r="I29" i="39"/>
  <c r="I28" i="39"/>
  <c r="I27" i="39"/>
  <c r="I26" i="39"/>
  <c r="I25" i="39"/>
  <c r="I24" i="39"/>
  <c r="I23" i="39"/>
  <c r="I22" i="39"/>
  <c r="I21" i="39"/>
  <c r="I20" i="39"/>
  <c r="I19" i="39"/>
  <c r="I18" i="39"/>
  <c r="I17" i="39"/>
  <c r="I16" i="39"/>
  <c r="I15" i="39"/>
  <c r="I14" i="39"/>
  <c r="I13" i="39"/>
  <c r="I12" i="39"/>
  <c r="I11" i="39"/>
  <c r="I10" i="39"/>
  <c r="H58" i="39"/>
  <c r="F58" i="39"/>
  <c r="B23" i="36"/>
  <c r="C23" i="36"/>
  <c r="D23" i="36"/>
  <c r="B24" i="36"/>
  <c r="C24" i="36"/>
  <c r="D24" i="36"/>
  <c r="B25" i="36"/>
  <c r="C25" i="36"/>
  <c r="D25" i="36"/>
  <c r="B26" i="36"/>
  <c r="C26" i="36"/>
  <c r="D26" i="36"/>
  <c r="B27" i="36"/>
  <c r="C27" i="36"/>
  <c r="D27" i="36"/>
  <c r="B28" i="36"/>
  <c r="C28" i="36"/>
  <c r="D28" i="36"/>
  <c r="B29" i="36"/>
  <c r="C29" i="36"/>
  <c r="D29" i="36"/>
  <c r="B30" i="36"/>
  <c r="C30" i="36"/>
  <c r="D30" i="36"/>
  <c r="B31" i="36"/>
  <c r="C31" i="36"/>
  <c r="D31" i="36"/>
  <c r="B32" i="36"/>
  <c r="C32" i="36"/>
  <c r="D32" i="36"/>
  <c r="B33" i="36"/>
  <c r="C33" i="36"/>
  <c r="D33" i="36"/>
  <c r="B34" i="36"/>
  <c r="C34" i="36"/>
  <c r="D34" i="36"/>
  <c r="B35" i="36"/>
  <c r="C35" i="36"/>
  <c r="D35" i="36"/>
  <c r="B36" i="36"/>
  <c r="C36" i="36"/>
  <c r="D36" i="36"/>
  <c r="B10" i="36"/>
  <c r="C10" i="36"/>
  <c r="D10" i="36"/>
  <c r="B11" i="36"/>
  <c r="C11" i="36"/>
  <c r="D11" i="36"/>
  <c r="B12" i="36"/>
  <c r="C12" i="36"/>
  <c r="D12" i="36"/>
  <c r="B13" i="36"/>
  <c r="C13" i="36"/>
  <c r="D13" i="36"/>
  <c r="B14" i="36"/>
  <c r="C14" i="36"/>
  <c r="D14" i="36"/>
  <c r="B15" i="36"/>
  <c r="C15" i="36"/>
  <c r="D15" i="36"/>
  <c r="B16" i="36"/>
  <c r="C16" i="36"/>
  <c r="D16" i="36"/>
  <c r="B17" i="36"/>
  <c r="C17" i="36"/>
  <c r="D17" i="36"/>
  <c r="B18" i="36"/>
  <c r="C18" i="36"/>
  <c r="D18" i="36"/>
  <c r="B19" i="36"/>
  <c r="C19" i="36"/>
  <c r="D19" i="36"/>
  <c r="B20" i="36"/>
  <c r="C20" i="36"/>
  <c r="D20" i="36"/>
  <c r="B21" i="36"/>
  <c r="C21" i="36"/>
  <c r="D21" i="36"/>
  <c r="B22" i="36"/>
  <c r="C22" i="36"/>
  <c r="D22" i="36"/>
  <c r="C9" i="36"/>
  <c r="D9" i="36"/>
  <c r="B9" i="36"/>
  <c r="O36" i="36"/>
  <c r="P36" i="36"/>
  <c r="O35" i="36"/>
  <c r="P35" i="36"/>
  <c r="O34" i="36"/>
  <c r="P34" i="36"/>
  <c r="P33" i="36"/>
  <c r="O32" i="36"/>
  <c r="P32" i="36"/>
  <c r="O31" i="36"/>
  <c r="P31" i="36"/>
  <c r="O30" i="36"/>
  <c r="P30" i="36"/>
  <c r="P29" i="36"/>
  <c r="O28" i="36"/>
  <c r="P28" i="36"/>
  <c r="P27" i="36"/>
  <c r="O27" i="36"/>
  <c r="O26" i="36"/>
  <c r="P26" i="36"/>
  <c r="P25" i="36"/>
  <c r="O24" i="36"/>
  <c r="P24" i="36"/>
  <c r="O23" i="36"/>
  <c r="P23" i="36"/>
  <c r="O22" i="36"/>
  <c r="P22" i="36"/>
  <c r="P21" i="36"/>
  <c r="O20" i="36"/>
  <c r="P20" i="36"/>
  <c r="O19" i="36"/>
  <c r="P19" i="36"/>
  <c r="O18" i="36"/>
  <c r="P18" i="36"/>
  <c r="P17" i="36"/>
  <c r="O16" i="36"/>
  <c r="P16" i="36"/>
  <c r="O15" i="36"/>
  <c r="P15" i="36"/>
  <c r="O14" i="36"/>
  <c r="P14" i="36"/>
  <c r="P13" i="36"/>
  <c r="O12" i="36"/>
  <c r="P12" i="36"/>
  <c r="O11" i="36"/>
  <c r="P11" i="36"/>
  <c r="O10" i="36"/>
  <c r="P10" i="36"/>
  <c r="N37" i="36"/>
  <c r="P9" i="36"/>
  <c r="L37" i="36"/>
  <c r="K36" i="36"/>
  <c r="K35" i="36"/>
  <c r="J34" i="36"/>
  <c r="K34" i="36"/>
  <c r="J33" i="36"/>
  <c r="K33" i="36"/>
  <c r="K32" i="36"/>
  <c r="J31" i="36"/>
  <c r="K31" i="36"/>
  <c r="J30" i="36"/>
  <c r="K30" i="36"/>
  <c r="J29" i="36"/>
  <c r="K29" i="36"/>
  <c r="K28" i="36"/>
  <c r="J27" i="36"/>
  <c r="K27" i="36"/>
  <c r="K26" i="36"/>
  <c r="J25" i="36"/>
  <c r="K25" i="36"/>
  <c r="K24" i="36"/>
  <c r="J23" i="36"/>
  <c r="K23" i="36"/>
  <c r="J22" i="36"/>
  <c r="K22" i="36"/>
  <c r="J21" i="36"/>
  <c r="K21" i="36"/>
  <c r="K20" i="36"/>
  <c r="J19" i="36"/>
  <c r="K19" i="36"/>
  <c r="J18" i="36"/>
  <c r="K18" i="36"/>
  <c r="J17" i="36"/>
  <c r="K17" i="36"/>
  <c r="K16" i="36"/>
  <c r="J15" i="36"/>
  <c r="K15" i="36"/>
  <c r="J14" i="36"/>
  <c r="K14" i="36"/>
  <c r="J13" i="36"/>
  <c r="K13" i="36"/>
  <c r="K12" i="36"/>
  <c r="J11" i="36"/>
  <c r="K11" i="36"/>
  <c r="J10" i="36"/>
  <c r="K10" i="36"/>
  <c r="I37" i="36"/>
  <c r="C37" i="29" l="1"/>
  <c r="D37" i="29"/>
  <c r="B37" i="26"/>
  <c r="F9" i="45"/>
  <c r="D13" i="69"/>
  <c r="D15" i="69"/>
  <c r="D16" i="69"/>
  <c r="D17" i="69"/>
  <c r="D19" i="69"/>
  <c r="D20" i="69"/>
  <c r="D24" i="69"/>
  <c r="D29" i="69"/>
  <c r="D31" i="69"/>
  <c r="D32" i="69"/>
  <c r="D10" i="69"/>
  <c r="D33" i="69"/>
  <c r="D35" i="69"/>
  <c r="D36" i="69"/>
  <c r="D12" i="69"/>
  <c r="D14" i="69"/>
  <c r="D22" i="69"/>
  <c r="D26" i="69"/>
  <c r="D28" i="69"/>
  <c r="B37" i="48"/>
  <c r="F9" i="48"/>
  <c r="E37" i="29"/>
  <c r="D23" i="69"/>
  <c r="D11" i="69"/>
  <c r="D25" i="69"/>
  <c r="D27" i="69"/>
  <c r="D30" i="69"/>
  <c r="D21" i="69"/>
  <c r="D37" i="69"/>
  <c r="D18" i="69"/>
  <c r="D34" i="69"/>
  <c r="K37" i="9"/>
  <c r="M37" i="9" s="1"/>
  <c r="G37" i="9"/>
  <c r="I37" i="9" s="1"/>
  <c r="K37" i="5"/>
  <c r="M37" i="5" s="1"/>
  <c r="G37" i="5"/>
  <c r="I37" i="5" s="1"/>
  <c r="F10" i="29"/>
  <c r="F14" i="29"/>
  <c r="F18" i="29"/>
  <c r="F22" i="29"/>
  <c r="F30" i="29"/>
  <c r="F34" i="29"/>
  <c r="F32" i="29"/>
  <c r="F36" i="29"/>
  <c r="B37" i="29"/>
  <c r="F37" i="29" s="1"/>
  <c r="F11" i="29"/>
  <c r="F13" i="29"/>
  <c r="F15" i="29"/>
  <c r="F17" i="29"/>
  <c r="F19" i="29"/>
  <c r="F21" i="29"/>
  <c r="F23" i="29"/>
  <c r="F25" i="29"/>
  <c r="F27" i="29"/>
  <c r="F29" i="29"/>
  <c r="F31" i="29"/>
  <c r="F33" i="29"/>
  <c r="F35" i="29"/>
  <c r="K37" i="29"/>
  <c r="P37" i="29"/>
  <c r="F26" i="29"/>
  <c r="F12" i="29"/>
  <c r="F16" i="29"/>
  <c r="F20" i="29"/>
  <c r="F24" i="29"/>
  <c r="F28" i="29"/>
  <c r="F9" i="29"/>
  <c r="M37" i="26"/>
  <c r="P37" i="26" s="1"/>
  <c r="H37" i="26"/>
  <c r="K37" i="26" s="1"/>
  <c r="L47" i="18"/>
  <c r="N47" i="18" s="1"/>
  <c r="H47" i="18"/>
  <c r="J47" i="18" s="1"/>
  <c r="K58" i="12"/>
  <c r="M58" i="12" s="1"/>
  <c r="G58" i="12"/>
  <c r="I58" i="12" s="1"/>
  <c r="K10" i="35"/>
  <c r="K13" i="35"/>
  <c r="K15" i="35"/>
  <c r="K16" i="35"/>
  <c r="K23" i="35"/>
  <c r="K24" i="35"/>
  <c r="K31" i="35"/>
  <c r="K32" i="35"/>
  <c r="L37" i="35"/>
  <c r="O10" i="35"/>
  <c r="P14" i="35"/>
  <c r="P15" i="35"/>
  <c r="O16" i="35"/>
  <c r="P20" i="35"/>
  <c r="P21" i="35"/>
  <c r="O26" i="35"/>
  <c r="P30" i="35"/>
  <c r="P31" i="35"/>
  <c r="O32" i="35"/>
  <c r="G37" i="35"/>
  <c r="J14" i="35"/>
  <c r="K34" i="35"/>
  <c r="K35" i="35"/>
  <c r="O11" i="35"/>
  <c r="O27" i="35"/>
  <c r="J15" i="35"/>
  <c r="K19" i="35"/>
  <c r="K20" i="35"/>
  <c r="J23" i="35"/>
  <c r="K27" i="35"/>
  <c r="K28" i="35"/>
  <c r="J31" i="35"/>
  <c r="N37" i="35"/>
  <c r="P12" i="35"/>
  <c r="P13" i="35"/>
  <c r="O15" i="35"/>
  <c r="O18" i="35"/>
  <c r="P22" i="35"/>
  <c r="P23" i="35"/>
  <c r="O24" i="35"/>
  <c r="P28" i="35"/>
  <c r="P29" i="35"/>
  <c r="O31" i="35"/>
  <c r="M37" i="35"/>
  <c r="O9" i="35"/>
  <c r="O13" i="35"/>
  <c r="O17" i="35"/>
  <c r="O21" i="35"/>
  <c r="O25" i="35"/>
  <c r="O29" i="35"/>
  <c r="O33" i="35"/>
  <c r="H37" i="35"/>
  <c r="J12" i="35"/>
  <c r="J16" i="35"/>
  <c r="J20" i="35"/>
  <c r="J24" i="35"/>
  <c r="J28" i="35"/>
  <c r="J32" i="35"/>
  <c r="J36" i="35"/>
  <c r="J9" i="35"/>
  <c r="J13" i="35"/>
  <c r="J17" i="35"/>
  <c r="J21" i="35"/>
  <c r="J25" i="35"/>
  <c r="J29" i="35"/>
  <c r="J33" i="35"/>
  <c r="T38" i="69"/>
  <c r="U38" i="69"/>
  <c r="X38" i="69" s="1"/>
  <c r="V38" i="69"/>
  <c r="M38" i="69"/>
  <c r="J38" i="69"/>
  <c r="L38" i="69" s="1"/>
  <c r="N38" i="69"/>
  <c r="P37" i="51"/>
  <c r="K37" i="51"/>
  <c r="M37" i="48"/>
  <c r="P37" i="48" s="1"/>
  <c r="H37" i="48"/>
  <c r="K37" i="48" s="1"/>
  <c r="L48" i="45"/>
  <c r="N48" i="45" s="1"/>
  <c r="H48" i="45"/>
  <c r="J48" i="45" s="1"/>
  <c r="K58" i="39"/>
  <c r="M58" i="39" s="1"/>
  <c r="G58" i="39"/>
  <c r="I58" i="39" s="1"/>
  <c r="M37" i="36"/>
  <c r="O13" i="36"/>
  <c r="O17" i="36"/>
  <c r="O21" i="36"/>
  <c r="O25" i="36"/>
  <c r="O29" i="36"/>
  <c r="O33" i="36"/>
  <c r="G37" i="36"/>
  <c r="J35" i="36"/>
  <c r="H37" i="36"/>
  <c r="J12" i="36"/>
  <c r="J16" i="36"/>
  <c r="J20" i="36"/>
  <c r="J24" i="36"/>
  <c r="J28" i="36"/>
  <c r="J32" i="36"/>
  <c r="J36" i="36"/>
  <c r="J38" i="61"/>
  <c r="F37" i="61"/>
  <c r="E37" i="61"/>
  <c r="F36" i="61"/>
  <c r="E36" i="61"/>
  <c r="F35" i="61"/>
  <c r="E35" i="61"/>
  <c r="F34" i="61"/>
  <c r="E34" i="61"/>
  <c r="F33" i="61"/>
  <c r="E33" i="61"/>
  <c r="F32" i="61"/>
  <c r="E32" i="61"/>
  <c r="F31" i="61"/>
  <c r="E31" i="61"/>
  <c r="F30" i="61"/>
  <c r="E30" i="61"/>
  <c r="F29" i="61"/>
  <c r="E29" i="61"/>
  <c r="F28" i="61"/>
  <c r="E28" i="61"/>
  <c r="F27" i="61"/>
  <c r="E27" i="61"/>
  <c r="F26" i="61"/>
  <c r="E26" i="61"/>
  <c r="F25" i="61"/>
  <c r="E25" i="61"/>
  <c r="F24" i="61"/>
  <c r="E24" i="61"/>
  <c r="F23" i="61"/>
  <c r="E23" i="61"/>
  <c r="F22" i="61"/>
  <c r="E22" i="61"/>
  <c r="F21" i="61"/>
  <c r="E21" i="61"/>
  <c r="F20" i="61"/>
  <c r="E20" i="61"/>
  <c r="F19" i="61"/>
  <c r="E19" i="61"/>
  <c r="F18" i="61"/>
  <c r="E18" i="61"/>
  <c r="F17" i="61"/>
  <c r="E17" i="61"/>
  <c r="F16" i="61"/>
  <c r="E16" i="61"/>
  <c r="F15" i="61"/>
  <c r="E15" i="61"/>
  <c r="F14" i="61"/>
  <c r="E14" i="61"/>
  <c r="F13" i="61"/>
  <c r="E13" i="61"/>
  <c r="F12" i="61"/>
  <c r="E12" i="61"/>
  <c r="F11" i="61"/>
  <c r="E11" i="61"/>
  <c r="E10" i="61"/>
  <c r="H10" i="61" s="1"/>
  <c r="F10" i="61"/>
  <c r="B12" i="61"/>
  <c r="C11" i="61"/>
  <c r="B11" i="61"/>
  <c r="C37" i="61"/>
  <c r="B37" i="61"/>
  <c r="C36" i="61"/>
  <c r="B36" i="61"/>
  <c r="C35" i="61"/>
  <c r="B35" i="61"/>
  <c r="C34" i="61"/>
  <c r="B34" i="61"/>
  <c r="C33" i="61"/>
  <c r="B33" i="61"/>
  <c r="C32" i="61"/>
  <c r="B32" i="61"/>
  <c r="C31" i="61"/>
  <c r="B31" i="61"/>
  <c r="C30" i="61"/>
  <c r="B30" i="61"/>
  <c r="C29" i="61"/>
  <c r="B29" i="61"/>
  <c r="C28" i="61"/>
  <c r="B28" i="61"/>
  <c r="C27" i="61"/>
  <c r="B27" i="61"/>
  <c r="C26" i="61"/>
  <c r="B26" i="61"/>
  <c r="C25" i="61"/>
  <c r="B25" i="61"/>
  <c r="C24" i="61"/>
  <c r="B24" i="61"/>
  <c r="C23" i="61"/>
  <c r="B23" i="61"/>
  <c r="C22" i="61"/>
  <c r="B22" i="61"/>
  <c r="C21" i="61"/>
  <c r="B21" i="61"/>
  <c r="C20" i="61"/>
  <c r="B20" i="61"/>
  <c r="C19" i="61"/>
  <c r="B19" i="61"/>
  <c r="C18" i="61"/>
  <c r="B18" i="61"/>
  <c r="C17" i="61"/>
  <c r="B17" i="61"/>
  <c r="C16" i="61"/>
  <c r="B16" i="61"/>
  <c r="C15" i="61"/>
  <c r="B15" i="61"/>
  <c r="C14" i="61"/>
  <c r="B14" i="61"/>
  <c r="C13" i="61"/>
  <c r="B13" i="61"/>
  <c r="C12" i="61"/>
  <c r="C10" i="61"/>
  <c r="D10" i="61" s="1"/>
  <c r="X37" i="61"/>
  <c r="W37" i="61"/>
  <c r="T37" i="61"/>
  <c r="X36" i="61"/>
  <c r="W36" i="61"/>
  <c r="T36" i="61"/>
  <c r="W35" i="61"/>
  <c r="T35" i="61"/>
  <c r="X35" i="61"/>
  <c r="W34" i="61"/>
  <c r="X34" i="61"/>
  <c r="T34" i="61"/>
  <c r="X33" i="61"/>
  <c r="W33" i="61"/>
  <c r="T33" i="61"/>
  <c r="X32" i="61"/>
  <c r="T32" i="61"/>
  <c r="W31" i="61"/>
  <c r="T31" i="61"/>
  <c r="X31" i="61"/>
  <c r="W30" i="61"/>
  <c r="X30" i="61"/>
  <c r="T30" i="61"/>
  <c r="X29" i="61"/>
  <c r="W29" i="61"/>
  <c r="T29" i="61"/>
  <c r="X28" i="61"/>
  <c r="W28" i="61"/>
  <c r="T28" i="61"/>
  <c r="W27" i="61"/>
  <c r="T27" i="61"/>
  <c r="X27" i="61"/>
  <c r="W26" i="61"/>
  <c r="X26" i="61"/>
  <c r="T26" i="61"/>
  <c r="X25" i="61"/>
  <c r="W25" i="61"/>
  <c r="T25" i="61"/>
  <c r="X24" i="61"/>
  <c r="W24" i="61"/>
  <c r="T24" i="61"/>
  <c r="W23" i="61"/>
  <c r="T23" i="61"/>
  <c r="X23" i="61"/>
  <c r="W22" i="61"/>
  <c r="X22" i="61"/>
  <c r="T22" i="61"/>
  <c r="X21" i="61"/>
  <c r="W21" i="61"/>
  <c r="T21" i="61"/>
  <c r="X20" i="61"/>
  <c r="W20" i="61"/>
  <c r="T20" i="61"/>
  <c r="W19" i="61"/>
  <c r="T19" i="61"/>
  <c r="X19" i="61"/>
  <c r="W18" i="61"/>
  <c r="X18" i="61"/>
  <c r="T18" i="61"/>
  <c r="X17" i="61"/>
  <c r="W17" i="61"/>
  <c r="T17" i="61"/>
  <c r="X16" i="61"/>
  <c r="W16" i="61"/>
  <c r="T16" i="61"/>
  <c r="W15" i="61"/>
  <c r="T15" i="61"/>
  <c r="X15" i="61"/>
  <c r="W14" i="61"/>
  <c r="X14" i="61"/>
  <c r="T14" i="61"/>
  <c r="X13" i="61"/>
  <c r="W13" i="61"/>
  <c r="T13" i="61"/>
  <c r="X12" i="61"/>
  <c r="W12" i="61"/>
  <c r="T12" i="61"/>
  <c r="W11" i="61"/>
  <c r="T11" i="61"/>
  <c r="X11" i="61"/>
  <c r="R38" i="61"/>
  <c r="O37" i="61"/>
  <c r="P37" i="61"/>
  <c r="P36" i="61"/>
  <c r="L36" i="61"/>
  <c r="O35" i="61"/>
  <c r="P35" i="61"/>
  <c r="P34" i="61"/>
  <c r="L34" i="61"/>
  <c r="O33" i="61"/>
  <c r="P33" i="61"/>
  <c r="P32" i="61"/>
  <c r="L32" i="61"/>
  <c r="O31" i="61"/>
  <c r="P31" i="61"/>
  <c r="P30" i="61"/>
  <c r="L30" i="61"/>
  <c r="O29" i="61"/>
  <c r="P29" i="61"/>
  <c r="P28" i="61"/>
  <c r="L28" i="61"/>
  <c r="O27" i="61"/>
  <c r="P27" i="61"/>
  <c r="P26" i="61"/>
  <c r="L26" i="61"/>
  <c r="O25" i="61"/>
  <c r="P25" i="61"/>
  <c r="P24" i="61"/>
  <c r="L24" i="61"/>
  <c r="O23" i="61"/>
  <c r="P23" i="61"/>
  <c r="P22" i="61"/>
  <c r="L22" i="61"/>
  <c r="O21" i="61"/>
  <c r="P21" i="61"/>
  <c r="P20" i="61"/>
  <c r="L20" i="61"/>
  <c r="O19" i="61"/>
  <c r="P19" i="61"/>
  <c r="P18" i="61"/>
  <c r="L18" i="61"/>
  <c r="O17" i="61"/>
  <c r="P17" i="61"/>
  <c r="P16" i="61"/>
  <c r="L16" i="61"/>
  <c r="O15" i="61"/>
  <c r="P15" i="61"/>
  <c r="P14" i="61"/>
  <c r="L14" i="61"/>
  <c r="O13" i="61"/>
  <c r="P13" i="61"/>
  <c r="P12" i="61"/>
  <c r="L12" i="61"/>
  <c r="O11" i="61"/>
  <c r="P11" i="61"/>
  <c r="N38" i="61"/>
  <c r="B38" i="61" l="1"/>
  <c r="W38" i="69"/>
  <c r="P37" i="35"/>
  <c r="O37" i="35"/>
  <c r="K37" i="35"/>
  <c r="J37" i="35"/>
  <c r="O38" i="69"/>
  <c r="P38" i="69"/>
  <c r="P37" i="36"/>
  <c r="O37" i="36"/>
  <c r="K37" i="36"/>
  <c r="J37" i="36"/>
  <c r="U38" i="61"/>
  <c r="X38" i="61" s="1"/>
  <c r="V38" i="61"/>
  <c r="S38" i="61"/>
  <c r="T38" i="61" s="1"/>
  <c r="O12" i="61"/>
  <c r="L13" i="61"/>
  <c r="O16" i="61"/>
  <c r="L17" i="61"/>
  <c r="O20" i="61"/>
  <c r="L21" i="61"/>
  <c r="O24" i="61"/>
  <c r="L25" i="61"/>
  <c r="O28" i="61"/>
  <c r="L29" i="61"/>
  <c r="O32" i="61"/>
  <c r="L33" i="61"/>
  <c r="O36" i="61"/>
  <c r="L37" i="61"/>
  <c r="M38" i="61"/>
  <c r="P38" i="61" s="1"/>
  <c r="L11" i="61"/>
  <c r="O14" i="61"/>
  <c r="L15" i="61"/>
  <c r="O18" i="61"/>
  <c r="L19" i="61"/>
  <c r="O22" i="61"/>
  <c r="L23" i="61"/>
  <c r="O26" i="61"/>
  <c r="L27" i="61"/>
  <c r="O30" i="61"/>
  <c r="L31" i="61"/>
  <c r="O34" i="61"/>
  <c r="L35" i="61"/>
  <c r="K38" i="61"/>
  <c r="L38" i="61" s="1"/>
  <c r="I16" i="65"/>
  <c r="E11" i="52"/>
  <c r="I9" i="70"/>
  <c r="I8" i="70"/>
  <c r="W38" i="61" l="1"/>
  <c r="O38" i="61"/>
  <c r="I15" i="65" l="1"/>
  <c r="I14" i="65"/>
  <c r="I9" i="65"/>
  <c r="I10" i="70"/>
  <c r="I14" i="70"/>
  <c r="I16" i="70"/>
  <c r="I15" i="70"/>
  <c r="I12" i="70" s="1"/>
  <c r="I12" i="65" l="1"/>
  <c r="I10" i="65"/>
  <c r="I11" i="65"/>
  <c r="I13" i="65" l="1"/>
  <c r="E26" i="58"/>
  <c r="F36" i="26" l="1"/>
  <c r="F33" i="35"/>
  <c r="D58" i="39"/>
  <c r="H16" i="61"/>
  <c r="F46" i="18" l="1"/>
  <c r="E50" i="12"/>
  <c r="F38" i="69"/>
  <c r="C38" i="61"/>
  <c r="E38" i="61"/>
  <c r="G10" i="61"/>
  <c r="E9" i="9"/>
  <c r="D32" i="61"/>
  <c r="D11" i="61"/>
  <c r="D12" i="61"/>
  <c r="D13" i="61"/>
  <c r="D14" i="61"/>
  <c r="D15" i="61"/>
  <c r="D16" i="61"/>
  <c r="D17" i="61"/>
  <c r="D18" i="61"/>
  <c r="D19" i="61"/>
  <c r="D20" i="61"/>
  <c r="D21" i="61"/>
  <c r="D22" i="61"/>
  <c r="D23" i="61"/>
  <c r="D24" i="61"/>
  <c r="D25" i="61"/>
  <c r="D26" i="61"/>
  <c r="D27" i="61"/>
  <c r="D28" i="61"/>
  <c r="D29" i="61"/>
  <c r="D30" i="61"/>
  <c r="D31" i="61"/>
  <c r="D33" i="61"/>
  <c r="D34" i="61"/>
  <c r="D35" i="61"/>
  <c r="D36" i="61"/>
  <c r="D37" i="61"/>
  <c r="H10" i="69"/>
  <c r="G10" i="69"/>
  <c r="B38" i="69"/>
  <c r="G12" i="69"/>
  <c r="H13" i="69"/>
  <c r="H14" i="69"/>
  <c r="H17" i="69"/>
  <c r="G18" i="69"/>
  <c r="H21" i="69"/>
  <c r="G22" i="69"/>
  <c r="G24" i="69"/>
  <c r="G25" i="69"/>
  <c r="H26" i="69"/>
  <c r="H29" i="69"/>
  <c r="G29" i="69"/>
  <c r="H30" i="69"/>
  <c r="H32" i="69"/>
  <c r="G32" i="69"/>
  <c r="H33" i="69"/>
  <c r="G34" i="69"/>
  <c r="H36" i="69"/>
  <c r="G36" i="69"/>
  <c r="H37" i="69"/>
  <c r="G37" i="69"/>
  <c r="H11" i="61"/>
  <c r="G11" i="61"/>
  <c r="H12" i="61"/>
  <c r="G12" i="61"/>
  <c r="G13" i="61"/>
  <c r="H13" i="61"/>
  <c r="G14" i="61"/>
  <c r="H15" i="61"/>
  <c r="G15" i="61"/>
  <c r="G16" i="61"/>
  <c r="G17" i="61"/>
  <c r="H17" i="61"/>
  <c r="H18" i="61"/>
  <c r="G18" i="61"/>
  <c r="H19" i="61"/>
  <c r="G19" i="61"/>
  <c r="H20" i="61"/>
  <c r="G20" i="61"/>
  <c r="G21" i="61"/>
  <c r="H21" i="61"/>
  <c r="H22" i="61"/>
  <c r="G22" i="61"/>
  <c r="H23" i="61"/>
  <c r="G23" i="61"/>
  <c r="H24" i="61"/>
  <c r="G24" i="61"/>
  <c r="G25" i="61"/>
  <c r="H25" i="61"/>
  <c r="H26" i="61"/>
  <c r="G26" i="61"/>
  <c r="H27" i="61"/>
  <c r="G27" i="61"/>
  <c r="H28" i="61"/>
  <c r="G28" i="61"/>
  <c r="G29" i="61"/>
  <c r="H29" i="61"/>
  <c r="G30" i="61"/>
  <c r="G31" i="61"/>
  <c r="H32" i="61"/>
  <c r="G32" i="61"/>
  <c r="G33" i="61"/>
  <c r="H33" i="61"/>
  <c r="G34" i="61"/>
  <c r="G35" i="61"/>
  <c r="H36" i="61"/>
  <c r="G36" i="61"/>
  <c r="G37" i="61"/>
  <c r="H37" i="61"/>
  <c r="E10" i="9"/>
  <c r="E11" i="9"/>
  <c r="E12" i="9"/>
  <c r="E14" i="9"/>
  <c r="E15" i="9"/>
  <c r="E16" i="9"/>
  <c r="E17" i="9"/>
  <c r="E20" i="9"/>
  <c r="E24" i="9"/>
  <c r="E25" i="9"/>
  <c r="E28" i="9"/>
  <c r="E29" i="9"/>
  <c r="E30" i="9"/>
  <c r="E32" i="9"/>
  <c r="E36" i="9"/>
  <c r="B36" i="54"/>
  <c r="D36" i="54"/>
  <c r="E18" i="9"/>
  <c r="D36" i="73"/>
  <c r="B36" i="73"/>
  <c r="E13" i="5"/>
  <c r="E21" i="5"/>
  <c r="E29" i="5"/>
  <c r="E32" i="5"/>
  <c r="E15" i="5"/>
  <c r="E16" i="5"/>
  <c r="E20" i="5"/>
  <c r="E22" i="5"/>
  <c r="E23" i="5"/>
  <c r="E27" i="5"/>
  <c r="E30" i="5"/>
  <c r="E34" i="5"/>
  <c r="E35" i="5"/>
  <c r="I11" i="70"/>
  <c r="I13" i="70" s="1"/>
  <c r="B58" i="12"/>
  <c r="C36" i="58"/>
  <c r="E27" i="58"/>
  <c r="E8" i="58"/>
  <c r="E9" i="58"/>
  <c r="E10" i="58"/>
  <c r="E11" i="58"/>
  <c r="E12" i="58"/>
  <c r="E13" i="58"/>
  <c r="E14" i="58"/>
  <c r="E15" i="58"/>
  <c r="E16" i="58"/>
  <c r="E17" i="58"/>
  <c r="E18" i="58"/>
  <c r="E19" i="58"/>
  <c r="E20" i="58"/>
  <c r="E21" i="58"/>
  <c r="E22" i="58"/>
  <c r="E23" i="58"/>
  <c r="E24" i="58"/>
  <c r="E25" i="58"/>
  <c r="E28" i="58"/>
  <c r="E29" i="58"/>
  <c r="E30" i="58"/>
  <c r="E31" i="58"/>
  <c r="E32" i="58"/>
  <c r="E33" i="58"/>
  <c r="E34" i="58"/>
  <c r="F14" i="26"/>
  <c r="E10" i="12"/>
  <c r="E14" i="36"/>
  <c r="E29" i="35"/>
  <c r="D37" i="26"/>
  <c r="F11" i="26"/>
  <c r="F17" i="26"/>
  <c r="F21" i="26"/>
  <c r="F25" i="26"/>
  <c r="F29" i="26"/>
  <c r="F33" i="26"/>
  <c r="C37" i="26"/>
  <c r="G33" i="69"/>
  <c r="D36" i="58"/>
  <c r="C48" i="45"/>
  <c r="F18" i="45"/>
  <c r="F19" i="45"/>
  <c r="F34" i="45"/>
  <c r="B58" i="39"/>
  <c r="E11" i="39"/>
  <c r="E12" i="39"/>
  <c r="E15" i="39"/>
  <c r="E17" i="39"/>
  <c r="E19" i="39"/>
  <c r="E21" i="39"/>
  <c r="E23" i="39"/>
  <c r="E25" i="39"/>
  <c r="E26" i="39"/>
  <c r="E27" i="39"/>
  <c r="E29" i="39"/>
  <c r="E37" i="39"/>
  <c r="E38" i="39"/>
  <c r="E39" i="39"/>
  <c r="E42" i="39"/>
  <c r="E43" i="39"/>
  <c r="E46" i="39"/>
  <c r="E48" i="39"/>
  <c r="E50" i="39"/>
  <c r="E51" i="39"/>
  <c r="E52" i="39"/>
  <c r="E54" i="39"/>
  <c r="E56" i="39"/>
  <c r="F13" i="48"/>
  <c r="C37" i="48"/>
  <c r="F18" i="48"/>
  <c r="F20" i="48"/>
  <c r="F26" i="48"/>
  <c r="F31" i="48"/>
  <c r="F9" i="51"/>
  <c r="F13" i="51"/>
  <c r="F16" i="51"/>
  <c r="F17" i="51"/>
  <c r="F27" i="51"/>
  <c r="F35" i="51"/>
  <c r="E26" i="35"/>
  <c r="F9" i="35"/>
  <c r="F12" i="26"/>
  <c r="F20" i="26"/>
  <c r="F23" i="26"/>
  <c r="F24" i="26"/>
  <c r="F28" i="26"/>
  <c r="F35" i="26"/>
  <c r="E12" i="12"/>
  <c r="E14" i="12"/>
  <c r="C58" i="12"/>
  <c r="E17" i="12"/>
  <c r="E20" i="12"/>
  <c r="E21" i="12"/>
  <c r="E22" i="12"/>
  <c r="E24" i="12"/>
  <c r="E25" i="12"/>
  <c r="E26" i="12"/>
  <c r="E30" i="12"/>
  <c r="E34" i="12"/>
  <c r="E35" i="12"/>
  <c r="E38" i="12"/>
  <c r="E39" i="12"/>
  <c r="E43" i="12"/>
  <c r="E44" i="12"/>
  <c r="E45" i="12"/>
  <c r="E46" i="12"/>
  <c r="E47" i="12"/>
  <c r="E48" i="12"/>
  <c r="E51" i="12"/>
  <c r="E52" i="12"/>
  <c r="E53" i="12"/>
  <c r="E54" i="12"/>
  <c r="E55" i="12"/>
  <c r="E10" i="35"/>
  <c r="E11" i="35"/>
  <c r="F13" i="35"/>
  <c r="E13" i="35"/>
  <c r="E16" i="35"/>
  <c r="E17" i="35"/>
  <c r="F18" i="35"/>
  <c r="E18" i="35"/>
  <c r="E19" i="35"/>
  <c r="E20" i="35"/>
  <c r="E22" i="35"/>
  <c r="E23" i="35"/>
  <c r="E24" i="35"/>
  <c r="F27" i="35"/>
  <c r="E27" i="35"/>
  <c r="F30" i="35"/>
  <c r="E30" i="35"/>
  <c r="E32" i="35"/>
  <c r="E35" i="35"/>
  <c r="E36" i="35"/>
  <c r="F36" i="35"/>
  <c r="E12" i="52"/>
  <c r="F23" i="51"/>
  <c r="F30" i="45"/>
  <c r="E13" i="36"/>
  <c r="F29" i="36"/>
  <c r="F32" i="36"/>
  <c r="E31" i="36"/>
  <c r="F27" i="36"/>
  <c r="G16" i="69"/>
  <c r="G28" i="69"/>
  <c r="F16" i="48"/>
  <c r="G31" i="69"/>
  <c r="G15" i="69"/>
  <c r="G21" i="69"/>
  <c r="H11" i="69"/>
  <c r="H15" i="69"/>
  <c r="H24" i="69"/>
  <c r="F31" i="35"/>
  <c r="H35" i="69"/>
  <c r="H19" i="69"/>
  <c r="F12" i="51"/>
  <c r="F22" i="51"/>
  <c r="F34" i="51"/>
  <c r="F26" i="51"/>
  <c r="F31" i="51"/>
  <c r="F30" i="51"/>
  <c r="E37" i="51"/>
  <c r="F29" i="51"/>
  <c r="F19" i="51"/>
  <c r="F21" i="51"/>
  <c r="F28" i="51"/>
  <c r="F32" i="48"/>
  <c r="F33" i="48"/>
  <c r="F17" i="48"/>
  <c r="F19" i="48"/>
  <c r="F24" i="48"/>
  <c r="F30" i="48"/>
  <c r="F25" i="48"/>
  <c r="F21" i="48"/>
  <c r="F12" i="48"/>
  <c r="F29" i="48"/>
  <c r="F27" i="45"/>
  <c r="F20" i="45"/>
  <c r="F36" i="45"/>
  <c r="F32" i="45"/>
  <c r="F25" i="45"/>
  <c r="F17" i="45"/>
  <c r="F13" i="45"/>
  <c r="F12" i="45"/>
  <c r="F26" i="45"/>
  <c r="F33" i="45"/>
  <c r="F41" i="45"/>
  <c r="F35" i="45"/>
  <c r="F42" i="45"/>
  <c r="F15" i="45"/>
  <c r="D48" i="45"/>
  <c r="F47" i="45"/>
  <c r="F19" i="36"/>
  <c r="F15" i="36"/>
  <c r="F12" i="36"/>
  <c r="E28" i="36"/>
  <c r="F9" i="36"/>
  <c r="F25" i="36"/>
  <c r="F11" i="36"/>
  <c r="F35" i="36"/>
  <c r="F24" i="36"/>
  <c r="E21" i="36"/>
  <c r="E29" i="36"/>
  <c r="E32" i="36"/>
  <c r="F14" i="36"/>
  <c r="E18" i="36"/>
  <c r="E36" i="36"/>
  <c r="F28" i="36"/>
  <c r="F16" i="36"/>
  <c r="E12" i="36"/>
  <c r="F34" i="36"/>
  <c r="F23" i="36"/>
  <c r="E25" i="5"/>
  <c r="E15" i="36"/>
  <c r="F17" i="36"/>
  <c r="G19" i="69"/>
  <c r="E45" i="39"/>
  <c r="E26" i="36"/>
  <c r="E26" i="9"/>
  <c r="E24" i="5"/>
  <c r="F9" i="18"/>
  <c r="E29" i="12"/>
  <c r="E11" i="12"/>
  <c r="F10" i="35"/>
  <c r="F16" i="35"/>
  <c r="H16" i="69"/>
  <c r="F11" i="45"/>
  <c r="E16" i="39"/>
  <c r="E53" i="39"/>
  <c r="E31" i="9"/>
  <c r="E19" i="9"/>
  <c r="C36" i="54"/>
  <c r="E14" i="5"/>
  <c r="E9" i="5"/>
  <c r="E8" i="30"/>
  <c r="E12" i="30"/>
  <c r="E13" i="30"/>
  <c r="E11" i="30"/>
  <c r="E10" i="30"/>
  <c r="F26" i="26"/>
  <c r="F13" i="26"/>
  <c r="F15" i="26"/>
  <c r="F10" i="26"/>
  <c r="F30" i="26"/>
  <c r="E57" i="12"/>
  <c r="E27" i="12"/>
  <c r="E23" i="12"/>
  <c r="E15" i="12"/>
  <c r="E40" i="12"/>
  <c r="E37" i="12"/>
  <c r="E36" i="12"/>
  <c r="E33" i="12"/>
  <c r="E16" i="12"/>
  <c r="E18" i="12"/>
  <c r="E13" i="12"/>
  <c r="E32" i="12"/>
  <c r="E28" i="12"/>
  <c r="E19" i="12"/>
  <c r="E41" i="12"/>
  <c r="E31" i="12"/>
  <c r="E42" i="12"/>
  <c r="E56" i="12"/>
  <c r="E49" i="12"/>
  <c r="F24" i="35"/>
  <c r="F23" i="35"/>
  <c r="E28" i="35"/>
  <c r="E34" i="35"/>
  <c r="F12" i="35"/>
  <c r="F26" i="35"/>
  <c r="E12" i="35"/>
  <c r="F15" i="35"/>
  <c r="H22" i="69"/>
  <c r="H31" i="69"/>
  <c r="G17" i="69"/>
  <c r="H20" i="69"/>
  <c r="C15" i="52"/>
  <c r="E13" i="52"/>
  <c r="E10" i="52"/>
  <c r="E14" i="52"/>
  <c r="F14" i="51"/>
  <c r="D37" i="51"/>
  <c r="F20" i="51"/>
  <c r="F24" i="51"/>
  <c r="F34" i="48"/>
  <c r="F15" i="48"/>
  <c r="F10" i="48"/>
  <c r="F35" i="48"/>
  <c r="F23" i="48"/>
  <c r="F29" i="45"/>
  <c r="F14" i="45"/>
  <c r="F31" i="45"/>
  <c r="E32" i="39"/>
  <c r="E28" i="39"/>
  <c r="E57" i="39"/>
  <c r="E55" i="39"/>
  <c r="E22" i="39"/>
  <c r="E18" i="39"/>
  <c r="E10" i="39"/>
  <c r="E41" i="39"/>
  <c r="E36" i="39"/>
  <c r="E47" i="39"/>
  <c r="E44" i="39"/>
  <c r="E40" i="39"/>
  <c r="E35" i="39"/>
  <c r="E13" i="39"/>
  <c r="E9" i="39"/>
  <c r="E14" i="39"/>
  <c r="F31" i="36"/>
  <c r="E16" i="36"/>
  <c r="F26" i="36"/>
  <c r="E30" i="36"/>
  <c r="E19" i="36"/>
  <c r="E34" i="36"/>
  <c r="F30" i="36"/>
  <c r="E35" i="36"/>
  <c r="E25" i="36"/>
  <c r="F13" i="36"/>
  <c r="E11" i="36"/>
  <c r="E9" i="36"/>
  <c r="E9" i="30"/>
  <c r="C15" i="30"/>
  <c r="D15" i="30"/>
  <c r="E14" i="30"/>
  <c r="B15" i="30"/>
  <c r="E9" i="52"/>
  <c r="E35" i="9"/>
  <c r="E11" i="5"/>
  <c r="E19" i="5"/>
  <c r="E17" i="5"/>
  <c r="E47" i="18"/>
  <c r="D47" i="18"/>
  <c r="D58" i="12"/>
  <c r="D37" i="35"/>
  <c r="F21" i="35"/>
  <c r="F22" i="35"/>
  <c r="F19" i="35"/>
  <c r="F14" i="35"/>
  <c r="F35" i="35"/>
  <c r="E21" i="35"/>
  <c r="F20" i="35"/>
  <c r="F17" i="35"/>
  <c r="E15" i="35"/>
  <c r="B37" i="35"/>
  <c r="E33" i="35"/>
  <c r="F34" i="35"/>
  <c r="F28" i="35"/>
  <c r="E14" i="35"/>
  <c r="F25" i="35"/>
  <c r="C37" i="35"/>
  <c r="F29" i="35"/>
  <c r="F32" i="35"/>
  <c r="E25" i="35"/>
  <c r="E9" i="35"/>
  <c r="F11" i="35"/>
  <c r="E31" i="35"/>
  <c r="G11" i="69"/>
  <c r="H27" i="69"/>
  <c r="H28" i="69"/>
  <c r="G35" i="69"/>
  <c r="H25" i="69"/>
  <c r="H23" i="69"/>
  <c r="G20" i="69"/>
  <c r="G27" i="69"/>
  <c r="G23" i="69"/>
  <c r="G13" i="69"/>
  <c r="F25" i="51"/>
  <c r="C37" i="51"/>
  <c r="F15" i="51"/>
  <c r="F33" i="51"/>
  <c r="F36" i="51"/>
  <c r="F10" i="51"/>
  <c r="F11" i="51"/>
  <c r="F18" i="51"/>
  <c r="F32" i="51"/>
  <c r="B37" i="51"/>
  <c r="F22" i="48"/>
  <c r="F36" i="48"/>
  <c r="F27" i="48"/>
  <c r="E37" i="48"/>
  <c r="F28" i="48"/>
  <c r="F11" i="48"/>
  <c r="D37" i="48"/>
  <c r="F14" i="48"/>
  <c r="F39" i="45"/>
  <c r="F28" i="45"/>
  <c r="F10" i="45"/>
  <c r="C58" i="39"/>
  <c r="E34" i="39"/>
  <c r="E30" i="39"/>
  <c r="E24" i="39"/>
  <c r="E20" i="39"/>
  <c r="E49" i="39"/>
  <c r="E31" i="39"/>
  <c r="E33" i="39"/>
  <c r="E24" i="36"/>
  <c r="F20" i="36"/>
  <c r="E17" i="36"/>
  <c r="F22" i="36"/>
  <c r="B37" i="36"/>
  <c r="E27" i="36"/>
  <c r="F33" i="36"/>
  <c r="E20" i="36"/>
  <c r="F10" i="36"/>
  <c r="F36" i="36"/>
  <c r="E33" i="36"/>
  <c r="D37" i="36"/>
  <c r="F18" i="36"/>
  <c r="E23" i="36"/>
  <c r="E10" i="36"/>
  <c r="E22" i="36"/>
  <c r="C37" i="36"/>
  <c r="F21" i="36"/>
  <c r="E33" i="9"/>
  <c r="B37" i="9"/>
  <c r="E34" i="9"/>
  <c r="E22" i="9"/>
  <c r="C37" i="9"/>
  <c r="E21" i="9"/>
  <c r="E27" i="9"/>
  <c r="E23" i="9"/>
  <c r="D37" i="9"/>
  <c r="E13" i="9"/>
  <c r="C37" i="5"/>
  <c r="B37" i="5"/>
  <c r="E28" i="5"/>
  <c r="E12" i="5"/>
  <c r="E31" i="5"/>
  <c r="E26" i="5"/>
  <c r="E18" i="5"/>
  <c r="E10" i="5"/>
  <c r="E36" i="5"/>
  <c r="E33" i="5"/>
  <c r="D37" i="5"/>
  <c r="E37" i="26"/>
  <c r="F32" i="26"/>
  <c r="F16" i="26"/>
  <c r="F31" i="26"/>
  <c r="F27" i="26"/>
  <c r="F19" i="26"/>
  <c r="F34" i="26"/>
  <c r="F22" i="26"/>
  <c r="F18" i="26"/>
  <c r="F9" i="26"/>
  <c r="H18" i="69"/>
  <c r="G26" i="69"/>
  <c r="G14" i="69"/>
  <c r="H12" i="69"/>
  <c r="E38" i="69"/>
  <c r="C38" i="69"/>
  <c r="D38" i="69" s="1"/>
  <c r="H34" i="69"/>
  <c r="G30" i="69"/>
  <c r="E48" i="45"/>
  <c r="H34" i="61"/>
  <c r="H30" i="61"/>
  <c r="H14" i="61"/>
  <c r="H35" i="61"/>
  <c r="H31" i="61"/>
  <c r="E36" i="58" l="1"/>
  <c r="E15" i="30"/>
  <c r="E15" i="52"/>
  <c r="F37" i="48"/>
  <c r="F47" i="18"/>
  <c r="F37" i="35"/>
  <c r="E37" i="35"/>
  <c r="G38" i="69"/>
  <c r="E37" i="9"/>
  <c r="E36" i="54"/>
  <c r="H38" i="69"/>
  <c r="F37" i="26"/>
  <c r="E58" i="12"/>
  <c r="F48" i="45"/>
  <c r="E58" i="39"/>
  <c r="H38" i="61"/>
  <c r="E36" i="73"/>
  <c r="E37" i="5"/>
  <c r="F37" i="51"/>
  <c r="E37" i="36"/>
  <c r="F37" i="36"/>
  <c r="D38" i="61"/>
  <c r="F38" i="61"/>
  <c r="G38" i="61" s="1"/>
</calcChain>
</file>

<file path=xl/sharedStrings.xml><?xml version="1.0" encoding="utf-8"?>
<sst xmlns="http://schemas.openxmlformats.org/spreadsheetml/2006/main" count="1751" uniqueCount="429">
  <si>
    <t>ІІ .</t>
  </si>
  <si>
    <t xml:space="preserve">І . </t>
  </si>
  <si>
    <t>ІІІ.</t>
  </si>
  <si>
    <t>Общо</t>
  </si>
  <si>
    <t>Възраст</t>
  </si>
  <si>
    <t>ОБЩО</t>
  </si>
  <si>
    <t>Индивидуална първична извънболнична медицинска практика</t>
  </si>
  <si>
    <t>Индивидуална първична извънболнична дентална практика</t>
  </si>
  <si>
    <t>Групова първична извънболнична медицинска практика</t>
  </si>
  <si>
    <t>Групова първична извънболнична дентална практика</t>
  </si>
  <si>
    <t>Индивидуална специализирана извънболнична медицинска практика</t>
  </si>
  <si>
    <t>Индивидуална специализирана извънболнична дентална практика</t>
  </si>
  <si>
    <t>Групова специализирана извънболнична медицинска практика</t>
  </si>
  <si>
    <t>Групова специализирана извънболнична дентална практика</t>
  </si>
  <si>
    <t>Медицински център</t>
  </si>
  <si>
    <t>Дентален център</t>
  </si>
  <si>
    <t>Медико-дентален център</t>
  </si>
  <si>
    <t>Диагностично-консултативен център</t>
  </si>
  <si>
    <t>Самостоятелна медико-диагностична лаборатория</t>
  </si>
  <si>
    <t>Лаборатории</t>
  </si>
  <si>
    <t>ХЕИ</t>
  </si>
  <si>
    <t>Национален център по заразни и паразитни болести (НЦЗПБ)</t>
  </si>
  <si>
    <t>Специализирана болница за физикална терапия и рехабилитация-ЕАД</t>
  </si>
  <si>
    <t>Държавна психиатрична болница</t>
  </si>
  <si>
    <t>Център за спешна медицинска помощ</t>
  </si>
  <si>
    <t>Национален център по хематология и трансфузиология</t>
  </si>
  <si>
    <t>Диспансер психични заболявания</t>
  </si>
  <si>
    <t>Диспансер пневмофтизиататричен</t>
  </si>
  <si>
    <t>Диспансер кожновенерологичен</t>
  </si>
  <si>
    <t>Диспансер онкологичен</t>
  </si>
  <si>
    <t>Дом за медико-социални грижи</t>
  </si>
  <si>
    <t>Хоспис</t>
  </si>
  <si>
    <t>Аптека</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</si>
  <si>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</si>
  <si>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</si>
  <si>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</si>
  <si>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</si>
  <si>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</si>
  <si>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</si>
  <si>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</si>
  <si>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</si>
  <si>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</si>
  <si>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</si>
  <si>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</si>
  <si>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</si>
  <si>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</si>
  <si>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</si>
  <si>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</si>
  <si>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</si>
  <si>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</si>
  <si>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</si>
  <si>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</si>
  <si>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</si>
  <si>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</si>
  <si>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</si>
  <si>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</si>
  <si>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</si>
  <si>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</si>
  <si>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</si>
  <si>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</si>
  <si>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</si>
  <si>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Разпределение на персонала</t>
  </si>
  <si>
    <t xml:space="preserve">Брой фирми </t>
  </si>
  <si>
    <t>Многопрофилна болница за долекуване, продължително лечение и рехабилитация</t>
  </si>
  <si>
    <t>към съдържанието</t>
  </si>
  <si>
    <t>Вид обезщетение</t>
  </si>
  <si>
    <t>Брой платени работни дни</t>
  </si>
  <si>
    <t xml:space="preserve">Парични обезщетения за временна неработоспособност поради общо заболяване
</t>
  </si>
  <si>
    <t xml:space="preserve">Парични обезщетения за временна неработоспособност поради нетрудови злополуки
</t>
  </si>
  <si>
    <t xml:space="preserve">Парични  обезщетения за временна неработоспособност поради гледане на болен член от семейството и карантина
</t>
  </si>
  <si>
    <t xml:space="preserve">Парични обезщетения за санаторно-курортно лечение поради общо заболяване
</t>
  </si>
  <si>
    <t xml:space="preserve">Парични обезщетения за временна неработоспособност поради трудова  злополука  и професионална болест
</t>
  </si>
  <si>
    <t xml:space="preserve">Парични обезщетения за трудоустрояване поради бременност и кърмене
</t>
  </si>
  <si>
    <t>Парични обезщетения за бременност и раждане</t>
  </si>
  <si>
    <t>Парични обезщетения за бременност и раждане - по чл.50, ал.1-5 и чл.51 от КСО</t>
  </si>
  <si>
    <t>Парични обезщетения за бременност и раждане по чл.50, ал.7  от КСО</t>
  </si>
  <si>
    <t xml:space="preserve">Парични обезщетения за бременност и раждане по чл.50а  от КСО - обезщетение при неизползване на отпуска за бременост и раждане
</t>
  </si>
  <si>
    <t>До 18 г. вкл.</t>
  </si>
  <si>
    <t>65 и повече години</t>
  </si>
  <si>
    <t>Първични болнични листове</t>
  </si>
  <si>
    <t>Продължение на болнични листове</t>
  </si>
  <si>
    <t xml:space="preserve">С Ъ Д Ъ Р Ж А Н И Е </t>
  </si>
  <si>
    <t>2</t>
  </si>
  <si>
    <t>СТАТИСТИЧЕСКИ БЮЛЕТИН</t>
  </si>
  <si>
    <t>„ПОКАЗАТЕЛИ, ХАРАКТЕРИЗИРАЩИ ВРЕМЕННАТА НЕРАБОТОСПОСОБНОСТ НА ОСИГУРЕНИТЕ ЛИЦА“</t>
  </si>
  <si>
    <t xml:space="preserve">         Бюлетинът „Показатели, характеризиращи временната неработоспособност на осигурените лица“ съдържа информация за паричните обезщетения за временна неработоспособност и трудоустрояване поради общо заболяване, трудова злополука и професионална болест, както и за обезщетенията за майчинство, изплащани от държавното обществено осигуряване. </t>
  </si>
  <si>
    <t xml:space="preserve">         При настъпване на промени в базата след публикуване на статистическия бюлетин, в т.ч. в резултат на служебното преизчисление на паричните обезщетения и помощи по реда на чл. 42, ал. 1 от Наредбата за паричните обезщетения и помощи от държавното обществено осигуряване, данните в него не се ревизират. </t>
  </si>
  <si>
    <t>РЕПУБЛИКА БЪЛГАРИЯ</t>
  </si>
  <si>
    <t>До 9 лица вкл.</t>
  </si>
  <si>
    <t>От 10 до 19 лица</t>
  </si>
  <si>
    <t>От 20 до 49 лица</t>
  </si>
  <si>
    <t>От 50 до 99 лица</t>
  </si>
  <si>
    <t>От 100 до 249 лица</t>
  </si>
  <si>
    <r>
      <rPr>
        <b/>
        <sz val="16"/>
        <rFont val="Arial"/>
        <family val="2"/>
        <charset val="204"/>
      </rPr>
      <t xml:space="preserve">              </t>
    </r>
    <r>
      <rPr>
        <b/>
        <u/>
        <sz val="16"/>
        <rFont val="Arial"/>
        <family val="2"/>
        <charset val="204"/>
      </rPr>
      <t>НАЦИОНАЛЕН ОСИГУРИТЕЛЕН ИНСТИТУТ</t>
    </r>
  </si>
  <si>
    <t>1.      Временна неработоспособност и трудоустрояване поради общо заболяване:</t>
  </si>
  <si>
    <t>2.      Временна неработоспособност и трудоустрояване поради трудова злополука и професионална болест:</t>
  </si>
  <si>
    <t>3.      Майчинство:</t>
  </si>
  <si>
    <t>Данните са представени по причината за неработоспособността, в т.ч.:</t>
  </si>
  <si>
    <t>■ общо заболяване;</t>
  </si>
  <si>
    <t>■ злополука – нетрудова;</t>
  </si>
  <si>
    <t>■ изследване поради общо заболяване;</t>
  </si>
  <si>
    <t>■ карантина;</t>
  </si>
  <si>
    <t>■ трудоустрояване – общо заболяване;</t>
  </si>
  <si>
    <t>■ санаторно-курортно лечение поради общо заболяване;</t>
  </si>
  <si>
    <t>■ гледане на болно дете до 3-годишна възраст, настанено в заведение за болнична помощ заедно с осигурения;</t>
  </si>
  <si>
    <t>■ гледане или належащо придружаване за медицински преглед, изследване или лечение в страната или в чужбина на болно дете до 18-годишна възраст;</t>
  </si>
  <si>
    <t>■ гледане или належащо придружаване за медицински преглед, изследване или лечение в страната или в чужбина на болен член на семейството над 18-годишна възраст.</t>
  </si>
  <si>
    <t>■ професионална болест;</t>
  </si>
  <si>
    <t>■ злополука – трудова;</t>
  </si>
  <si>
    <t>■ изследване поради трудова злополука;</t>
  </si>
  <si>
    <t>■ изследване поради професионална болест;</t>
  </si>
  <si>
    <t>■ трудоустрояване – трудова злополука;</t>
  </si>
  <si>
    <t>■ трудоустрояване – професионална болест;</t>
  </si>
  <si>
    <t>■ санаторно-курортно лечение поради трудова злополука;</t>
  </si>
  <si>
    <t>■ санаторно-курортно лечение поради професионална болест.</t>
  </si>
  <si>
    <t>■ трудоустрояване – бременност, кърмене или напреднал етап на лечение    ин-витро;</t>
  </si>
  <si>
    <t>■ бременност и раждане;</t>
  </si>
  <si>
    <t>■ отглеждане на дете до 2-годишна възраст;</t>
  </si>
  <si>
    <t xml:space="preserve">          Използвани са данни от поддържаната от Националния осигурителен институт информационна система за изплащаните обезщетения и помощи по чл. 33, ал. 5, т. 7 от Кодекса за социално осигуряване. </t>
  </si>
  <si>
    <t xml:space="preserve">         Данните отразяват текущото състояние на информационната система за изплащаните обезщетения и помощи по Кодекса за социално осигуряване към момента на публикуване на бюлетина. </t>
  </si>
  <si>
    <t xml:space="preserve">          Статистическият бюлетин се изготвя четири пъти в годината и съдържащата се в него информация се отнася съответно за първото тримесечие, за полугодието, за деветмесечието и за цялата година.</t>
  </si>
  <si>
    <t>Обезщетение при осиновяване на дете до 5-годишна възраст</t>
  </si>
  <si>
    <t xml:space="preserve">Парични обезщетения при неизползване на отпуска при осиновяване по чл.53г  от КСО </t>
  </si>
  <si>
    <t>Парични обезщетения при осиновяване на дете до 5-годишна възраст по чл.53в от КСО</t>
  </si>
  <si>
    <t>Парични обезщетения за трудоустрояване при временно намалена работоспособност поради общо заболяване</t>
  </si>
  <si>
    <t xml:space="preserve">Парични обезщетения за трудоустрояване при временно намалена работоспособност поради трудова злополука и професионална болест
</t>
  </si>
  <si>
    <t>Граждани на други държави</t>
  </si>
  <si>
    <t>От 250 до 499 лица</t>
  </si>
  <si>
    <t>Парични обезщетения за отглеждане на дете до 2-годишна възраст по чл. 53 от КСО</t>
  </si>
  <si>
    <t xml:space="preserve">Парични обезщетения за отглеждане на дете до 2-годишна възраст по чл. 54 от КСО
</t>
  </si>
  <si>
    <t>Брой лица с платени обезщетения от ДОО                      (за периода)</t>
  </si>
  <si>
    <t>Брой лица общо</t>
  </si>
  <si>
    <t>Брой лица с плащане от ДОО</t>
  </si>
  <si>
    <t>% на лицата с плащане  от  ДОО към общо лицата по ТП</t>
  </si>
  <si>
    <t xml:space="preserve">4=3/2 </t>
  </si>
  <si>
    <t>Брой болнични листове на едно лице</t>
  </si>
  <si>
    <t xml:space="preserve">% на болничните листове с плащане  от  ДОО към общо приетите </t>
  </si>
  <si>
    <t>в % от осигурените за  ОЗМ лица</t>
  </si>
  <si>
    <t>на едно лице с обезщетение</t>
  </si>
  <si>
    <t>Брой платени работни дни                                                     (за периода)</t>
  </si>
  <si>
    <t>Диагноза</t>
  </si>
  <si>
    <t>Ранг</t>
  </si>
  <si>
    <t>Дял от общия брой болнични листове (%)</t>
  </si>
  <si>
    <t>J06.9</t>
  </si>
  <si>
    <t>B34.9</t>
  </si>
  <si>
    <t>J20.9</t>
  </si>
  <si>
    <t>J06.8</t>
  </si>
  <si>
    <t>J03.9</t>
  </si>
  <si>
    <t>M51.1</t>
  </si>
  <si>
    <t>O20.0</t>
  </si>
  <si>
    <t>O47.0</t>
  </si>
  <si>
    <t>G54.4</t>
  </si>
  <si>
    <t>G54.1</t>
  </si>
  <si>
    <t>Наименование на  диагноза</t>
  </si>
  <si>
    <t>Вирусна инфекция, неуточнена</t>
  </si>
  <si>
    <t>Увреждания на лумбо-сакралния плексус</t>
  </si>
  <si>
    <t>Увреждания на лумбо-сакралните коренчета, некласифицирани другаде</t>
  </si>
  <si>
    <t>Остър тонзилит, неуточнен</t>
  </si>
  <si>
    <t>Други остри инфекции на горните дихателни пътища с множествена локализация</t>
  </si>
  <si>
    <t>Остра инфекция на горните дихателни пътища, неуточнена</t>
  </si>
  <si>
    <t>Остър бронхит, неуточнен</t>
  </si>
  <si>
    <t>Заплашващ аборт</t>
  </si>
  <si>
    <t>Лъжливо раждане преди навършени 37 гестационни седмици</t>
  </si>
  <si>
    <t>От 4 до 7 дни</t>
  </si>
  <si>
    <t>От 8 до 14 дни</t>
  </si>
  <si>
    <t>От 15 до 30 дни</t>
  </si>
  <si>
    <t>над 30 дни</t>
  </si>
  <si>
    <t>Първични или продължение болнични листове</t>
  </si>
  <si>
    <t>7=6/5</t>
  </si>
  <si>
    <t>8=5/2</t>
  </si>
  <si>
    <t>Брой лица с времемна неработоспособност, временно намалена работоспособност и санаторно курортно лечение</t>
  </si>
  <si>
    <t>Брой болнични листове с плащане от ДОО</t>
  </si>
  <si>
    <t>Брой болнични листове общо</t>
  </si>
  <si>
    <t>Брой болнични листове      общо</t>
  </si>
  <si>
    <t>Брой болнични листове за временна неработоспособност, временно намалена работоспособност и санаторно курортно лечение</t>
  </si>
  <si>
    <t>Изплатена сума на един болничен лист</t>
  </si>
  <si>
    <t>Брой болнични листове      с плащане от ДОО</t>
  </si>
  <si>
    <t>6</t>
  </si>
  <si>
    <t>Болнични листове с                                 или без плащане от ДОО</t>
  </si>
  <si>
    <t>Общо болнични листове</t>
  </si>
  <si>
    <t>Средна продължителност на  болничния лист</t>
  </si>
  <si>
    <t xml:space="preserve">J00  </t>
  </si>
  <si>
    <t>K29.9</t>
  </si>
  <si>
    <t>Остър назофарингит [хрема]</t>
  </si>
  <si>
    <t>Гастродуоденит, неуточнен</t>
  </si>
  <si>
    <t xml:space="preserve"> </t>
  </si>
  <si>
    <t>Код на Диагноза</t>
  </si>
  <si>
    <t>5=4/2</t>
  </si>
  <si>
    <t>7=6/2</t>
  </si>
  <si>
    <t>9=8/6</t>
  </si>
  <si>
    <t>5=4/3</t>
  </si>
  <si>
    <t>6=3/2</t>
  </si>
  <si>
    <t>6=4/5</t>
  </si>
  <si>
    <t>5=3/4</t>
  </si>
  <si>
    <t xml:space="preserve">       2) лицата, получили обезщетение на повече от едно основание в рамките на периода, са преброени само веднъж.</t>
  </si>
  <si>
    <t xml:space="preserve">        2) лицата, получили обезщетение на повече от едно основание в рамките на периода, са преброени само веднъж.</t>
  </si>
  <si>
    <t>Изплатена                 сума</t>
  </si>
  <si>
    <t>Средно на                   ден</t>
  </si>
  <si>
    <t>Средно на      ден</t>
  </si>
  <si>
    <t>Средно на            ден</t>
  </si>
  <si>
    <t>Средно на                ден</t>
  </si>
  <si>
    <t>Изплатена                       сума</t>
  </si>
  <si>
    <t>Изплатена                    сума</t>
  </si>
  <si>
    <t>Средно на                      ден</t>
  </si>
  <si>
    <t>Изплатена                  сума</t>
  </si>
  <si>
    <t>Средно на                          ден</t>
  </si>
  <si>
    <t>Изплатена                           сума</t>
  </si>
  <si>
    <t>Средно на                         ден</t>
  </si>
  <si>
    <t>Изплатена                             сума</t>
  </si>
  <si>
    <t>Средно на                                  ден</t>
  </si>
  <si>
    <t>Средно на                     ден</t>
  </si>
  <si>
    <t>Изплатена                                сума</t>
  </si>
  <si>
    <t>Изплатена                            сума</t>
  </si>
  <si>
    <t>Болнични листове с                               или без плащане от ДОО</t>
  </si>
  <si>
    <t>Изплатена                        сума</t>
  </si>
  <si>
    <t>Брой платени работни дни                                   средно  на болничен лист</t>
  </si>
  <si>
    <t>Брой болнични листове                          с плащане от ДОО</t>
  </si>
  <si>
    <t>Брой болнични листове,                    за които няма плащане   от ДОО</t>
  </si>
  <si>
    <t>Брой болнични листове,                          за които няма плащане   от ДОО</t>
  </si>
  <si>
    <t>Брой болнични листове                      с плащане от ДОО</t>
  </si>
  <si>
    <t>Брой платени                         работни дни</t>
  </si>
  <si>
    <t>Брой платени                        работни дни</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</si>
  <si>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</si>
  <si>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</si>
  <si>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</si>
  <si>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</si>
  <si>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</si>
  <si>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</si>
  <si>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</si>
  <si>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</si>
  <si>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лица с плащане              от ДОО</t>
  </si>
  <si>
    <t>Брой лица с плащане                      от ДОО</t>
  </si>
  <si>
    <t>Брой лица с плащане                            от ДОО</t>
  </si>
  <si>
    <t>Многопрофилна болница за активно лечение</t>
  </si>
  <si>
    <t>Специализирана болница за активно лечение</t>
  </si>
  <si>
    <t>Национална специализирана болница за активно лечение</t>
  </si>
  <si>
    <t>Специализирана болница за долекуване и продължително лечение (и рехабилитация)</t>
  </si>
  <si>
    <t>Специализирана болница за рехабилитация</t>
  </si>
  <si>
    <t>Специализирана-филиал болница за рехабилитация</t>
  </si>
  <si>
    <t>Специализирана болница за долекуване, продължително лечение и рехабилитация</t>
  </si>
  <si>
    <t>Специализирана болница за долекуване, продължително лечение и рехабилитация - филиал</t>
  </si>
  <si>
    <t>Ведомствена многопрофилна болница за активно лечение</t>
  </si>
  <si>
    <t>Изплатена        сума</t>
  </si>
  <si>
    <t>Брой болнични листове                                 общо</t>
  </si>
  <si>
    <t>Над 499 лица</t>
  </si>
  <si>
    <t>J04.2</t>
  </si>
  <si>
    <t>Остър ларинготрахеит</t>
  </si>
  <si>
    <t>B34.8</t>
  </si>
  <si>
    <t>Други вирусни инфекции с неуточнена локализация</t>
  </si>
  <si>
    <t>I11.9</t>
  </si>
  <si>
    <t>Хипертонично сърце без (застойна) сърдечна недостатъчност</t>
  </si>
  <si>
    <t>Парични обезщетения за отглеждане на дете до 8-годишна възраст по чл. 53ж от КСО</t>
  </si>
  <si>
    <t>M47.2</t>
  </si>
  <si>
    <t>Други спондилози с радикулопатия</t>
  </si>
  <si>
    <t>■ отглеждане на дете до 8-годишна възраст от бащи / осиновители.</t>
  </si>
  <si>
    <t>■ осиновяване на дете до 5-годишна възраст;</t>
  </si>
  <si>
    <r>
      <t xml:space="preserve">Парични обезщетения за отглеждане на дете до 8-годишна възраст от бащата/осиновителя </t>
    </r>
    <r>
      <rPr>
        <b/>
        <vertAlign val="superscript"/>
        <sz val="9"/>
        <rFont val="Arial"/>
        <family val="2"/>
        <charset val="204"/>
      </rPr>
      <t>3</t>
    </r>
  </si>
  <si>
    <r>
      <t xml:space="preserve">Парични обезщетения за отглеждане на  дете до 2-годишна възраст </t>
    </r>
    <r>
      <rPr>
        <b/>
        <vertAlign val="superscript"/>
        <sz val="9"/>
        <rFont val="Arial"/>
        <family val="2"/>
        <charset val="204"/>
      </rPr>
      <t>3</t>
    </r>
  </si>
  <si>
    <r>
      <t xml:space="preserve">Парични обезщетения за отглеждане на  дете до 2-годишна възраст </t>
    </r>
    <r>
      <rPr>
        <b/>
        <vertAlign val="superscript"/>
        <sz val="9"/>
        <rFont val="Arial"/>
        <family val="2"/>
        <charset val="204"/>
      </rPr>
      <t>2</t>
    </r>
  </si>
  <si>
    <t xml:space="preserve">Изплатена 
сума                   </t>
  </si>
  <si>
    <t xml:space="preserve">Средно 
на ден                             </t>
  </si>
  <si>
    <t xml:space="preserve">Изплатена
 сума                   </t>
  </si>
  <si>
    <t xml:space="preserve">Средно
 на ден                             </t>
  </si>
  <si>
    <t xml:space="preserve">Изплатена 
сума       </t>
  </si>
  <si>
    <t>До 2 дни вкл.</t>
  </si>
  <si>
    <t>3 дни</t>
  </si>
  <si>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</si>
  <si>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rPr>
        <b/>
        <sz val="10"/>
        <rFont val="Arial"/>
        <family val="2"/>
        <charset val="204"/>
      </rPr>
      <t>Забележка:</t>
    </r>
    <r>
      <rPr>
        <sz val="10"/>
        <rFont val="Arial"/>
        <family val="2"/>
        <charset val="204"/>
      </rPr>
      <t xml:space="preserve"> Лицата с ЛНЧ / ЛН, граждани на други държави, не могат да бъдат разпределени по възраст.</t>
    </r>
  </si>
  <si>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</si>
  <si>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t xml:space="preserve">Забележка: 
</t>
    </r>
    <r>
      <rPr>
        <sz val="10"/>
        <rFont val="Arial"/>
        <family val="2"/>
        <charset val="204"/>
      </rPr>
      <t>1.</t>
    </r>
    <r>
      <rPr>
        <b/>
        <sz val="10"/>
        <rFont val="Arial"/>
        <family val="2"/>
        <charset val="204"/>
      </rPr>
      <t xml:space="preserve"> </t>
    </r>
    <r>
      <rPr>
        <sz val="10"/>
        <rFont val="Arial"/>
        <family val="2"/>
        <charset val="204"/>
      </rPr>
      <t>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</si>
  <si>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2) лицата, получили обезщетение на повече от едно основание в рамките на периода, са преброени само веднъж.</t>
  </si>
  <si>
    <t>МЪЖЕ</t>
  </si>
  <si>
    <t>ЖЕНИ</t>
  </si>
  <si>
    <t>11=8/7</t>
  </si>
  <si>
    <t>15=13/14</t>
  </si>
  <si>
    <t>16=13/12</t>
  </si>
  <si>
    <t>9=7/8</t>
  </si>
  <si>
    <t>10=8/9</t>
  </si>
  <si>
    <t>13=11/12</t>
  </si>
  <si>
    <t>14=12/13</t>
  </si>
  <si>
    <t>9=3+4+5+6+7+8</t>
  </si>
  <si>
    <r>
      <rPr>
        <b/>
        <sz val="10"/>
        <rFont val="Arial"/>
        <family val="2"/>
        <charset val="204"/>
      </rPr>
      <t xml:space="preserve">Забележка: </t>
    </r>
    <r>
      <rPr>
        <sz val="10"/>
        <rFont val="Arial"/>
        <family val="2"/>
        <charset val="204"/>
      </rPr>
      <t xml:space="preserve">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</si>
  <si>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r>
      <rPr>
        <b/>
        <sz val="10"/>
        <rFont val="Arial"/>
        <family val="2"/>
        <charset val="204"/>
      </rPr>
      <t>Забележка</t>
    </r>
    <r>
      <rPr>
        <sz val="10"/>
        <rFont val="Arial"/>
        <family val="2"/>
        <charset val="204"/>
      </rPr>
      <t>: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</si>
  <si>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РАЗДЕЛ - Причина за временна неработоспособност "Трудова злополука и професионална болест" (ТЗПБ)</t>
  </si>
  <si>
    <t>РАЗДЕЛ - Причина за временна неработоспособност "Общо заболяване" (ОЗ)</t>
  </si>
  <si>
    <t>Код на лечебното заведение</t>
  </si>
  <si>
    <t>ТП на НОИ</t>
  </si>
  <si>
    <t xml:space="preserve">Ι. Общо заболяване </t>
  </si>
  <si>
    <t xml:space="preserve">I. Общо заболяване </t>
  </si>
  <si>
    <t xml:space="preserve">II. Трудова злополука и професионална болест </t>
  </si>
  <si>
    <t xml:space="preserve">        1) лицата, осигурени от двама или повече работодатели от различни ТП на НОИ, са преброени повече от веднъж;</t>
  </si>
  <si>
    <t xml:space="preserve">       1) лицата, осигурени от двама или повече работодатели от различни ТП на НОИ, са преброени повече от веднъж;</t>
  </si>
  <si>
    <t>1) лицата, осигурени от двама или повече работодатели от различни ТП на НОИ, са преброени повече от веднъж;</t>
  </si>
  <si>
    <t>% на лицата с плащане  от  ДОО към общо лицата по 
ТП на НОИ</t>
  </si>
  <si>
    <t xml:space="preserve">ОБЩО </t>
  </si>
  <si>
    <t>Брой лица с платени
 обезщетения от ДОО
 (за периода)</t>
  </si>
  <si>
    <t>Брой болнични листове 
с плащане от ДОО 
(за периода)</t>
  </si>
  <si>
    <r>
      <t xml:space="preserve">Парични обезщетения за отглеждане на  дете до 2-годишна възраст </t>
    </r>
    <r>
      <rPr>
        <b/>
        <vertAlign val="superscript"/>
        <sz val="10"/>
        <rFont val="Arial"/>
        <family val="2"/>
        <charset val="204"/>
      </rPr>
      <t>3</t>
    </r>
  </si>
  <si>
    <r>
      <t xml:space="preserve">Парични обезщетения за отглеждане на дете до 8-годишна възраст от бащата/осиновителя </t>
    </r>
    <r>
      <rPr>
        <b/>
        <vertAlign val="superscript"/>
        <sz val="10"/>
        <rFont val="Arial"/>
        <family val="2"/>
        <charset val="204"/>
      </rPr>
      <t>3</t>
    </r>
  </si>
  <si>
    <t>Брой лица с платени обезщетения от ДОО 
(за периода)</t>
  </si>
  <si>
    <t>Брой платени работни дни 
(за периода)</t>
  </si>
  <si>
    <t>Изплатена 
сума</t>
  </si>
  <si>
    <t>Брой 
платени работни дни</t>
  </si>
  <si>
    <r>
      <t xml:space="preserve">Забележка: </t>
    </r>
    <r>
      <rPr>
        <sz val="10"/>
        <rFont val="Arial"/>
        <family val="2"/>
        <charset val="204"/>
      </rPr>
      <t>От 1 август 2022 г. влизат в сила изменения и допълнения в Кодекса на труда и Кодекса за социално осигуряване, с които се въвежда право на отпуск и парично обезщетение на бащите/осиновителите на деца до 8-годишна възраст.</t>
    </r>
  </si>
  <si>
    <t xml:space="preserve">12=11/10 </t>
  </si>
  <si>
    <t>15=14/13</t>
  </si>
  <si>
    <t>16=10/13</t>
  </si>
  <si>
    <t xml:space="preserve">20=19/18 </t>
  </si>
  <si>
    <t>23=22/21</t>
  </si>
  <si>
    <t>24=21/18</t>
  </si>
  <si>
    <t>РАЗДЕЛ - Майчинство</t>
  </si>
  <si>
    <r>
      <t xml:space="preserve">ΙΙΙ. Майчинство - Осиновяване </t>
    </r>
    <r>
      <rPr>
        <sz val="11"/>
        <rFont val="Arial"/>
        <family val="2"/>
        <charset val="204"/>
      </rPr>
      <t>(по чл. 53в и чл. 53г  от КСО)</t>
    </r>
  </si>
  <si>
    <r>
      <t xml:space="preserve">III. Майчинство - Отглеждане на дете до 8-годишна възраст </t>
    </r>
    <r>
      <rPr>
        <sz val="11"/>
        <rFont val="Arial"/>
        <family val="2"/>
        <charset val="204"/>
      </rPr>
      <t>(по чл.53ж от КСО)</t>
    </r>
  </si>
  <si>
    <r>
      <t xml:space="preserve">IΙΙ. Майчинство - Отглеждане на дете до 2 годишна възраст </t>
    </r>
    <r>
      <rPr>
        <sz val="11"/>
        <rFont val="Arial"/>
        <family val="2"/>
        <charset val="204"/>
      </rPr>
      <t>(по чл.53 и чл.54 от КСО</t>
    </r>
    <r>
      <rPr>
        <b/>
        <sz val="11"/>
        <rFont val="Arial"/>
        <family val="2"/>
        <charset val="204"/>
      </rPr>
      <t>)</t>
    </r>
  </si>
  <si>
    <r>
      <t xml:space="preserve">III. Майчинство - Бременност и раждане  </t>
    </r>
    <r>
      <rPr>
        <sz val="11"/>
        <rFont val="Arial"/>
        <family val="2"/>
        <charset val="204"/>
      </rPr>
      <t>(по чл.50, ал.1-5, чл.50, ал.7, чл.50а и чл.51 от КСО)</t>
    </r>
  </si>
  <si>
    <t>2. От 1 август 2022 г.  влизат в сила изменения и допълнения в Кодекса на труда (КТ) и Кодекса за социално осигуряване (КСО), с които се въвежда право на отпуск и парично обезщетение на бащите/осиновителите на деца до 8-годишна възраст.</t>
  </si>
  <si>
    <t>Парични обезщетения за бременност и раждане по чл.50, ал.6 и чл.53в, ал.2 от КСО</t>
  </si>
  <si>
    <r>
      <t>III. Майчинство - Бременност и раждане</t>
    </r>
    <r>
      <rPr>
        <sz val="11"/>
        <rFont val="Arial"/>
        <family val="2"/>
        <charset val="204"/>
      </rPr>
      <t xml:space="preserve"> (по чл.50, ал.6 и чл.53в, ал.2 от КСО)                 </t>
    </r>
  </si>
  <si>
    <t>Увреждания на межпрешленните дискове в поясния и другите отдели на гръбначния стълб с радикулопатия</t>
  </si>
  <si>
    <t>От 01.01.2025 до 31.03.2025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</si>
  <si>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</si>
  <si>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</si>
  <si>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t>От 01.01.2025 до 30.06.2025 г.</t>
  </si>
  <si>
    <t>Факултет по дентална медицина</t>
  </si>
  <si>
    <t>M50.1</t>
  </si>
  <si>
    <t>Увреждане на междупрешленните дискове в шийния отдел с радикулопатия</t>
  </si>
  <si>
    <t>A08.4</t>
  </si>
  <si>
    <t>Вирусна чревна инфекция, неуточнена</t>
  </si>
  <si>
    <t>От 01.01.2025 до 30.09.2025 г.</t>
  </si>
  <si>
    <t>B34.1</t>
  </si>
  <si>
    <t>Ентеровирусна инфекция, неуточнена</t>
  </si>
  <si>
    <t>K52.9</t>
  </si>
  <si>
    <t>Неинфекциозен гастроентерит и колит, неуточнен</t>
  </si>
  <si>
    <t>S52.5</t>
  </si>
  <si>
    <t>Счупване на долния край на лъчевата кост</t>
  </si>
  <si>
    <t>S82.7</t>
  </si>
  <si>
    <t>Множествени счупвания на подбедрицата</t>
  </si>
  <si>
    <t>S42.2</t>
  </si>
  <si>
    <t>Счупване на горния край на раменната кост (хумерус)</t>
  </si>
  <si>
    <t>S82.8</t>
  </si>
  <si>
    <t>Счупвания на други части на подбедрицата</t>
  </si>
  <si>
    <t>S72.1</t>
  </si>
  <si>
    <t>Пертрохантерно счупване</t>
  </si>
  <si>
    <t>S06.0</t>
  </si>
  <si>
    <t>Мозъчно сътресение</t>
  </si>
  <si>
    <t>S82.6</t>
  </si>
  <si>
    <t>Счупване на външен [латерален] малеолус</t>
  </si>
  <si>
    <t>S68.1</t>
  </si>
  <si>
    <t>Травматична ампутация на друг пръст на ръката (пълна)(частична)</t>
  </si>
  <si>
    <t>S92.3</t>
  </si>
  <si>
    <t>Счупване на метатарзална кост</t>
  </si>
  <si>
    <t>S72.0</t>
  </si>
  <si>
    <t>Счупване на бедрената шийка</t>
  </si>
  <si>
    <t>S93.4</t>
  </si>
  <si>
    <t>Навяхване и разтягане на ставните връзки на глезена</t>
  </si>
  <si>
    <t>S32.0</t>
  </si>
  <si>
    <t>Счупване на гръбначния стълб в поясната област</t>
  </si>
  <si>
    <t>T93.2</t>
  </si>
  <si>
    <t>Последици от други счупвания на долен крайник</t>
  </si>
  <si>
    <t>S82.1</t>
  </si>
  <si>
    <t>Счупване на горния край на тибията (голям пищял)</t>
  </si>
  <si>
    <t>S61.0</t>
  </si>
  <si>
    <t>Открита рана на пръст(-и) на ръката без увреждане на ноктите</t>
  </si>
  <si>
    <t>S22.0</t>
  </si>
  <si>
    <t>Счупване на гръбначен прешлен</t>
  </si>
  <si>
    <t>S62.6</t>
  </si>
  <si>
    <t>Счупване на друг пръст на ръката</t>
  </si>
  <si>
    <t>S92.0</t>
  </si>
  <si>
    <t>Счупване на петната кост</t>
  </si>
  <si>
    <t>S82.4</t>
  </si>
  <si>
    <t>Счупване само на фибулата</t>
  </si>
  <si>
    <t>Годишно 2025 година</t>
  </si>
  <si>
    <t>Данните са към 10.03.2026 г.</t>
  </si>
  <si>
    <t>Показатели, характеризиращи временната неработоспособност на осигурените лица към 31.12.2025 г. - Общо (мъже и жени)</t>
  </si>
  <si>
    <t>Показатели, характеризиращи временната неработоспособност на осигурените лица към 31.12.2025 г. - Мъже</t>
  </si>
  <si>
    <t>Показатели, характеризиращи временната неработоспособност на осигурените лица към 31.12.2025 г. - Жени</t>
  </si>
  <si>
    <t>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годишно 2025 г.</t>
  </si>
  <si>
    <t xml:space="preserve">Брой болнични листове с плащане от ДОО за временна неработоспособност, изплатена сума и брой дни в неработоспособност по ТП на НОИ и пол годишно 2025 г. </t>
  </si>
  <si>
    <t>Брой болнични листове с плащане от ДОО за временна неработоспособност, изплатена сума и брой  дни в неработоспособност по възраст и пол годишно 2025 г.</t>
  </si>
  <si>
    <t>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годишно 2025 г.</t>
  </si>
  <si>
    <t>Брой болнични листове по видове и продължителност годишно 2025 г.</t>
  </si>
  <si>
    <t>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годишно 2025 г.</t>
  </si>
  <si>
    <t>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годишно 2025 г.</t>
  </si>
  <si>
    <t>Брой осигурители, разпределени по големина на предприятието, брой болнични листове и брой дни в неработоспособност годишно 2025 г.</t>
  </si>
  <si>
    <t>Диагнози с най-висок относителен дял от общия брой болнични листове, средна продължителност на болничен лист за съответната диагноза годишно 2025 г.</t>
  </si>
  <si>
    <t>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годишно 2025 г.</t>
  </si>
  <si>
    <t>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ТП на НОИ и пол годишно 2025 г.</t>
  </si>
  <si>
    <t xml:space="preserve">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възраст и пол годишно 2025 г. </t>
  </si>
  <si>
    <t>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код на лечебното заведение и пол годишно 2025 г.</t>
  </si>
  <si>
    <t xml:space="preserve">Диагнози с най-висок относителен дял от общия брой болнични листове, средна продължителност на болничен лист за съответната диагноза годишно 2025 г. </t>
  </si>
  <si>
    <t xml:space="preserve">Брой лица с обезщетение при бременност и раждане, изплатена сума и брой  дни  по ТП на НОИ и пол годишно 2025 г. </t>
  </si>
  <si>
    <t>Брой бащи/ осиновители с обезщетение при раждане на дете в срок до 15 дни, изплатена сума и брой дни по ТП на НОИ годишно 2025 г.</t>
  </si>
  <si>
    <t xml:space="preserve">Брой лица с обезщетения при отглеждане на дете до 2-годишна възраст, изплатена сума и брой  дни по ТП на НОИ и пол годишно 2025 г. </t>
  </si>
  <si>
    <t>Брой бащи/осиновители с обезщетение за отглеждане на дете до 8-годишна възраст, изплатена сума и брой  дни  по ТП на НОИ годишно 2025 г.</t>
  </si>
  <si>
    <t>Брой лица с обезщетения при осиновяване на дете до 5-годишна възраст, изплатена сума и брой дни  по ТП на НОИ годишно 2025 г.</t>
  </si>
  <si>
    <t>От 01.01.2025 до 31.12.2025 г.</t>
  </si>
  <si>
    <t>Ι.1. 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годишно 2025 г.</t>
  </si>
  <si>
    <r>
      <t xml:space="preserve">Забележка: </t>
    </r>
    <r>
      <rPr>
        <sz val="10"/>
        <rFont val="Arial"/>
        <family val="2"/>
        <charset val="204"/>
      </rPr>
      <t>Данните за броя на лицата с плащане от ДОО ( колона 3 ) се различават от данните в таблица "Показатели, характеризиращи временната неработоспособност на осигурените лица към 31.12.2025 г.", поради следните причини:</t>
    </r>
  </si>
  <si>
    <t xml:space="preserve">I.2. Брой болнични листове с плащане от ДОО за временна неработоспособност, изплатена сума и брой дни в неработоспособност 
по ТП на НОИ и пол годишно 2025 г. </t>
  </si>
  <si>
    <t>I.3. Брой болнични листове с плащане от ДОО за временна неработоспособност, изплатена сума и брой дни в неработоспособност 
по възраст и пол годишно 2025 г.</t>
  </si>
  <si>
    <t>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годишно 2025 г.</t>
  </si>
  <si>
    <t>I.5. Брой болнични листове по видове и продължителност годишно 2025 г.</t>
  </si>
  <si>
    <t xml:space="preserve">I.6. 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годишно 2025 г.                                              </t>
  </si>
  <si>
    <r>
      <t xml:space="preserve">Забележка: 
</t>
    </r>
    <r>
      <rPr>
        <sz val="10"/>
        <rFont val="Arial"/>
        <family val="2"/>
        <charset val="204"/>
      </rPr>
      <t>1.</t>
    </r>
    <r>
      <rPr>
        <b/>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</si>
  <si>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 xml:space="preserve">I.7. 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годишно 2025 г.                                                            </t>
  </si>
  <si>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</si>
  <si>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I.9.  Диагнози с най-висок относителен дял от общия брой болнични листове, средна продължителност на болничен лист 
за съответната диагноза годишно 2025 г.</t>
  </si>
  <si>
    <t>I.8. Брой осигурители, разпределени по брой на персонала, брой болнични листове и брой дни в неработоспособност годишно 2025 г.</t>
  </si>
  <si>
    <t>II.1.Брой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годишно 2025 г.</t>
  </si>
  <si>
    <t>II.2. Брой болнични листове с плащане от ДОО за временна неработоспособност, изплатена сума и брой  дни в неработоспособност 
по ТП на НОИ и пол годишно 2025 г.</t>
  </si>
  <si>
    <t xml:space="preserve">II.3. Брой болнични листове с плащане от ДОО за временна неработоспособност, изплатена сума и брой  дни в неработоспособност по възраст и пол годишно 2025 г. </t>
  </si>
  <si>
    <t>II.4.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годишно 2025 г.</t>
  </si>
  <si>
    <t>II.5. Брой болнични листове по видове и продължителност годишно 2025 г.</t>
  </si>
  <si>
    <t>II.6. Брой лица и брой болнични листове с плащане от ДОО по първичен болничен за временна неработоспособност и временно намалена работоспособност, изплатена сума и брой  дни в неработоспособност по ТП на НОИ и пол годишно 2025 г.</t>
  </si>
  <si>
    <r>
      <rPr>
        <b/>
        <sz val="10"/>
        <rFont val="Arial"/>
        <family val="2"/>
        <charset val="204"/>
      </rPr>
      <t>Забележка:</t>
    </r>
    <r>
      <rPr>
        <sz val="10"/>
        <rFont val="Arial"/>
        <family val="2"/>
        <charset val="204"/>
      </rPr>
      <t xml:space="preserve"> 
1.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</si>
  <si>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 xml:space="preserve">II.7. Брой лица и брой болнични листове с плащане от ДОО по болничен-продължение за временна неработоспособност  и временно намалена работоспособност, изплатена сума и брой  дни в неработоспособност по ТП на НОИ и пол годишно 2025 г.       </t>
  </si>
  <si>
    <r>
      <rPr>
        <b/>
        <sz val="10"/>
        <rFont val="Arial"/>
        <family val="2"/>
        <charset val="204"/>
      </rPr>
      <t>Забележка</t>
    </r>
    <r>
      <rPr>
        <b/>
        <i/>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</si>
  <si>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II.8.Брой осигурители, разпределени по големина на предприятието, брой болнични листове и брой дни в неработоспособност годишно 2025 г.</t>
  </si>
  <si>
    <t>S80.0</t>
  </si>
  <si>
    <t>Контузия на коляното</t>
  </si>
  <si>
    <t>II.9.  Диагнози с най-висок относителен дял от общия брой болнични листове, средна продължителност на болничен лист 
за съответната диагноза годишно 2025 г.</t>
  </si>
  <si>
    <t xml:space="preserve">III.1. Брой лица с обезщетение при бременност и раждане, изплатена сума и брой  дни  по ТП на НОИ и пол 
годишно 2025 г.                                                                          </t>
  </si>
  <si>
    <r>
      <t>Забележка:</t>
    </r>
    <r>
      <rPr>
        <sz val="10"/>
        <rFont val="Arial"/>
        <family val="2"/>
        <charset val="204"/>
      </rPr>
      <t xml:space="preserve">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следните причини: </t>
    </r>
  </si>
  <si>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преброяването повече от веднъж на лицата, осигурени от двама или повече работодатели от различни ТП на НОИ.</t>
    </r>
  </si>
  <si>
    <t>III.2. Брой бащи/ осиновители с обезщетение при раждане на дете в срок до 15 дни, изплатена сума и брой дни по ТП на НОИ годишно 2025 г.</t>
  </si>
  <si>
    <t xml:space="preserve">IΙΙ.3.Брой лица с обезщетения при отглеждане на дете до 2-годишна възраст, изплатена сума и брой  дни 
по ТП на НОИ и пол годишно 2025 г. </t>
  </si>
  <si>
    <t>III.4. Брой бащи/осиновители с обезщетение за отглеждане на дете до 
8-годишна възраст, изплатена сума и брой  дни  по ТП на НОИ 
годишно 2025 г.</t>
  </si>
  <si>
    <t>ΙΙΙ.5. Брой лица с обезщетения при осиновяване на дете до 
5-годишна възраст, изплатена сума и брой дни по ТП на НОИ 
годишно 2025 г.</t>
  </si>
  <si>
    <r>
      <t>Забележка</t>
    </r>
    <r>
      <rPr>
        <b/>
        <i/>
        <sz val="10"/>
        <rFont val="Arial"/>
        <family val="2"/>
        <charset val="204"/>
      </rPr>
      <t>:</t>
    </r>
    <r>
      <rPr>
        <i/>
        <sz val="10"/>
        <rFont val="Arial"/>
        <family val="2"/>
        <charset val="204"/>
      </rPr>
      <t xml:space="preserve"> </t>
    </r>
    <r>
      <rPr>
        <sz val="10"/>
        <rFont val="Arial"/>
        <family val="2"/>
        <charset val="204"/>
      </rPr>
      <t xml:space="preserve">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31.12.2025 г.", поради следните причини: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</si>
</sst>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0\ &quot;лв.&quot;;\-#,##0\ &quot;лв.&quot;"/>
    <numFmt numFmtId="7" formatCode="#,##0.00\ &quot;лв.&quot;;\-#,##0.00\ &quot;лв.&quot;"/>
    <numFmt numFmtId="42" formatCode="_-* #,##0\ &quot;лв.&quot;_-;\-* #,##0\ &quot;лв.&quot;_-;_-* &quot;-&quot;\ &quot;лв.&quot;_-;_-@_-"/>
    <numFmt numFmtId="44" formatCode="_-* #,##0.00\ &quot;лв.&quot;_-;\-* #,##0.00\ &quot;лв.&quot;_-;_-* &quot;-&quot;??\ &quot;лв.&quot;_-;_-@_-"/>
    <numFmt numFmtId="164" formatCode="#,##0.00\ &quot;лв.&quot;"/>
    <numFmt numFmtId="165" formatCode="_-* #,##0\ &quot;лв.&quot;_-;\-* #,##0\ &quot;лв.&quot;_-;_-* &quot;-&quot;??\ &quot;лв.&quot;_-;_-@_-"/>
    <numFmt numFmtId="166" formatCode="#,##0.0"/>
    <numFmt numFmtId="167" formatCode="0.0"/>
    <numFmt numFmtId="168" formatCode="0.000"/>
    <numFmt numFmtId="169" formatCode="0.000%"/>
    <numFmt numFmtId="170" formatCode="0.0000%"/>
    <numFmt numFmtId="171" formatCode="0.00000%"/>
    <numFmt numFmtId="172" formatCode="#,##0\ &quot;лв.&quot;"/>
    <numFmt numFmtId="173" formatCode="0.0%"/>
    <numFmt numFmtId="174" formatCode="0.000000%"/>
  </numFmts>
  <fonts count="36" x14ac:knownFonts="1">
    <font>
      <sz val="10"/>
      <name val="Arial"/>
      <charset val="204"/>
    </font>
    <font>
      <sz val="10"/>
      <name val="Arial"/>
      <family val="2"/>
      <charset val="204"/>
    </font>
    <font>
      <b/>
      <sz val="10"/>
      <name val="Arial"/>
      <family val="2"/>
      <charset val="204"/>
    </font>
    <font>
      <sz val="10"/>
      <color indexed="18"/>
      <name val="Arial"/>
      <family val="2"/>
      <charset val="204"/>
    </font>
    <font>
      <b/>
      <sz val="10"/>
      <color indexed="18"/>
      <name val="Arial"/>
      <family val="2"/>
      <charset val="204"/>
    </font>
    <font>
      <u/>
      <sz val="10"/>
      <color indexed="12"/>
      <name val="Arial"/>
      <family val="2"/>
      <charset val="204"/>
    </font>
    <font>
      <sz val="10"/>
      <name val="Arial"/>
      <family val="2"/>
      <charset val="204"/>
    </font>
    <font>
      <sz val="10"/>
      <color indexed="18"/>
      <name val="Arial"/>
      <family val="2"/>
      <charset val="204"/>
    </font>
    <font>
      <b/>
      <sz val="11"/>
      <name val="Arial"/>
      <family val="2"/>
      <charset val="204"/>
    </font>
    <font>
      <b/>
      <sz val="15"/>
      <name val="Arial"/>
      <family val="2"/>
      <charset val="204"/>
    </font>
    <font>
      <b/>
      <sz val="9"/>
      <name val="Arial"/>
      <family val="2"/>
      <charset val="204"/>
    </font>
    <font>
      <sz val="9"/>
      <name val="Arial"/>
      <family val="2"/>
      <charset val="204"/>
    </font>
    <font>
      <b/>
      <sz val="16"/>
      <name val="Arial"/>
      <family val="2"/>
      <charset val="204"/>
    </font>
    <font>
      <b/>
      <u/>
      <sz val="16"/>
      <name val="Arial"/>
      <family val="2"/>
      <charset val="204"/>
    </font>
    <font>
      <sz val="11"/>
      <name val="Arial"/>
      <family val="2"/>
      <charset val="204"/>
    </font>
    <font>
      <sz val="9.5"/>
      <name val="Consolas"/>
      <family val="3"/>
      <charset val="204"/>
    </font>
    <font>
      <b/>
      <i/>
      <sz val="9"/>
      <name val="Arial"/>
      <family val="2"/>
      <charset val="204"/>
    </font>
    <font>
      <b/>
      <u/>
      <sz val="10"/>
      <name val="Arial"/>
      <family val="2"/>
      <charset val="204"/>
    </font>
    <font>
      <b/>
      <i/>
      <sz val="11"/>
      <name val="Arial"/>
      <family val="2"/>
      <charset val="204"/>
    </font>
    <font>
      <b/>
      <sz val="12"/>
      <name val="MS Sans Serif"/>
      <charset val="204"/>
    </font>
    <font>
      <u/>
      <sz val="9"/>
      <color indexed="12"/>
      <name val="Arial"/>
      <family val="2"/>
      <charset val="204"/>
    </font>
    <font>
      <b/>
      <vertAlign val="superscript"/>
      <sz val="9"/>
      <name val="Arial"/>
      <family val="2"/>
      <charset val="204"/>
    </font>
    <font>
      <sz val="10"/>
      <color rgb="FFFF0000"/>
      <name val="Arial"/>
      <family val="2"/>
      <charset val="204"/>
    </font>
    <font>
      <b/>
      <sz val="10"/>
      <color rgb="FF000099"/>
      <name val="Arial"/>
      <family val="2"/>
      <charset val="204"/>
    </font>
    <font>
      <sz val="10"/>
      <color rgb="FF000099"/>
      <name val="Arial"/>
      <family val="2"/>
      <charset val="204"/>
    </font>
    <font>
      <sz val="9.5"/>
      <color rgb="FF0000FF"/>
      <name val="Consolas"/>
      <family val="3"/>
      <charset val="204"/>
    </font>
    <font>
      <sz val="9.5"/>
      <color rgb="FF808080"/>
      <name val="Consolas"/>
      <family val="3"/>
      <charset val="204"/>
    </font>
    <font>
      <sz val="9.5"/>
      <color rgb="FF008000"/>
      <name val="Consolas"/>
      <family val="3"/>
      <charset val="204"/>
    </font>
    <font>
      <b/>
      <u/>
      <sz val="10"/>
      <color rgb="FF000099"/>
      <name val="Arial"/>
      <family val="2"/>
      <charset val="204"/>
    </font>
    <font>
      <i/>
      <sz val="10"/>
      <name val="Arial"/>
      <family val="2"/>
      <charset val="204"/>
    </font>
    <font>
      <b/>
      <i/>
      <sz val="10"/>
      <name val="Arial"/>
      <family val="2"/>
      <charset val="204"/>
    </font>
    <font>
      <u/>
      <sz val="10"/>
      <name val="Arial"/>
      <family val="2"/>
      <charset val="204"/>
    </font>
    <font>
      <sz val="11"/>
      <color rgb="FF9C0006"/>
      <name val="Calibri"/>
      <family val="2"/>
      <charset val="204"/>
      <scheme val="minor"/>
    </font>
    <font>
      <b/>
      <vertAlign val="superscript"/>
      <sz val="10"/>
      <name val="Arial"/>
      <family val="2"/>
      <charset val="204"/>
    </font>
    <font>
      <sz val="15"/>
      <color rgb="FF333333"/>
      <name val="Arial"/>
      <family val="2"/>
      <charset val="204"/>
    </font>
    <font>
      <b/>
      <sz val="11"/>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indexed="24"/>
      </patternFill>
    </fill>
    <fill>
      <patternFill patternType="solid">
        <fgColor rgb="FFFFC7CE"/>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diagonal/>
    </border>
    <border>
      <left/>
      <right/>
      <top style="medium">
        <color theme="0"/>
      </top>
      <bottom/>
      <diagonal/>
    </border>
    <border>
      <left style="thin">
        <color theme="0"/>
      </left>
      <right/>
      <top/>
      <bottom/>
      <diagonal/>
    </border>
    <border>
      <left/>
      <right style="thin">
        <color theme="0"/>
      </right>
      <top/>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top style="thin">
        <color indexed="64"/>
      </top>
      <bottom style="thin">
        <color indexed="64"/>
      </bottom>
      <diagonal/>
    </border>
    <border>
      <left/>
      <right style="medium">
        <color theme="0"/>
      </right>
      <top style="thin">
        <color indexed="64"/>
      </top>
      <bottom style="thin">
        <color indexed="64"/>
      </bottom>
      <diagonal/>
    </border>
    <border>
      <left style="thin">
        <color theme="0"/>
      </left>
      <right/>
      <top/>
      <bottom style="thin">
        <color indexed="64"/>
      </bottom>
      <diagonal/>
    </border>
    <border>
      <left style="thin">
        <color theme="0"/>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medium">
        <color theme="0"/>
      </top>
      <bottom/>
      <diagonal/>
    </border>
    <border>
      <left style="medium">
        <color theme="0"/>
      </left>
      <right/>
      <top style="medium">
        <color theme="0"/>
      </top>
      <bottom/>
      <diagonal/>
    </border>
    <border>
      <left style="medium">
        <color theme="0"/>
      </left>
      <right/>
      <top/>
      <bottom style="medium">
        <color theme="0"/>
      </bottom>
      <diagonal/>
    </border>
    <border>
      <left style="thin">
        <color theme="0"/>
      </left>
      <right/>
      <top style="thin">
        <color indexed="64"/>
      </top>
      <bottom/>
      <diagonal/>
    </border>
    <border>
      <left style="medium">
        <color theme="0"/>
      </left>
      <right style="medium">
        <color theme="0"/>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32" fillId="4" borderId="0" applyNumberFormat="0" applyBorder="0" applyAlignment="0" applyProtection="0"/>
  </cellStyleXfs>
  <cellXfs count="418">
    <xf numFmtId="0" fontId="0" fillId="0" borderId="0" xfId="0"/>
    <xf numFmtId="3" fontId="0" fillId="0" borderId="0" xfId="0" applyNumberFormat="1"/>
    <xf numFmtId="0" fontId="0" fillId="0" borderId="0" xfId="0" applyAlignment="1">
      <alignment horizontal="right"/>
    </xf>
    <xf numFmtId="3" fontId="1" fillId="0" borderId="0" xfId="0" applyNumberFormat="1" applyFont="1"/>
    <xf numFmtId="4" fontId="1" fillId="0" borderId="0" xfId="0" applyNumberFormat="1" applyFont="1"/>
    <xf numFmtId="0" fontId="1" fillId="0" borderId="0" xfId="0" applyFont="1"/>
    <xf numFmtId="2" fontId="0" fillId="0" borderId="0" xfId="0" applyNumberFormat="1"/>
    <xf numFmtId="3" fontId="1" fillId="0" borderId="0" xfId="0" applyNumberFormat="1" applyFont="1" applyFill="1"/>
    <xf numFmtId="1" fontId="0" fillId="0" borderId="0" xfId="0" applyNumberFormat="1"/>
    <xf numFmtId="10" fontId="0" fillId="0" borderId="0" xfId="3" applyNumberFormat="1" applyFont="1"/>
    <xf numFmtId="0" fontId="0" fillId="0" borderId="0" xfId="0" applyFill="1"/>
    <xf numFmtId="0" fontId="0" fillId="0" borderId="0" xfId="0" applyFill="1" applyBorder="1"/>
    <xf numFmtId="0" fontId="0" fillId="0" borderId="0" xfId="0" applyBorder="1"/>
    <xf numFmtId="10" fontId="0" fillId="0" borderId="0" xfId="3" applyNumberFormat="1" applyFont="1" applyBorder="1"/>
    <xf numFmtId="0" fontId="6" fillId="0" borderId="0" xfId="0" applyFont="1"/>
    <xf numFmtId="3" fontId="7" fillId="0" borderId="0" xfId="0" applyNumberFormat="1" applyFont="1" applyFill="1" applyBorder="1" applyAlignment="1"/>
    <xf numFmtId="0" fontId="0" fillId="0" borderId="0" xfId="0" applyFont="1"/>
    <xf numFmtId="49" fontId="0" fillId="0" borderId="0" xfId="0" applyNumberFormat="1" applyAlignment="1">
      <alignment wrapText="1"/>
    </xf>
    <xf numFmtId="49" fontId="0" fillId="0" borderId="0" xfId="0" applyNumberFormat="1"/>
    <xf numFmtId="0" fontId="9" fillId="0" borderId="0" xfId="0" applyFont="1" applyAlignment="1">
      <alignment horizontal="center" vertical="center" wrapText="1"/>
    </xf>
    <xf numFmtId="0" fontId="11" fillId="0" borderId="0" xfId="0" applyFont="1" applyAlignment="1">
      <alignment horizontal="left" vertical="top" wrapText="1"/>
    </xf>
    <xf numFmtId="0" fontId="10" fillId="0" borderId="0" xfId="0" applyFont="1"/>
    <xf numFmtId="0" fontId="10" fillId="0" borderId="0" xfId="0" applyFont="1" applyAlignment="1">
      <alignment horizontal="left" vertical="center" wrapText="1"/>
    </xf>
    <xf numFmtId="0" fontId="11" fillId="0" borderId="0" xfId="0" applyFont="1"/>
    <xf numFmtId="0" fontId="12" fillId="0" borderId="0" xfId="0" applyFont="1" applyAlignment="1">
      <alignment horizontal="center" vertical="center"/>
    </xf>
    <xf numFmtId="0" fontId="13" fillId="0" borderId="0" xfId="0" applyFont="1" applyAlignment="1">
      <alignment horizontal="center"/>
    </xf>
    <xf numFmtId="0" fontId="8" fillId="0" borderId="0" xfId="0" applyFont="1" applyAlignment="1">
      <alignment horizontal="center" vertical="center"/>
    </xf>
    <xf numFmtId="0" fontId="14" fillId="0" borderId="0" xfId="0" applyFont="1" applyAlignment="1">
      <alignment horizontal="justify" vertical="center"/>
    </xf>
    <xf numFmtId="0" fontId="8" fillId="0" borderId="0" xfId="0" applyFont="1" applyAlignment="1">
      <alignment horizontal="justify" vertical="center"/>
    </xf>
    <xf numFmtId="0" fontId="14" fillId="0" borderId="0" xfId="0" applyFont="1" applyAlignment="1">
      <alignment horizontal="left" vertical="center" indent="7"/>
    </xf>
    <xf numFmtId="0" fontId="10" fillId="0" borderId="0" xfId="0" applyFont="1" applyAlignment="1"/>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xf numFmtId="0" fontId="14" fillId="0" borderId="0" xfId="0" applyFont="1" applyAlignment="1">
      <alignment horizontal="left" vertical="center" wrapText="1" indent="7"/>
    </xf>
    <xf numFmtId="49" fontId="14" fillId="0" borderId="0" xfId="0" applyNumberFormat="1" applyFont="1" applyAlignment="1">
      <alignment horizontal="left" vertical="center" indent="7"/>
    </xf>
    <xf numFmtId="49" fontId="14" fillId="0" borderId="0" xfId="0" applyNumberFormat="1" applyFont="1" applyAlignment="1">
      <alignment horizontal="left" vertical="center" wrapText="1" indent="7"/>
    </xf>
    <xf numFmtId="0" fontId="14" fillId="0" borderId="0" xfId="0" applyFont="1" applyAlignment="1">
      <alignment horizontal="left" vertical="center" indent="4"/>
    </xf>
    <xf numFmtId="0" fontId="0" fillId="0" borderId="0" xfId="0" applyAlignment="1">
      <alignment horizontal="left" vertical="center" indent="1"/>
    </xf>
    <xf numFmtId="0" fontId="10" fillId="0" borderId="0" xfId="0" applyFont="1" applyAlignment="1">
      <alignment horizontal="left" vertical="center"/>
    </xf>
    <xf numFmtId="0" fontId="11" fillId="0" borderId="0" xfId="0" applyFont="1" applyAlignment="1">
      <alignment horizontal="left"/>
    </xf>
    <xf numFmtId="0" fontId="22" fillId="0" borderId="0" xfId="0" applyFont="1"/>
    <xf numFmtId="0" fontId="0" fillId="0" borderId="0" xfId="0" applyAlignment="1">
      <alignment vertical="top"/>
    </xf>
    <xf numFmtId="3" fontId="4" fillId="0" borderId="0" xfId="0" applyNumberFormat="1" applyFont="1" applyFill="1" applyBorder="1" applyAlignment="1">
      <alignment vertical="center"/>
    </xf>
    <xf numFmtId="3" fontId="23" fillId="0" borderId="0" xfId="0" applyNumberFormat="1" applyFont="1" applyFill="1" applyBorder="1" applyAlignment="1">
      <alignment horizontal="left" vertical="center"/>
    </xf>
    <xf numFmtId="0" fontId="24" fillId="0" borderId="0" xfId="0" applyFont="1" applyBorder="1" applyAlignment="1">
      <alignment horizontal="left" vertical="top" wrapText="1"/>
    </xf>
    <xf numFmtId="0" fontId="0" fillId="0" borderId="0" xfId="0" applyAlignment="1">
      <alignment horizontal="center" vertical="center"/>
    </xf>
    <xf numFmtId="0" fontId="22" fillId="0" borderId="0" xfId="0" applyFont="1" applyAlignment="1">
      <alignment horizontal="right"/>
    </xf>
    <xf numFmtId="0" fontId="0" fillId="0" borderId="0" xfId="0" applyAlignment="1">
      <alignment horizontal="center"/>
    </xf>
    <xf numFmtId="0" fontId="6" fillId="0" borderId="0" xfId="0" applyFont="1" applyAlignment="1">
      <alignment horizontal="center"/>
    </xf>
    <xf numFmtId="0" fontId="24" fillId="0" borderId="0" xfId="0" applyFont="1" applyBorder="1" applyAlignment="1">
      <alignment horizontal="left" vertical="top" wrapText="1"/>
    </xf>
    <xf numFmtId="0" fontId="11" fillId="0" borderId="0" xfId="1" applyFont="1" applyAlignment="1" applyProtection="1">
      <alignment horizontal="left" vertical="top" wrapText="1"/>
    </xf>
    <xf numFmtId="2" fontId="22" fillId="0" borderId="0" xfId="0" applyNumberFormat="1" applyFont="1"/>
    <xf numFmtId="49" fontId="22" fillId="0" borderId="0" xfId="0" applyNumberFormat="1" applyFont="1"/>
    <xf numFmtId="0" fontId="24" fillId="0" borderId="0" xfId="0" applyFont="1" applyBorder="1" applyAlignment="1">
      <alignment vertical="top" wrapText="1"/>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170" fontId="11" fillId="0" borderId="0" xfId="0" applyNumberFormat="1" applyFont="1"/>
    <xf numFmtId="170" fontId="6" fillId="0" borderId="0" xfId="0" applyNumberFormat="1" applyFont="1"/>
    <xf numFmtId="0" fontId="24" fillId="0" borderId="0" xfId="0" applyFont="1" applyBorder="1" applyAlignment="1">
      <alignment horizontal="left" vertical="top" wrapText="1"/>
    </xf>
    <xf numFmtId="20" fontId="0" fillId="0" borderId="0" xfId="0" applyNumberFormat="1"/>
    <xf numFmtId="10" fontId="0" fillId="0" borderId="0" xfId="0" applyNumberFormat="1"/>
    <xf numFmtId="168" fontId="0" fillId="0" borderId="0" xfId="0" applyNumberFormat="1"/>
    <xf numFmtId="0" fontId="8" fillId="0" borderId="0" xfId="0" applyFont="1" applyFill="1" applyBorder="1" applyAlignment="1">
      <alignment horizontal="center" vertical="center" wrapText="1"/>
    </xf>
    <xf numFmtId="3" fontId="2" fillId="0" borderId="0" xfId="0" applyNumberFormat="1" applyFont="1" applyFill="1" applyBorder="1" applyAlignment="1">
      <alignment vertical="top"/>
    </xf>
    <xf numFmtId="166" fontId="2" fillId="0" borderId="0" xfId="0" applyNumberFormat="1" applyFont="1" applyFill="1" applyBorder="1" applyAlignment="1">
      <alignment vertical="top"/>
    </xf>
    <xf numFmtId="3" fontId="1" fillId="0" borderId="0" xfId="0" applyNumberFormat="1" applyFont="1" applyFill="1" applyBorder="1" applyAlignment="1">
      <alignment vertical="top"/>
    </xf>
    <xf numFmtId="0" fontId="1" fillId="0" borderId="0" xfId="0" applyFont="1" applyFill="1"/>
    <xf numFmtId="2" fontId="1" fillId="0" borderId="0" xfId="0" applyNumberFormat="1" applyFont="1"/>
    <xf numFmtId="3" fontId="1" fillId="0" borderId="0" xfId="0" applyNumberFormat="1" applyFont="1" applyFill="1" applyBorder="1" applyAlignment="1"/>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10" fillId="0" borderId="0" xfId="1" applyFont="1" applyFill="1" applyBorder="1" applyAlignment="1" applyProtection="1">
      <alignment horizontal="right" vertical="center"/>
    </xf>
    <xf numFmtId="0" fontId="8" fillId="0" borderId="0" xfId="0" applyFont="1" applyFill="1" applyBorder="1" applyAlignment="1">
      <alignment horizontal="center"/>
    </xf>
    <xf numFmtId="5" fontId="1" fillId="0" borderId="0" xfId="0" applyNumberFormat="1" applyFont="1" applyFill="1" applyBorder="1" applyAlignment="1"/>
    <xf numFmtId="7" fontId="1" fillId="0" borderId="0" xfId="0" applyNumberFormat="1" applyFont="1" applyFill="1" applyBorder="1" applyAlignment="1"/>
    <xf numFmtId="42" fontId="1" fillId="0" borderId="0" xfId="0" applyNumberFormat="1" applyFont="1" applyFill="1" applyBorder="1" applyAlignment="1"/>
    <xf numFmtId="164" fontId="1" fillId="0" borderId="0" xfId="0" applyNumberFormat="1" applyFont="1" applyFill="1" applyBorder="1" applyAlignment="1"/>
    <xf numFmtId="0" fontId="1" fillId="0" borderId="0" xfId="0" applyFont="1" applyFill="1" applyBorder="1"/>
    <xf numFmtId="0" fontId="1" fillId="0" borderId="0" xfId="0" applyFont="1" applyBorder="1"/>
    <xf numFmtId="3" fontId="1" fillId="0" borderId="0" xfId="0" applyNumberFormat="1" applyFont="1" applyFill="1" applyBorder="1" applyAlignment="1">
      <alignment horizontal="right"/>
    </xf>
    <xf numFmtId="42" fontId="1" fillId="0" borderId="0" xfId="0" applyNumberFormat="1" applyFont="1" applyFill="1" applyBorder="1" applyAlignment="1">
      <alignment horizontal="right"/>
    </xf>
    <xf numFmtId="0" fontId="8" fillId="0" borderId="0" xfId="0" applyFont="1" applyFill="1" applyBorder="1" applyAlignment="1">
      <alignment horizontal="left"/>
    </xf>
    <xf numFmtId="3" fontId="16"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0" fontId="1" fillId="0" borderId="0" xfId="0" applyFont="1" applyFill="1" applyAlignment="1">
      <alignment horizontal="center"/>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8" fillId="0" borderId="0" xfId="0" applyFont="1" applyFill="1" applyBorder="1" applyAlignment="1">
      <alignment horizontal="center" vertical="center"/>
    </xf>
    <xf numFmtId="166" fontId="1" fillId="0" borderId="0" xfId="0" applyNumberFormat="1" applyFont="1" applyFill="1" applyBorder="1" applyAlignment="1"/>
    <xf numFmtId="3" fontId="1" fillId="2" borderId="0" xfId="0" applyNumberFormat="1" applyFont="1" applyFill="1" applyBorder="1" applyAlignment="1"/>
    <xf numFmtId="0" fontId="19" fillId="0" borderId="0" xfId="0" applyFont="1" applyFill="1" applyBorder="1" applyAlignment="1">
      <alignment horizontal="center" vertical="center" wrapText="1"/>
    </xf>
    <xf numFmtId="0" fontId="2" fillId="2" borderId="0" xfId="0" applyFont="1" applyFill="1" applyBorder="1" applyAlignment="1">
      <alignment horizontal="left"/>
    </xf>
    <xf numFmtId="0" fontId="1" fillId="0" borderId="0" xfId="0" applyFont="1" applyAlignment="1">
      <alignment horizontal="center" vertical="center"/>
    </xf>
    <xf numFmtId="0" fontId="1" fillId="0" borderId="0" xfId="0" applyFont="1" applyFill="1" applyAlignment="1">
      <alignment horizontal="center" vertical="center"/>
    </xf>
    <xf numFmtId="3" fontId="1" fillId="0" borderId="0" xfId="0" applyNumberFormat="1" applyFont="1" applyFill="1" applyBorder="1" applyAlignment="1">
      <alignment vertical="center"/>
    </xf>
    <xf numFmtId="166" fontId="1" fillId="0" borderId="0" xfId="0" applyNumberFormat="1" applyFont="1" applyFill="1" applyBorder="1" applyAlignment="1">
      <alignment vertical="center"/>
    </xf>
    <xf numFmtId="10" fontId="1" fillId="0" borderId="0" xfId="0" applyNumberFormat="1" applyFont="1" applyFill="1"/>
    <xf numFmtId="3"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wrapText="1"/>
    </xf>
    <xf numFmtId="170" fontId="2" fillId="2" borderId="0" xfId="0" applyNumberFormat="1" applyFont="1" applyFill="1" applyBorder="1" applyAlignment="1">
      <alignment horizontal="left" vertical="center" wrapText="1"/>
    </xf>
    <xf numFmtId="2" fontId="1" fillId="0" borderId="0" xfId="0" applyNumberFormat="1" applyFont="1" applyFill="1"/>
    <xf numFmtId="0" fontId="1" fillId="0" borderId="0" xfId="0" applyFont="1" applyFill="1" applyAlignment="1">
      <alignment horizontal="right"/>
    </xf>
    <xf numFmtId="0" fontId="8" fillId="0" borderId="0" xfId="0" applyFont="1" applyFill="1" applyBorder="1" applyAlignment="1">
      <alignment vertical="center"/>
    </xf>
    <xf numFmtId="1" fontId="1" fillId="0" borderId="0" xfId="0" applyNumberFormat="1" applyFont="1" applyFill="1"/>
    <xf numFmtId="3" fontId="1" fillId="0" borderId="0" xfId="0" applyNumberFormat="1" applyFont="1" applyFill="1" applyBorder="1" applyAlignment="1">
      <alignment horizontal="right" vertical="center"/>
    </xf>
    <xf numFmtId="0" fontId="16" fillId="0" borderId="0" xfId="0" applyFont="1" applyFill="1" applyBorder="1" applyAlignment="1">
      <alignment horizontal="right"/>
    </xf>
    <xf numFmtId="0" fontId="2" fillId="2" borderId="0" xfId="0" applyFont="1" applyFill="1" applyBorder="1" applyAlignment="1">
      <alignment horizontal="left" vertical="top" wrapText="1"/>
    </xf>
    <xf numFmtId="0" fontId="2" fillId="2" borderId="8" xfId="0" applyFont="1" applyFill="1" applyBorder="1" applyAlignment="1">
      <alignment horizontal="left" vertical="top" wrapText="1"/>
    </xf>
    <xf numFmtId="0" fontId="18" fillId="0" borderId="0" xfId="0" applyFont="1" applyFill="1" applyBorder="1" applyAlignment="1">
      <alignment horizontal="center"/>
    </xf>
    <xf numFmtId="0" fontId="8" fillId="0" borderId="0" xfId="0" applyFont="1" applyFill="1" applyBorder="1" applyAlignment="1">
      <alignment horizontal="center" vertical="top"/>
    </xf>
    <xf numFmtId="165" fontId="1" fillId="0" borderId="0" xfId="0" applyNumberFormat="1" applyFont="1" applyFill="1" applyBorder="1" applyAlignment="1"/>
    <xf numFmtId="0" fontId="1" fillId="0" borderId="0" xfId="0" applyFont="1" applyAlignment="1">
      <alignment horizontal="center"/>
    </xf>
    <xf numFmtId="0" fontId="11" fillId="0" borderId="0" xfId="1" applyFont="1" applyFill="1" applyBorder="1" applyAlignment="1" applyProtection="1">
      <alignment vertical="center"/>
    </xf>
    <xf numFmtId="0" fontId="16" fillId="2" borderId="1" xfId="0"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3" fontId="2" fillId="0" borderId="2" xfId="0" applyNumberFormat="1" applyFont="1" applyFill="1" applyBorder="1" applyAlignment="1">
      <alignment vertical="center"/>
    </xf>
    <xf numFmtId="3" fontId="8" fillId="2" borderId="9" xfId="0" applyNumberFormat="1" applyFont="1" applyFill="1" applyBorder="1" applyAlignment="1">
      <alignment vertical="top"/>
    </xf>
    <xf numFmtId="3" fontId="16" fillId="2" borderId="2" xfId="2"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3" fontId="1" fillId="0" borderId="1" xfId="0" applyNumberFormat="1" applyFont="1" applyFill="1" applyBorder="1" applyAlignment="1">
      <alignment vertical="top"/>
    </xf>
    <xf numFmtId="166" fontId="2" fillId="0" borderId="1" xfId="0" applyNumberFormat="1" applyFont="1" applyFill="1" applyBorder="1" applyAlignment="1">
      <alignment vertical="top"/>
    </xf>
    <xf numFmtId="0" fontId="16" fillId="2"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172" fontId="2" fillId="0" borderId="2" xfId="0" applyNumberFormat="1" applyFont="1" applyFill="1" applyBorder="1" applyAlignment="1">
      <alignment vertical="center"/>
    </xf>
    <xf numFmtId="164" fontId="2" fillId="0" borderId="2" xfId="0" applyNumberFormat="1" applyFont="1" applyFill="1" applyBorder="1" applyAlignment="1">
      <alignment vertical="center"/>
    </xf>
    <xf numFmtId="42" fontId="2" fillId="0" borderId="2" xfId="0" applyNumberFormat="1" applyFont="1" applyFill="1" applyBorder="1" applyAlignment="1">
      <alignment vertical="center"/>
    </xf>
    <xf numFmtId="4" fontId="16" fillId="3" borderId="2" xfId="0" applyNumberFormat="1" applyFont="1" applyFill="1" applyBorder="1" applyAlignment="1">
      <alignment horizontal="center" vertical="center" wrapText="1"/>
    </xf>
    <xf numFmtId="3" fontId="2" fillId="0" borderId="2" xfId="0" applyNumberFormat="1" applyFont="1" applyFill="1" applyBorder="1" applyAlignment="1"/>
    <xf numFmtId="42" fontId="2" fillId="0" borderId="2" xfId="0" applyNumberFormat="1" applyFont="1" applyFill="1" applyBorder="1" applyAlignment="1"/>
    <xf numFmtId="0" fontId="16" fillId="2" borderId="17" xfId="0" applyFont="1" applyFill="1" applyBorder="1" applyAlignment="1">
      <alignment horizontal="center" vertical="center" wrapText="1"/>
    </xf>
    <xf numFmtId="3" fontId="1" fillId="0" borderId="1" xfId="0" applyNumberFormat="1" applyFont="1" applyFill="1" applyBorder="1" applyAlignment="1"/>
    <xf numFmtId="0" fontId="16" fillId="2" borderId="18" xfId="0" applyFont="1" applyFill="1" applyBorder="1" applyAlignment="1">
      <alignment horizontal="center" vertical="center" wrapText="1"/>
    </xf>
    <xf numFmtId="0" fontId="16" fillId="2" borderId="15" xfId="0" applyFont="1" applyFill="1" applyBorder="1" applyAlignment="1">
      <alignment horizontal="center" vertical="center" wrapText="1"/>
    </xf>
    <xf numFmtId="4" fontId="16" fillId="2" borderId="3" xfId="0" applyNumberFormat="1" applyFont="1" applyFill="1" applyBorder="1" applyAlignment="1">
      <alignment horizontal="center" vertical="center" wrapText="1"/>
    </xf>
    <xf numFmtId="3" fontId="16" fillId="2" borderId="3" xfId="2"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6" fontId="2" fillId="0" borderId="2" xfId="0" applyNumberFormat="1" applyFont="1" applyFill="1" applyBorder="1" applyAlignment="1">
      <alignment vertical="center"/>
    </xf>
    <xf numFmtId="0" fontId="10" fillId="2" borderId="3"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 fillId="0" borderId="0" xfId="0" applyFont="1" applyAlignment="1">
      <alignment horizontal="right"/>
    </xf>
    <xf numFmtId="3"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3" fontId="1" fillId="0" borderId="1" xfId="0" applyNumberFormat="1" applyFont="1" applyFill="1" applyBorder="1" applyAlignment="1">
      <alignment vertical="center"/>
    </xf>
    <xf numFmtId="166" fontId="1" fillId="0" borderId="1" xfId="0" applyNumberFormat="1" applyFont="1" applyFill="1" applyBorder="1" applyAlignment="1">
      <alignment vertical="center"/>
    </xf>
    <xf numFmtId="3" fontId="2" fillId="0" borderId="2" xfId="0" applyNumberFormat="1" applyFont="1" applyFill="1" applyBorder="1" applyAlignment="1">
      <alignment horizontal="right" vertical="center"/>
    </xf>
    <xf numFmtId="42" fontId="2" fillId="0" borderId="2" xfId="0" applyNumberFormat="1" applyFont="1" applyFill="1" applyBorder="1" applyAlignment="1">
      <alignment horizontal="right" vertical="center"/>
    </xf>
    <xf numFmtId="4" fontId="16" fillId="2" borderId="2"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2" fillId="0" borderId="0" xfId="0" applyFont="1" applyFill="1"/>
    <xf numFmtId="0" fontId="2" fillId="0" borderId="0" xfId="0" applyFont="1"/>
    <xf numFmtId="0" fontId="10" fillId="0" borderId="7" xfId="1" applyFont="1" applyFill="1" applyBorder="1" applyAlignment="1" applyProtection="1">
      <alignment vertical="center"/>
    </xf>
    <xf numFmtId="0" fontId="10" fillId="0" borderId="19" xfId="1" applyFont="1" applyFill="1" applyBorder="1" applyAlignment="1" applyProtection="1">
      <alignment vertical="center"/>
    </xf>
    <xf numFmtId="0" fontId="5" fillId="0" borderId="0" xfId="1" applyFill="1" applyAlignment="1" applyProtection="1"/>
    <xf numFmtId="0" fontId="8" fillId="0" borderId="9" xfId="0" applyFont="1" applyFill="1" applyBorder="1" applyAlignment="1">
      <alignment vertical="center"/>
    </xf>
    <xf numFmtId="0" fontId="8" fillId="0" borderId="10" xfId="0" applyFont="1" applyFill="1" applyBorder="1" applyAlignment="1">
      <alignment vertical="center"/>
    </xf>
    <xf numFmtId="0" fontId="5" fillId="0" borderId="20" xfId="1" applyFill="1" applyBorder="1" applyAlignment="1" applyProtection="1">
      <alignment vertical="center"/>
    </xf>
    <xf numFmtId="0" fontId="20" fillId="0" borderId="0" xfId="1" applyFont="1" applyAlignment="1" applyProtection="1">
      <alignment horizontal="center" vertical="center"/>
    </xf>
    <xf numFmtId="49" fontId="20" fillId="0" borderId="0" xfId="1" applyNumberFormat="1" applyFont="1" applyAlignment="1" applyProtection="1">
      <alignment horizontal="center" vertical="center"/>
    </xf>
    <xf numFmtId="0" fontId="2" fillId="0" borderId="0" xfId="1" applyFont="1" applyFill="1" applyBorder="1" applyAlignment="1" applyProtection="1">
      <alignment vertical="center"/>
    </xf>
    <xf numFmtId="0" fontId="8" fillId="0" borderId="11" xfId="0" applyFont="1" applyFill="1" applyBorder="1" applyAlignment="1">
      <alignment horizontal="center" vertical="center" wrapText="1"/>
    </xf>
    <xf numFmtId="167" fontId="0" fillId="0" borderId="0" xfId="0" applyNumberFormat="1"/>
    <xf numFmtId="49" fontId="1" fillId="0" borderId="0" xfId="0" applyNumberFormat="1" applyFont="1" applyAlignment="1">
      <alignment horizontal="left" vertical="top" wrapText="1"/>
    </xf>
    <xf numFmtId="49" fontId="17" fillId="0" borderId="0" xfId="0" applyNumberFormat="1" applyFont="1" applyAlignment="1">
      <alignment vertical="top" wrapText="1"/>
    </xf>
    <xf numFmtId="49" fontId="1" fillId="0" borderId="0" xfId="0" applyNumberFormat="1" applyFont="1" applyAlignment="1">
      <alignment vertical="top" wrapText="1"/>
    </xf>
    <xf numFmtId="0" fontId="20" fillId="0" borderId="0" xfId="1" applyFont="1" applyFill="1" applyAlignment="1" applyProtection="1">
      <alignment horizontal="center" vertical="center"/>
    </xf>
    <xf numFmtId="173" fontId="1" fillId="0" borderId="0" xfId="3" applyNumberFormat="1" applyFont="1" applyFill="1" applyBorder="1" applyAlignment="1"/>
    <xf numFmtId="173" fontId="2" fillId="0" borderId="2" xfId="3" applyNumberFormat="1" applyFont="1" applyFill="1" applyBorder="1" applyAlignment="1">
      <alignment vertical="center"/>
    </xf>
    <xf numFmtId="42" fontId="2" fillId="0" borderId="0" xfId="0" applyNumberFormat="1" applyFont="1" applyFill="1" applyBorder="1" applyAlignment="1">
      <alignment vertical="top"/>
    </xf>
    <xf numFmtId="42" fontId="1" fillId="0" borderId="0" xfId="0" applyNumberFormat="1" applyFont="1" applyFill="1" applyBorder="1" applyAlignment="1">
      <alignment vertical="top"/>
    </xf>
    <xf numFmtId="42" fontId="1" fillId="0" borderId="1" xfId="0" applyNumberFormat="1" applyFont="1" applyFill="1" applyBorder="1" applyAlignment="1">
      <alignment vertical="top"/>
    </xf>
    <xf numFmtId="0" fontId="8" fillId="0" borderId="0" xfId="0" applyFont="1" applyFill="1" applyBorder="1" applyAlignment="1">
      <alignment horizontal="center" vertical="center"/>
    </xf>
    <xf numFmtId="44" fontId="2" fillId="0" borderId="0" xfId="0" applyNumberFormat="1" applyFont="1" applyFill="1" applyBorder="1" applyAlignment="1">
      <alignment vertical="top"/>
    </xf>
    <xf numFmtId="3" fontId="8" fillId="0" borderId="3" xfId="0" applyNumberFormat="1" applyFont="1" applyFill="1" applyBorder="1" applyAlignment="1">
      <alignment vertical="top"/>
    </xf>
    <xf numFmtId="173" fontId="2" fillId="0" borderId="0" xfId="3" applyNumberFormat="1" applyFont="1" applyFill="1" applyBorder="1" applyAlignment="1">
      <alignment vertical="top"/>
    </xf>
    <xf numFmtId="170" fontId="2" fillId="0" borderId="0" xfId="3" applyNumberFormat="1" applyFont="1" applyFill="1" applyBorder="1" applyAlignment="1">
      <alignment vertical="top"/>
    </xf>
    <xf numFmtId="10" fontId="2" fillId="0" borderId="0" xfId="3" applyNumberFormat="1" applyFont="1" applyFill="1" applyBorder="1" applyAlignment="1">
      <alignment vertical="top"/>
    </xf>
    <xf numFmtId="171" fontId="2" fillId="0" borderId="0" xfId="3" applyNumberFormat="1" applyFont="1" applyFill="1" applyBorder="1" applyAlignment="1">
      <alignment vertical="top"/>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center" vertical="center"/>
    </xf>
    <xf numFmtId="169" fontId="1" fillId="0" borderId="0" xfId="3" applyNumberFormat="1" applyFont="1" applyFill="1" applyBorder="1" applyAlignment="1">
      <alignment vertical="top"/>
    </xf>
    <xf numFmtId="173" fontId="1" fillId="0" borderId="0" xfId="3" applyNumberFormat="1" applyFont="1" applyFill="1" applyBorder="1" applyAlignment="1">
      <alignment vertical="top"/>
    </xf>
    <xf numFmtId="10" fontId="1" fillId="0" borderId="0" xfId="3" applyNumberFormat="1" applyFont="1" applyFill="1" applyBorder="1" applyAlignment="1">
      <alignment vertical="top"/>
    </xf>
    <xf numFmtId="10" fontId="2" fillId="0" borderId="0" xfId="3" applyNumberFormat="1" applyFont="1" applyFill="1" applyBorder="1" applyAlignment="1">
      <alignment horizontal="right" vertical="top"/>
    </xf>
    <xf numFmtId="10" fontId="1" fillId="0" borderId="1" xfId="3" applyNumberFormat="1" applyFont="1" applyFill="1" applyBorder="1" applyAlignment="1">
      <alignment vertical="top"/>
    </xf>
    <xf numFmtId="4" fontId="2" fillId="0" borderId="3" xfId="0" applyNumberFormat="1" applyFont="1" applyFill="1" applyBorder="1" applyAlignment="1">
      <alignment vertical="top"/>
    </xf>
    <xf numFmtId="44" fontId="1" fillId="0" borderId="0" xfId="0" applyNumberFormat="1" applyFont="1" applyFill="1" applyBorder="1" applyAlignment="1">
      <alignment vertical="top"/>
    </xf>
    <xf numFmtId="44" fontId="1" fillId="0" borderId="1" xfId="0" applyNumberFormat="1" applyFont="1" applyFill="1" applyBorder="1" applyAlignment="1">
      <alignment vertical="top"/>
    </xf>
    <xf numFmtId="0" fontId="10" fillId="0" borderId="8" xfId="1" applyFont="1" applyFill="1" applyBorder="1" applyAlignment="1" applyProtection="1">
      <alignment horizontal="right" vertical="center"/>
    </xf>
    <xf numFmtId="0" fontId="0" fillId="0" borderId="0" xfId="0" applyBorder="1" applyAlignment="1">
      <alignment horizontal="right"/>
    </xf>
    <xf numFmtId="0" fontId="22" fillId="0" borderId="0" xfId="0" applyFont="1" applyBorder="1" applyAlignment="1">
      <alignment horizontal="right"/>
    </xf>
    <xf numFmtId="0" fontId="22" fillId="0" borderId="0" xfId="0" applyFont="1" applyBorder="1"/>
    <xf numFmtId="49" fontId="3" fillId="0" borderId="0" xfId="0" applyNumberFormat="1" applyFont="1" applyBorder="1" applyAlignment="1">
      <alignment vertical="top" wrapText="1"/>
    </xf>
    <xf numFmtId="49" fontId="24" fillId="0" borderId="0" xfId="0" applyNumberFormat="1" applyFont="1" applyBorder="1" applyAlignment="1">
      <alignment vertical="top" wrapText="1"/>
    </xf>
    <xf numFmtId="3" fontId="0" fillId="0" borderId="0" xfId="0" applyNumberFormat="1" applyBorder="1"/>
    <xf numFmtId="0" fontId="2" fillId="3" borderId="9" xfId="0" applyFont="1" applyFill="1" applyBorder="1" applyAlignment="1">
      <alignment horizontal="left" vertical="top" wrapText="1"/>
    </xf>
    <xf numFmtId="0" fontId="2" fillId="3" borderId="21" xfId="0" applyFont="1" applyFill="1" applyBorder="1" applyAlignment="1">
      <alignment horizontal="left"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2" borderId="14" xfId="0" applyFont="1" applyFill="1" applyBorder="1" applyAlignment="1">
      <alignment horizontal="center" vertical="center" wrapText="1"/>
    </xf>
    <xf numFmtId="3" fontId="0" fillId="0" borderId="0" xfId="0" applyNumberFormat="1" applyFill="1" applyBorder="1"/>
    <xf numFmtId="49" fontId="11" fillId="0" borderId="3" xfId="0" applyNumberFormat="1" applyFont="1" applyFill="1" applyBorder="1" applyAlignment="1">
      <alignment wrapText="1"/>
    </xf>
    <xf numFmtId="49" fontId="2" fillId="0" borderId="0" xfId="0" applyNumberFormat="1" applyFont="1" applyAlignment="1">
      <alignment vertical="top" wrapText="1"/>
    </xf>
    <xf numFmtId="0" fontId="16" fillId="2" borderId="25" xfId="0" applyFont="1" applyFill="1" applyBorder="1" applyAlignment="1">
      <alignment horizontal="center" vertical="center" wrapText="1"/>
    </xf>
    <xf numFmtId="3" fontId="1" fillId="0" borderId="3" xfId="0" applyNumberFormat="1" applyFont="1" applyFill="1" applyBorder="1" applyAlignment="1"/>
    <xf numFmtId="49" fontId="28" fillId="0" borderId="0" xfId="0" applyNumberFormat="1" applyFont="1" applyAlignment="1">
      <alignment vertical="top" wrapText="1"/>
    </xf>
    <xf numFmtId="3" fontId="2" fillId="2" borderId="2" xfId="0" applyNumberFormat="1"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3" fontId="1" fillId="0" borderId="29" xfId="0" applyNumberFormat="1" applyFont="1" applyFill="1" applyBorder="1" applyAlignment="1"/>
    <xf numFmtId="166" fontId="1" fillId="0" borderId="30" xfId="0" applyNumberFormat="1" applyFont="1" applyFill="1" applyBorder="1" applyAlignment="1"/>
    <xf numFmtId="3" fontId="2" fillId="0" borderId="6" xfId="0" applyNumberFormat="1" applyFont="1" applyFill="1" applyBorder="1" applyAlignment="1">
      <alignment vertical="center"/>
    </xf>
    <xf numFmtId="166" fontId="2" fillId="0" borderId="4" xfId="0" applyNumberFormat="1" applyFont="1" applyFill="1" applyBorder="1" applyAlignment="1">
      <alignment vertical="center"/>
    </xf>
    <xf numFmtId="0" fontId="16" fillId="2" borderId="26" xfId="0" applyFont="1" applyFill="1" applyBorder="1" applyAlignment="1">
      <alignment horizontal="center" vertical="center" wrapText="1"/>
    </xf>
    <xf numFmtId="0" fontId="16" fillId="2" borderId="5" xfId="0" applyFont="1" applyFill="1" applyBorder="1" applyAlignment="1">
      <alignment horizontal="center" vertical="center" wrapText="1"/>
    </xf>
    <xf numFmtId="3" fontId="1" fillId="3" borderId="33" xfId="0" applyNumberFormat="1" applyFont="1" applyFill="1" applyBorder="1" applyAlignment="1"/>
    <xf numFmtId="3" fontId="1" fillId="3" borderId="32" xfId="0" applyNumberFormat="1" applyFont="1" applyFill="1" applyBorder="1" applyAlignment="1"/>
    <xf numFmtId="3" fontId="16" fillId="3" borderId="34" xfId="0" applyNumberFormat="1" applyFont="1" applyFill="1" applyBorder="1" applyAlignment="1">
      <alignment horizontal="center" vertical="center" wrapText="1"/>
    </xf>
    <xf numFmtId="3" fontId="16" fillId="3" borderId="6"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7" fontId="1" fillId="0" borderId="30" xfId="0" applyNumberFormat="1" applyFont="1" applyFill="1" applyBorder="1" applyAlignment="1"/>
    <xf numFmtId="3" fontId="1" fillId="0" borderId="27" xfId="0" applyNumberFormat="1" applyFont="1" applyFill="1" applyBorder="1" applyAlignment="1"/>
    <xf numFmtId="5" fontId="1" fillId="0" borderId="1" xfId="0" applyNumberFormat="1" applyFont="1" applyFill="1" applyBorder="1" applyAlignment="1"/>
    <xf numFmtId="7" fontId="1" fillId="0" borderId="1" xfId="0" applyNumberFormat="1" applyFont="1" applyFill="1" applyBorder="1" applyAlignment="1"/>
    <xf numFmtId="164" fontId="2" fillId="0" borderId="4" xfId="0" applyNumberFormat="1" applyFont="1" applyFill="1" applyBorder="1" applyAlignment="1">
      <alignment vertical="center"/>
    </xf>
    <xf numFmtId="0" fontId="2" fillId="3" borderId="5" xfId="0" applyFont="1" applyFill="1" applyBorder="1" applyAlignment="1">
      <alignment horizontal="right" vertical="center"/>
    </xf>
    <xf numFmtId="0" fontId="16" fillId="2" borderId="34" xfId="0" applyFont="1" applyFill="1" applyBorder="1" applyAlignment="1">
      <alignment horizontal="center" vertical="center" wrapText="1"/>
    </xf>
    <xf numFmtId="3" fontId="16" fillId="3" borderId="26"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3" fontId="16" fillId="3" borderId="4" xfId="0" applyNumberFormat="1" applyFont="1" applyFill="1" applyBorder="1" applyAlignment="1">
      <alignment horizontal="center" vertical="center" wrapText="1"/>
    </xf>
    <xf numFmtId="164" fontId="1" fillId="0" borderId="30" xfId="0" applyNumberFormat="1" applyFont="1" applyFill="1" applyBorder="1" applyAlignment="1"/>
    <xf numFmtId="3" fontId="16" fillId="3" borderId="27" xfId="0" applyNumberFormat="1" applyFont="1" applyFill="1" applyBorder="1" applyAlignment="1">
      <alignment horizontal="center" vertical="center" wrapText="1"/>
    </xf>
    <xf numFmtId="3" fontId="16" fillId="3" borderId="28" xfId="0" applyNumberFormat="1" applyFont="1" applyFill="1" applyBorder="1" applyAlignment="1">
      <alignment horizontal="center" vertical="center" wrapText="1"/>
    </xf>
    <xf numFmtId="0" fontId="1" fillId="2" borderId="30" xfId="0" applyFont="1" applyFill="1" applyBorder="1" applyAlignment="1">
      <alignment wrapText="1"/>
    </xf>
    <xf numFmtId="0" fontId="1" fillId="2" borderId="30" xfId="0" applyFont="1" applyFill="1" applyBorder="1" applyAlignment="1">
      <alignment horizontal="left" wrapText="1"/>
    </xf>
    <xf numFmtId="0" fontId="2" fillId="3" borderId="4" xfId="0" applyFont="1" applyFill="1" applyBorder="1" applyAlignment="1">
      <alignment horizontal="right" vertical="center"/>
    </xf>
    <xf numFmtId="4" fontId="16" fillId="3" borderId="6" xfId="0" applyNumberFormat="1" applyFont="1" applyFill="1" applyBorder="1" applyAlignment="1">
      <alignment horizontal="center" vertical="center" wrapText="1"/>
    </xf>
    <xf numFmtId="3" fontId="1" fillId="0" borderId="29" xfId="0" applyNumberFormat="1" applyFont="1" applyFill="1" applyBorder="1" applyAlignment="1">
      <alignment horizontal="right"/>
    </xf>
    <xf numFmtId="3" fontId="2" fillId="0" borderId="6" xfId="0" applyNumberFormat="1" applyFont="1" applyFill="1" applyBorder="1" applyAlignment="1"/>
    <xf numFmtId="164" fontId="2" fillId="0" borderId="4" xfId="0" applyNumberFormat="1" applyFont="1" applyFill="1" applyBorder="1" applyAlignment="1"/>
    <xf numFmtId="3" fontId="16" fillId="2" borderId="5" xfId="2" applyNumberFormat="1" applyFont="1" applyFill="1" applyBorder="1" applyAlignment="1">
      <alignment horizontal="center" vertical="center" wrapText="1"/>
    </xf>
    <xf numFmtId="3" fontId="1" fillId="2" borderId="33" xfId="0" applyNumberFormat="1" applyFont="1" applyFill="1" applyBorder="1" applyAlignment="1"/>
    <xf numFmtId="3" fontId="2" fillId="2" borderId="5" xfId="0" applyNumberFormat="1" applyFont="1" applyFill="1" applyBorder="1" applyAlignment="1">
      <alignment horizontal="right" vertical="center"/>
    </xf>
    <xf numFmtId="3" fontId="16" fillId="2" borderId="34" xfId="2" applyNumberFormat="1" applyFont="1" applyFill="1" applyBorder="1" applyAlignment="1">
      <alignment horizontal="center" vertical="center" wrapText="1"/>
    </xf>
    <xf numFmtId="3" fontId="16" fillId="2" borderId="26" xfId="0" applyNumberFormat="1" applyFont="1" applyFill="1" applyBorder="1" applyAlignment="1">
      <alignment horizontal="center" vertical="center" wrapText="1"/>
    </xf>
    <xf numFmtId="3" fontId="16" fillId="2" borderId="6" xfId="2" applyNumberFormat="1" applyFont="1" applyFill="1" applyBorder="1" applyAlignment="1">
      <alignment horizontal="center" vertical="center" wrapText="1"/>
    </xf>
    <xf numFmtId="3" fontId="16" fillId="2" borderId="4"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xf>
    <xf numFmtId="3" fontId="2" fillId="0" borderId="6"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3" fontId="16" fillId="2"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1" fillId="0" borderId="0" xfId="0" applyNumberFormat="1" applyFont="1" applyAlignment="1">
      <alignment horizontal="left" vertical="top" wrapText="1" indent="2"/>
    </xf>
    <xf numFmtId="49" fontId="17" fillId="0" borderId="0" xfId="0" applyNumberFormat="1" applyFont="1" applyAlignment="1">
      <alignment horizontal="left" vertical="top" wrapText="1"/>
    </xf>
    <xf numFmtId="0" fontId="10" fillId="0" borderId="0" xfId="0" applyFont="1" applyAlignment="1">
      <alignment horizontal="left" vertical="top" wrapText="1"/>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1" fillId="0" borderId="0" xfId="0" applyFont="1" applyFill="1" applyAlignment="1">
      <alignment vertical="top"/>
    </xf>
    <xf numFmtId="0" fontId="0" fillId="0" borderId="0" xfId="0" applyAlignment="1">
      <alignment horizontal="left" vertical="top"/>
    </xf>
    <xf numFmtId="0" fontId="1" fillId="0" borderId="0" xfId="0" applyFont="1" applyFill="1" applyAlignment="1">
      <alignment horizontal="left" vertical="top"/>
    </xf>
    <xf numFmtId="0" fontId="1" fillId="0" borderId="0" xfId="0" applyFont="1" applyFill="1" applyAlignment="1"/>
    <xf numFmtId="0" fontId="8" fillId="0" borderId="0" xfId="0" applyFont="1" applyFill="1" applyBorder="1" applyAlignment="1">
      <alignment horizontal="left" vertical="top"/>
    </xf>
    <xf numFmtId="0" fontId="10" fillId="2" borderId="33" xfId="0" applyFont="1" applyFill="1" applyBorder="1" applyAlignment="1">
      <alignment horizontal="center" vertical="center"/>
    </xf>
    <xf numFmtId="0" fontId="10" fillId="2" borderId="33" xfId="0" applyFont="1" applyFill="1" applyBorder="1" applyAlignment="1">
      <alignment horizontal="center"/>
    </xf>
    <xf numFmtId="3" fontId="10" fillId="2" borderId="33" xfId="0" applyNumberFormat="1" applyFont="1" applyFill="1" applyBorder="1" applyAlignment="1">
      <alignment horizontal="center" vertical="center" wrapText="1"/>
    </xf>
    <xf numFmtId="42"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49" fontId="2" fillId="0" borderId="0" xfId="0" applyNumberFormat="1" applyFont="1" applyAlignment="1">
      <alignment horizontal="center" vertical="top" wrapText="1"/>
    </xf>
    <xf numFmtId="0" fontId="5" fillId="0" borderId="9" xfId="1" applyFill="1" applyBorder="1" applyAlignment="1" applyProtection="1">
      <alignment vertical="center"/>
    </xf>
    <xf numFmtId="0" fontId="10" fillId="0" borderId="10" xfId="1" applyFont="1" applyFill="1" applyBorder="1" applyAlignment="1" applyProtection="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3" fontId="16" fillId="3" borderId="27" xfId="0" applyNumberFormat="1" applyFont="1" applyFill="1" applyBorder="1" applyAlignment="1">
      <alignment horizontal="center" vertical="center" wrapText="1"/>
    </xf>
    <xf numFmtId="3" fontId="16" fillId="3" borderId="28" xfId="0" applyNumberFormat="1"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3"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0" fontId="0" fillId="0" borderId="0" xfId="0" applyFont="1" applyAlignment="1">
      <alignment vertical="top"/>
    </xf>
    <xf numFmtId="0" fontId="1" fillId="0" borderId="0" xfId="0" applyFont="1" applyAlignment="1">
      <alignment vertical="top"/>
    </xf>
    <xf numFmtId="3" fontId="1" fillId="3" borderId="0" xfId="0" applyNumberFormat="1" applyFont="1" applyFill="1" applyBorder="1" applyAlignment="1"/>
    <xf numFmtId="0" fontId="16" fillId="2" borderId="3" xfId="0" applyFont="1" applyFill="1" applyBorder="1" applyAlignment="1">
      <alignment horizontal="center" vertical="center" wrapText="1"/>
    </xf>
    <xf numFmtId="3" fontId="1" fillId="0" borderId="29" xfId="0" applyNumberFormat="1" applyFont="1" applyFill="1" applyBorder="1" applyAlignment="1">
      <alignment vertical="center"/>
    </xf>
    <xf numFmtId="42" fontId="1" fillId="0" borderId="0" xfId="0" applyNumberFormat="1" applyFont="1" applyFill="1" applyBorder="1" applyAlignment="1">
      <alignment vertical="center"/>
    </xf>
    <xf numFmtId="164" fontId="1" fillId="0" borderId="30" xfId="0" applyNumberFormat="1" applyFont="1" applyFill="1" applyBorder="1" applyAlignment="1">
      <alignment vertical="center"/>
    </xf>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5" fillId="0" borderId="0" xfId="1" applyFill="1" applyAlignment="1" applyProtection="1">
      <alignment horizontal="center" vertical="center"/>
    </xf>
    <xf numFmtId="0" fontId="2" fillId="3" borderId="2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right" vertical="top" wrapText="1"/>
    </xf>
    <xf numFmtId="0" fontId="2" fillId="3" borderId="16" xfId="0" applyFont="1" applyFill="1" applyBorder="1" applyAlignment="1">
      <alignment horizontal="right" vertical="top" wrapText="1"/>
    </xf>
    <xf numFmtId="0" fontId="2" fillId="2" borderId="1" xfId="0" applyFont="1" applyFill="1" applyBorder="1" applyAlignment="1">
      <alignment horizontal="right" vertical="top" wrapText="1"/>
    </xf>
    <xf numFmtId="0" fontId="2" fillId="2" borderId="13" xfId="0" applyFont="1" applyFill="1" applyBorder="1" applyAlignment="1">
      <alignment horizontal="right" vertical="top" wrapText="1"/>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3" fontId="8" fillId="0" borderId="0" xfId="0" applyNumberFormat="1" applyFont="1" applyFill="1" applyBorder="1" applyAlignment="1">
      <alignment vertical="top"/>
    </xf>
    <xf numFmtId="49" fontId="2" fillId="2" borderId="9" xfId="0" applyNumberFormat="1" applyFont="1" applyFill="1" applyBorder="1" applyAlignment="1">
      <alignment vertical="top" wrapText="1"/>
    </xf>
    <xf numFmtId="49" fontId="1" fillId="2" borderId="9" xfId="0" applyNumberFormat="1" applyFont="1" applyFill="1" applyBorder="1" applyAlignment="1">
      <alignment vertical="top" wrapText="1"/>
    </xf>
    <xf numFmtId="49" fontId="2" fillId="2" borderId="9" xfId="0" applyNumberFormat="1" applyFont="1" applyFill="1" applyBorder="1" applyAlignment="1">
      <alignment wrapText="1"/>
    </xf>
    <xf numFmtId="49" fontId="1" fillId="2" borderId="9" xfId="0" applyNumberFormat="1" applyFont="1" applyFill="1" applyBorder="1" applyAlignment="1">
      <alignment wrapText="1"/>
    </xf>
    <xf numFmtId="49" fontId="1" fillId="2" borderId="16" xfId="0" applyNumberFormat="1" applyFont="1" applyFill="1" applyBorder="1" applyAlignment="1">
      <alignment vertical="top" wrapText="1"/>
    </xf>
    <xf numFmtId="0" fontId="8" fillId="2" borderId="24" xfId="0" applyFont="1" applyFill="1" applyBorder="1" applyAlignment="1">
      <alignment horizontal="center" vertical="center"/>
    </xf>
    <xf numFmtId="4" fontId="2" fillId="0" borderId="0" xfId="0" applyNumberFormat="1" applyFont="1" applyFill="1" applyBorder="1" applyAlignment="1">
      <alignment vertical="top"/>
    </xf>
    <xf numFmtId="3" fontId="16" fillId="2" borderId="16" xfId="0" applyNumberFormat="1" applyFont="1" applyFill="1" applyBorder="1" applyAlignment="1">
      <alignment horizontal="center" vertical="center" wrapText="1"/>
    </xf>
    <xf numFmtId="3" fontId="16" fillId="2" borderId="1" xfId="2" applyNumberFormat="1"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8" fillId="0" borderId="0" xfId="0" applyFont="1" applyFill="1" applyBorder="1" applyAlignment="1">
      <alignment wrapText="1"/>
    </xf>
    <xf numFmtId="0" fontId="32" fillId="0" borderId="0" xfId="4" applyFill="1" applyBorder="1" applyAlignment="1">
      <alignment horizontal="center" vertical="center" wrapText="1"/>
    </xf>
    <xf numFmtId="3" fontId="30" fillId="2" borderId="9" xfId="0" applyNumberFormat="1" applyFont="1" applyFill="1" applyBorder="1" applyAlignment="1">
      <alignment horizontal="center" vertical="center" wrapText="1"/>
    </xf>
    <xf numFmtId="0" fontId="34" fillId="0" borderId="0" xfId="0" applyFont="1"/>
    <xf numFmtId="0" fontId="8" fillId="0" borderId="11" xfId="0" applyFont="1" applyFill="1" applyBorder="1" applyAlignment="1">
      <alignment vertical="top" wrapText="1"/>
    </xf>
    <xf numFmtId="0" fontId="8" fillId="0" borderId="11" xfId="0" applyFont="1" applyFill="1" applyBorder="1" applyAlignment="1">
      <alignment vertical="top"/>
    </xf>
    <xf numFmtId="0" fontId="8" fillId="0" borderId="0" xfId="0" applyFont="1" applyFill="1" applyBorder="1" applyAlignment="1">
      <alignment vertical="top"/>
    </xf>
    <xf numFmtId="0" fontId="11" fillId="0" borderId="0" xfId="1" applyFont="1" applyFill="1" applyAlignment="1" applyProtection="1">
      <alignment horizontal="left" vertical="top" wrapText="1"/>
    </xf>
    <xf numFmtId="170" fontId="1" fillId="0" borderId="0" xfId="3" applyNumberFormat="1" applyFont="1" applyFill="1" applyBorder="1" applyAlignment="1">
      <alignment vertical="top"/>
    </xf>
    <xf numFmtId="3" fontId="2" fillId="2" borderId="6" xfId="0" applyNumberFormat="1" applyFont="1" applyFill="1" applyBorder="1" applyAlignment="1">
      <alignment horizontal="right" vertical="center"/>
    </xf>
    <xf numFmtId="3" fontId="35" fillId="0" borderId="2" xfId="4" applyNumberFormat="1" applyFont="1" applyFill="1" applyBorder="1" applyAlignment="1">
      <alignment vertical="center"/>
    </xf>
    <xf numFmtId="42" fontId="35" fillId="0" borderId="2" xfId="4" applyNumberFormat="1" applyFont="1" applyFill="1" applyBorder="1" applyAlignment="1">
      <alignment vertical="center"/>
    </xf>
    <xf numFmtId="3" fontId="35" fillId="0" borderId="6" xfId="4" applyNumberFormat="1" applyFont="1" applyFill="1" applyBorder="1" applyAlignment="1">
      <alignment vertical="center"/>
    </xf>
    <xf numFmtId="164" fontId="35" fillId="0" borderId="4" xfId="4" applyNumberFormat="1" applyFont="1" applyFill="1" applyBorder="1" applyAlignment="1">
      <alignment vertical="center"/>
    </xf>
    <xf numFmtId="0" fontId="5" fillId="0" borderId="0" xfId="1" applyFill="1" applyAlignment="1" applyProtection="1">
      <alignment horizontal="left" vertical="center"/>
    </xf>
    <xf numFmtId="3" fontId="16" fillId="2" borderId="2" xfId="0" applyNumberFormat="1" applyFont="1" applyFill="1" applyBorder="1" applyAlignment="1">
      <alignment horizontal="center" vertical="center" wrapText="1"/>
    </xf>
    <xf numFmtId="169" fontId="1" fillId="0" borderId="1" xfId="3" applyNumberFormat="1" applyFont="1" applyFill="1" applyBorder="1" applyAlignment="1">
      <alignment vertical="top"/>
    </xf>
    <xf numFmtId="169" fontId="2" fillId="0" borderId="0" xfId="3" applyNumberFormat="1" applyFont="1" applyFill="1" applyBorder="1" applyAlignment="1">
      <alignment vertical="top"/>
    </xf>
    <xf numFmtId="0" fontId="1" fillId="2" borderId="0" xfId="0" applyFont="1" applyFill="1" applyBorder="1" applyAlignment="1">
      <alignment wrapText="1"/>
    </xf>
    <xf numFmtId="3" fontId="16" fillId="2" borderId="2" xfId="0" applyNumberFormat="1" applyFont="1" applyFill="1" applyBorder="1" applyAlignment="1">
      <alignment horizontal="center" vertical="center" wrapText="1"/>
    </xf>
    <xf numFmtId="171" fontId="1" fillId="0" borderId="0" xfId="3" applyNumberFormat="1" applyFont="1" applyFill="1" applyBorder="1" applyAlignment="1">
      <alignment vertical="top"/>
    </xf>
    <xf numFmtId="10" fontId="1" fillId="0" borderId="0" xfId="3" applyNumberFormat="1" applyFont="1" applyFill="1" applyBorder="1" applyAlignment="1">
      <alignment vertical="center"/>
    </xf>
    <xf numFmtId="10" fontId="1" fillId="0" borderId="1" xfId="3" applyNumberFormat="1" applyFont="1" applyFill="1" applyBorder="1" applyAlignment="1">
      <alignment vertical="center"/>
    </xf>
    <xf numFmtId="3" fontId="16" fillId="2" borderId="2" xfId="0" applyNumberFormat="1" applyFont="1" applyFill="1" applyBorder="1" applyAlignment="1">
      <alignment horizontal="center" vertical="center" wrapText="1"/>
    </xf>
    <xf numFmtId="10" fontId="1" fillId="0" borderId="0" xfId="3" applyNumberFormat="1" applyFont="1" applyFill="1" applyBorder="1" applyAlignment="1">
      <alignment horizontal="right" vertical="center"/>
    </xf>
    <xf numFmtId="10" fontId="1" fillId="0" borderId="1" xfId="3" applyNumberFormat="1" applyFont="1" applyFill="1" applyBorder="1" applyAlignment="1">
      <alignment horizontal="right" vertical="center"/>
    </xf>
    <xf numFmtId="174" fontId="2" fillId="0" borderId="0" xfId="3" applyNumberFormat="1" applyFont="1" applyFill="1" applyBorder="1" applyAlignment="1">
      <alignment vertical="top"/>
    </xf>
    <xf numFmtId="49" fontId="2" fillId="0" borderId="0" xfId="0" applyNumberFormat="1" applyFont="1" applyBorder="1" applyAlignment="1">
      <alignment horizontal="left" wrapText="1"/>
    </xf>
    <xf numFmtId="49" fontId="17" fillId="0" borderId="0" xfId="0" applyNumberFormat="1" applyFont="1" applyBorder="1" applyAlignment="1">
      <alignment horizontal="left" wrapText="1"/>
    </xf>
    <xf numFmtId="49" fontId="1" fillId="0" borderId="0" xfId="0" applyNumberFormat="1" applyFont="1" applyAlignment="1">
      <alignment horizontal="left" wrapText="1"/>
    </xf>
    <xf numFmtId="49" fontId="8" fillId="2" borderId="3" xfId="0" applyNumberFormat="1" applyFont="1" applyFill="1" applyBorder="1" applyAlignment="1">
      <alignment horizontal="center" wrapText="1"/>
    </xf>
    <xf numFmtId="3" fontId="16" fillId="2" borderId="2" xfId="0" applyNumberFormat="1" applyFont="1" applyFill="1" applyBorder="1" applyAlignment="1">
      <alignment horizontal="center" vertical="center" wrapText="1"/>
    </xf>
    <xf numFmtId="3" fontId="16" fillId="2" borderId="0"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49" fontId="1" fillId="0" borderId="0" xfId="0" applyNumberFormat="1" applyFont="1" applyBorder="1" applyAlignment="1">
      <alignment horizontal="left" wrapText="1"/>
    </xf>
    <xf numFmtId="49" fontId="31" fillId="0" borderId="0" xfId="0" applyNumberFormat="1" applyFont="1" applyBorder="1" applyAlignment="1">
      <alignment horizontal="left" wrapText="1"/>
    </xf>
    <xf numFmtId="49" fontId="1" fillId="0" borderId="0" xfId="0" applyNumberFormat="1" applyFont="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8" fillId="0" borderId="12"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30" fillId="2" borderId="3"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 xfId="0" applyFont="1" applyFill="1" applyBorder="1" applyAlignment="1">
      <alignment horizontal="center" vertical="center" wrapText="1"/>
    </xf>
    <xf numFmtId="49" fontId="1" fillId="0" borderId="0" xfId="0" applyNumberFormat="1" applyFont="1" applyAlignment="1">
      <alignment horizontal="left" vertical="top" wrapText="1" indent="2"/>
    </xf>
    <xf numFmtId="49" fontId="2" fillId="0" borderId="0" xfId="0" applyNumberFormat="1" applyFont="1" applyAlignment="1">
      <alignment horizontal="left" vertical="top"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8" fillId="0" borderId="11" xfId="0" applyFont="1" applyFill="1" applyBorder="1" applyAlignment="1">
      <alignment horizontal="left" vertical="top"/>
    </xf>
    <xf numFmtId="0" fontId="8" fillId="0" borderId="0" xfId="0" applyFont="1" applyFill="1" applyBorder="1" applyAlignment="1">
      <alignment horizontal="left" vertical="top"/>
    </xf>
    <xf numFmtId="0" fontId="30" fillId="2" borderId="31"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1" fillId="0" borderId="0" xfId="0" applyFont="1" applyAlignment="1">
      <alignment horizontal="left" vertical="top" wrapText="1"/>
    </xf>
    <xf numFmtId="0" fontId="8" fillId="0" borderId="0" xfId="0" applyFont="1" applyFill="1" applyBorder="1" applyAlignment="1">
      <alignment horizontal="left"/>
    </xf>
    <xf numFmtId="3" fontId="30" fillId="3" borderId="34" xfId="0" applyNumberFormat="1" applyFont="1" applyFill="1" applyBorder="1" applyAlignment="1">
      <alignment horizontal="center" vertical="center" wrapText="1"/>
    </xf>
    <xf numFmtId="3" fontId="30" fillId="3" borderId="26" xfId="0" applyNumberFormat="1" applyFont="1" applyFill="1" applyBorder="1" applyAlignment="1">
      <alignment horizontal="center" vertical="center" wrapText="1"/>
    </xf>
    <xf numFmtId="3" fontId="30" fillId="3" borderId="27" xfId="0" applyNumberFormat="1" applyFont="1" applyFill="1" applyBorder="1" applyAlignment="1">
      <alignment horizontal="center" vertical="center" wrapText="1"/>
    </xf>
    <xf numFmtId="3" fontId="30" fillId="3" borderId="28"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3" xfId="0" applyFont="1" applyFill="1" applyBorder="1" applyAlignment="1">
      <alignment horizontal="center" vertical="center" wrapText="1"/>
    </xf>
    <xf numFmtId="49" fontId="2" fillId="0" borderId="0" xfId="0" applyNumberFormat="1" applyFont="1" applyFill="1" applyAlignment="1">
      <alignment horizontal="left" vertical="top" wrapText="1"/>
    </xf>
    <xf numFmtId="4" fontId="30" fillId="2" borderId="31" xfId="0" applyNumberFormat="1" applyFont="1" applyFill="1" applyBorder="1" applyAlignment="1">
      <alignment horizontal="center" vertical="center" wrapText="1"/>
    </xf>
    <xf numFmtId="4" fontId="30" fillId="2" borderId="32" xfId="0" applyNumberFormat="1" applyFont="1" applyFill="1" applyBorder="1" applyAlignment="1">
      <alignment horizontal="center" vertical="center" wrapText="1"/>
    </xf>
    <xf numFmtId="4" fontId="16" fillId="2" borderId="31" xfId="0" applyNumberFormat="1" applyFont="1" applyFill="1" applyBorder="1" applyAlignment="1">
      <alignment horizontal="center" vertical="center" wrapText="1"/>
    </xf>
    <xf numFmtId="4" fontId="16" fillId="2" borderId="32" xfId="0" applyNumberFormat="1" applyFont="1" applyFill="1" applyBorder="1" applyAlignment="1">
      <alignment horizontal="center" vertical="center" wrapText="1"/>
    </xf>
    <xf numFmtId="49" fontId="17" fillId="0" borderId="0" xfId="0" applyNumberFormat="1" applyFont="1" applyAlignment="1">
      <alignment horizontal="left" vertical="top" wrapText="1"/>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3" fontId="30" fillId="2" borderId="31" xfId="0" applyNumberFormat="1" applyFont="1" applyFill="1" applyBorder="1" applyAlignment="1">
      <alignment horizontal="center" vertical="center"/>
    </xf>
    <xf numFmtId="3" fontId="30" fillId="2" borderId="32" xfId="0"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0" borderId="0" xfId="0" applyNumberFormat="1" applyFont="1" applyFill="1" applyAlignment="1">
      <alignment horizontal="left" vertical="top" wrapText="1"/>
    </xf>
    <xf numFmtId="3" fontId="30" fillId="2" borderId="31" xfId="0" applyNumberFormat="1" applyFont="1" applyFill="1" applyBorder="1" applyAlignment="1">
      <alignment horizontal="center" vertical="center" wrapText="1"/>
    </xf>
    <xf numFmtId="3" fontId="30" fillId="2" borderId="32" xfId="0" applyNumberFormat="1" applyFont="1" applyFill="1" applyBorder="1" applyAlignment="1">
      <alignment horizontal="center" vertical="center" wrapText="1"/>
    </xf>
    <xf numFmtId="0" fontId="8" fillId="2" borderId="6" xfId="0" applyFont="1" applyFill="1" applyBorder="1" applyAlignment="1">
      <alignment horizontal="center" vertical="top"/>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3" fontId="16" fillId="2" borderId="31" xfId="0" applyNumberFormat="1" applyFont="1" applyFill="1" applyBorder="1" applyAlignment="1">
      <alignment horizontal="center" vertical="center" wrapText="1"/>
    </xf>
    <xf numFmtId="3" fontId="16" fillId="2" borderId="32"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cellXfs>
  <cellStyles count="5">
    <cellStyle name="Bad" xfId="4" builtinId="27"/>
    <cellStyle name="Hyperlink" xfId="1" builtinId="8"/>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28"/>
            <c:invertIfNegative val="0"/>
            <c:bubble3D val="0"/>
            <c:spPr>
              <a:solidFill>
                <a:srgbClr val="FF6600"/>
              </a:solidFill>
              <a:ln w="3175">
                <a:solidFill>
                  <a:srgbClr val="000000"/>
                </a:solidFill>
                <a:prstDash val="solid"/>
              </a:ln>
            </c:spPr>
            <c:extLst>
              <c:ext xmlns:c16="http://schemas.microsoft.com/office/drawing/2014/chart" uri="{C3380CC4-5D6E-409C-BE32-E72D297353CC}">
                <c16:uniqueId val="{00000000-6078-461A-AD29-81BE66836FBC}"/>
              </c:ext>
            </c:extLst>
          </c:dPt>
          <c:val>
            <c:numLit>
              <c:formatCode>General</c:formatCode>
              <c:ptCount val="1"/>
              <c:pt idx="0">
                <c:v>0</c:v>
              </c:pt>
            </c:numLit>
          </c:val>
          <c:extLst>
            <c:ext xmlns:c16="http://schemas.microsoft.com/office/drawing/2014/chart" uri="{C3380CC4-5D6E-409C-BE32-E72D297353CC}">
              <c16:uniqueId val="{00000001-6078-461A-AD29-81BE66836FBC}"/>
            </c:ext>
          </c:extLst>
        </c:ser>
        <c:dLbls>
          <c:showLegendKey val="0"/>
          <c:showVal val="0"/>
          <c:showCatName val="0"/>
          <c:showSerName val="0"/>
          <c:showPercent val="0"/>
          <c:showBubbleSize val="0"/>
        </c:dLbls>
        <c:gapWidth val="150"/>
        <c:axId val="460387072"/>
        <c:axId val="1"/>
      </c:barChart>
      <c:catAx>
        <c:axId val="460387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1"/>
        <c:crosses val="autoZero"/>
        <c:auto val="1"/>
        <c:lblAlgn val="ctr"/>
        <c:lblOffset val="100"/>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4603870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2" verticalDpi="-2"/>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962025</xdr:colOff>
      <xdr:row>5</xdr:row>
      <xdr:rowOff>19050</xdr:rowOff>
    </xdr:to>
    <xdr:pic>
      <xdr:nvPicPr>
        <xdr:cNvPr id="1930" name="Picture 1" descr="Tzetno_s_NOI">
          <a:extLst>
            <a:ext uri="{FF2B5EF4-FFF2-40B4-BE49-F238E27FC236}">
              <a16:creationId xmlns:a16="http://schemas.microsoft.com/office/drawing/2014/main" id="{54C5C684-C43D-4E59-9373-E2325ACC3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962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161925</xdr:rowOff>
    </xdr:from>
    <xdr:to>
      <xdr:col>5</xdr:col>
      <xdr:colOff>0</xdr:colOff>
      <xdr:row>36</xdr:row>
      <xdr:rowOff>0</xdr:rowOff>
    </xdr:to>
    <xdr:graphicFrame macro="">
      <xdr:nvGraphicFramePr>
        <xdr:cNvPr id="7050" name="Chart 1">
          <a:extLst>
            <a:ext uri="{FF2B5EF4-FFF2-40B4-BE49-F238E27FC236}">
              <a16:creationId xmlns:a16="http://schemas.microsoft.com/office/drawing/2014/main" id="{1A0A5A67-ECFF-4F38-8759-E59F3F246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zoomScaleNormal="100" zoomScaleSheetLayoutView="96" workbookViewId="0">
      <selection activeCell="N13" sqref="N13"/>
    </sheetView>
  </sheetViews>
  <sheetFormatPr defaultRowHeight="12.75" x14ac:dyDescent="0.2"/>
  <cols>
    <col min="1" max="1" width="85.7109375" style="14" customWidth="1"/>
    <col min="2" max="16384" width="9.140625" style="14"/>
  </cols>
  <sheetData>
    <row r="1" spans="1:3" ht="20.25" x14ac:dyDescent="0.2">
      <c r="A1" s="24" t="s">
        <v>87</v>
      </c>
    </row>
    <row r="2" spans="1:3" ht="20.25" x14ac:dyDescent="0.3">
      <c r="A2" s="25" t="s">
        <v>93</v>
      </c>
    </row>
    <row r="7" spans="1:3" ht="20.25" x14ac:dyDescent="0.2">
      <c r="A7" s="24" t="s">
        <v>83</v>
      </c>
    </row>
    <row r="8" spans="1:3" ht="40.5" x14ac:dyDescent="0.2">
      <c r="A8" s="33" t="s">
        <v>84</v>
      </c>
    </row>
    <row r="9" spans="1:3" ht="15" x14ac:dyDescent="0.2">
      <c r="A9" s="26" t="s">
        <v>371</v>
      </c>
    </row>
    <row r="10" spans="1:3" ht="15" x14ac:dyDescent="0.2">
      <c r="A10" s="26" t="s">
        <v>372</v>
      </c>
    </row>
    <row r="11" spans="1:3" ht="15" x14ac:dyDescent="0.2">
      <c r="A11" s="26"/>
    </row>
    <row r="12" spans="1:3" ht="71.25" x14ac:dyDescent="0.2">
      <c r="A12" s="27" t="s">
        <v>85</v>
      </c>
    </row>
    <row r="13" spans="1:3" ht="42.75" x14ac:dyDescent="0.2">
      <c r="A13" s="27" t="s">
        <v>118</v>
      </c>
    </row>
    <row r="14" spans="1:3" ht="14.25" x14ac:dyDescent="0.2">
      <c r="A14" s="27"/>
    </row>
    <row r="15" spans="1:3" ht="14.25" x14ac:dyDescent="0.2">
      <c r="A15" s="38" t="s">
        <v>97</v>
      </c>
    </row>
    <row r="16" spans="1:3" ht="14.25" x14ac:dyDescent="0.2">
      <c r="A16" s="27"/>
      <c r="C16" s="61"/>
    </row>
    <row r="17" spans="1:7" ht="31.5" customHeight="1" x14ac:dyDescent="0.2">
      <c r="A17" s="28" t="s">
        <v>94</v>
      </c>
    </row>
    <row r="18" spans="1:7" ht="14.25" x14ac:dyDescent="0.2">
      <c r="A18" s="36" t="s">
        <v>98</v>
      </c>
    </row>
    <row r="19" spans="1:7" ht="14.25" x14ac:dyDescent="0.2">
      <c r="A19" s="36" t="s">
        <v>99</v>
      </c>
    </row>
    <row r="20" spans="1:7" ht="14.25" x14ac:dyDescent="0.2">
      <c r="A20" s="36" t="s">
        <v>100</v>
      </c>
    </row>
    <row r="21" spans="1:7" ht="14.25" x14ac:dyDescent="0.2">
      <c r="A21" s="36" t="s">
        <v>101</v>
      </c>
    </row>
    <row r="22" spans="1:7" ht="14.25" x14ac:dyDescent="0.2">
      <c r="A22" s="36" t="s">
        <v>102</v>
      </c>
    </row>
    <row r="23" spans="1:7" ht="14.25" x14ac:dyDescent="0.2">
      <c r="A23" s="36" t="s">
        <v>103</v>
      </c>
    </row>
    <row r="24" spans="1:7" ht="28.5" x14ac:dyDescent="0.2">
      <c r="A24" s="37" t="s">
        <v>104</v>
      </c>
    </row>
    <row r="25" spans="1:7" ht="42" customHeight="1" x14ac:dyDescent="0.2">
      <c r="A25" s="37" t="s">
        <v>105</v>
      </c>
    </row>
    <row r="26" spans="1:7" ht="42.75" x14ac:dyDescent="0.2">
      <c r="A26" s="37" t="s">
        <v>106</v>
      </c>
    </row>
    <row r="27" spans="1:7" ht="15" customHeight="1" x14ac:dyDescent="0.2">
      <c r="A27" s="27"/>
    </row>
    <row r="28" spans="1:7" ht="30" x14ac:dyDescent="0.25">
      <c r="A28" s="28" t="s">
        <v>95</v>
      </c>
      <c r="G28" s="323"/>
    </row>
    <row r="29" spans="1:7" ht="18.75" x14ac:dyDescent="0.25">
      <c r="A29" s="29" t="s">
        <v>107</v>
      </c>
      <c r="G29" s="323"/>
    </row>
    <row r="30" spans="1:7" ht="14.25" x14ac:dyDescent="0.2">
      <c r="A30" s="29" t="s">
        <v>108</v>
      </c>
    </row>
    <row r="31" spans="1:7" ht="14.25" x14ac:dyDescent="0.2">
      <c r="A31" s="29" t="s">
        <v>109</v>
      </c>
    </row>
    <row r="32" spans="1:7" ht="14.25" x14ac:dyDescent="0.2">
      <c r="A32" s="29" t="s">
        <v>110</v>
      </c>
    </row>
    <row r="33" spans="1:1" ht="14.25" x14ac:dyDescent="0.2">
      <c r="A33" s="29" t="s">
        <v>111</v>
      </c>
    </row>
    <row r="34" spans="1:1" ht="14.25" x14ac:dyDescent="0.2">
      <c r="A34" s="29" t="s">
        <v>112</v>
      </c>
    </row>
    <row r="35" spans="1:1" ht="30" customHeight="1" x14ac:dyDescent="0.2">
      <c r="A35" s="35" t="s">
        <v>115</v>
      </c>
    </row>
    <row r="36" spans="1:1" ht="14.25" x14ac:dyDescent="0.2">
      <c r="A36" s="29" t="s">
        <v>113</v>
      </c>
    </row>
    <row r="37" spans="1:1" ht="14.25" x14ac:dyDescent="0.2">
      <c r="A37" s="29" t="s">
        <v>114</v>
      </c>
    </row>
    <row r="38" spans="1:1" ht="14.25" x14ac:dyDescent="0.2">
      <c r="A38" s="29"/>
    </row>
    <row r="39" spans="1:1" ht="15" customHeight="1" x14ac:dyDescent="0.2">
      <c r="A39" s="28" t="s">
        <v>96</v>
      </c>
    </row>
    <row r="40" spans="1:1" ht="14.25" x14ac:dyDescent="0.2">
      <c r="A40" s="29" t="s">
        <v>116</v>
      </c>
    </row>
    <row r="41" spans="1:1" ht="14.25" x14ac:dyDescent="0.2">
      <c r="A41" s="29" t="s">
        <v>117</v>
      </c>
    </row>
    <row r="42" spans="1:1" ht="14.25" x14ac:dyDescent="0.2">
      <c r="A42" s="29" t="s">
        <v>254</v>
      </c>
    </row>
    <row r="43" spans="1:1" ht="14.25" x14ac:dyDescent="0.2">
      <c r="A43" s="29" t="s">
        <v>255</v>
      </c>
    </row>
    <row r="44" spans="1:1" ht="14.25" x14ac:dyDescent="0.2">
      <c r="A44" s="34"/>
    </row>
    <row r="45" spans="1:1" ht="42.75" x14ac:dyDescent="0.2">
      <c r="A45" s="27" t="s">
        <v>120</v>
      </c>
    </row>
    <row r="46" spans="1:1" ht="42.75" x14ac:dyDescent="0.2">
      <c r="A46" s="27" t="s">
        <v>119</v>
      </c>
    </row>
    <row r="47" spans="1:1" ht="71.25" x14ac:dyDescent="0.2">
      <c r="A47" s="27" t="s">
        <v>86</v>
      </c>
    </row>
    <row r="48" spans="1:1" ht="14.25" x14ac:dyDescent="0.2">
      <c r="A48" s="27"/>
    </row>
  </sheetData>
  <pageMargins left="0.70866141732283472" right="0.70866141732283472" top="0.94488188976377963" bottom="0.74803149606299213" header="0.31496062992125984" footer="0.31496062992125984"/>
  <pageSetup paperSize="9" scale="95" orientation="portrait" r:id="rId1"/>
  <headerFooter>
    <oddHeader>&amp;RКласификация на информацията
Ниво 0, TLP WHITE</oddHeader>
  </headerFooter>
  <rowBreaks count="1" manualBreakCount="1">
    <brk id="3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9"/>
  <sheetViews>
    <sheetView zoomScaleNormal="100" zoomScaleSheetLayoutView="80" workbookViewId="0">
      <selection activeCell="D25" sqref="D25"/>
    </sheetView>
  </sheetViews>
  <sheetFormatPr defaultRowHeight="12.75" x14ac:dyDescent="0.2"/>
  <cols>
    <col min="1" max="2" width="25.7109375" customWidth="1"/>
    <col min="3" max="9" width="15.7109375" customWidth="1"/>
    <col min="10" max="10" width="11.7109375" style="12" customWidth="1"/>
    <col min="11" max="11" width="9.7109375" bestFit="1" customWidth="1"/>
    <col min="14" max="14" width="12.5703125" customWidth="1"/>
  </cols>
  <sheetData>
    <row r="1" spans="1:17" s="5" customFormat="1" ht="15" customHeight="1" x14ac:dyDescent="0.2">
      <c r="A1" s="159" t="s">
        <v>64</v>
      </c>
      <c r="I1" s="90"/>
      <c r="J1" s="117"/>
      <c r="K1" s="117"/>
    </row>
    <row r="2" spans="1:17" s="5" customFormat="1" ht="15" customHeight="1" x14ac:dyDescent="0.2">
      <c r="A2" s="159"/>
      <c r="I2" s="90"/>
      <c r="J2" s="117"/>
      <c r="K2" s="117"/>
    </row>
    <row r="3" spans="1:17" s="5" customFormat="1" ht="15" customHeight="1" x14ac:dyDescent="0.2">
      <c r="A3" s="375" t="s">
        <v>288</v>
      </c>
      <c r="B3" s="375"/>
      <c r="C3" s="375"/>
      <c r="D3" s="375"/>
      <c r="E3" s="375"/>
      <c r="F3" s="375"/>
      <c r="I3" s="90"/>
      <c r="J3" s="117"/>
      <c r="K3" s="117"/>
    </row>
    <row r="4" spans="1:17" s="70" customFormat="1" ht="15" customHeight="1" x14ac:dyDescent="0.2">
      <c r="A4" s="384" t="s">
        <v>401</v>
      </c>
      <c r="B4" s="384"/>
      <c r="C4" s="384"/>
      <c r="D4" s="384"/>
      <c r="E4" s="384"/>
      <c r="F4" s="384"/>
      <c r="G4" s="384"/>
      <c r="H4" s="384"/>
      <c r="I4" s="384"/>
      <c r="J4" s="82"/>
      <c r="M4"/>
      <c r="N4"/>
      <c r="O4"/>
      <c r="P4"/>
      <c r="Q4"/>
    </row>
    <row r="5" spans="1:17" s="70" customFormat="1" ht="15" customHeight="1" x14ac:dyDescent="0.2">
      <c r="A5" s="66"/>
      <c r="B5" s="66"/>
      <c r="C5" s="203"/>
      <c r="D5" s="66"/>
      <c r="E5" s="66"/>
      <c r="F5" s="66"/>
      <c r="G5" s="66"/>
      <c r="H5" s="66"/>
      <c r="I5" s="66"/>
      <c r="J5" s="82"/>
      <c r="M5"/>
      <c r="N5"/>
      <c r="O5"/>
      <c r="P5"/>
      <c r="Q5"/>
    </row>
    <row r="6" spans="1:17" s="5" customFormat="1" ht="39.950000000000003" customHeight="1" x14ac:dyDescent="0.2">
      <c r="A6" s="318" t="s">
        <v>213</v>
      </c>
      <c r="B6" s="319" t="s">
        <v>167</v>
      </c>
      <c r="C6" s="138" t="s">
        <v>264</v>
      </c>
      <c r="D6" s="138" t="s">
        <v>265</v>
      </c>
      <c r="E6" s="138" t="s">
        <v>163</v>
      </c>
      <c r="F6" s="138" t="s">
        <v>164</v>
      </c>
      <c r="G6" s="138" t="s">
        <v>165</v>
      </c>
      <c r="H6" s="138" t="s">
        <v>166</v>
      </c>
      <c r="I6" s="128" t="s">
        <v>179</v>
      </c>
      <c r="J6" s="82"/>
      <c r="M6"/>
      <c r="N6"/>
      <c r="O6"/>
      <c r="P6"/>
      <c r="Q6"/>
    </row>
    <row r="7" spans="1:17" s="5" customFormat="1" ht="20.100000000000001" customHeight="1" x14ac:dyDescent="0.2">
      <c r="A7" s="128">
        <v>1</v>
      </c>
      <c r="B7" s="136">
        <v>2</v>
      </c>
      <c r="C7" s="209">
        <v>3</v>
      </c>
      <c r="D7" s="138">
        <v>4</v>
      </c>
      <c r="E7" s="138">
        <v>5</v>
      </c>
      <c r="F7" s="138">
        <v>6</v>
      </c>
      <c r="G7" s="138">
        <v>7</v>
      </c>
      <c r="H7" s="138">
        <v>8</v>
      </c>
      <c r="I7" s="205" t="s">
        <v>280</v>
      </c>
      <c r="J7" s="82"/>
      <c r="M7"/>
      <c r="N7"/>
      <c r="O7"/>
      <c r="P7"/>
      <c r="Q7"/>
    </row>
    <row r="8" spans="1:17" ht="30" customHeight="1" x14ac:dyDescent="0.2">
      <c r="A8" s="385" t="s">
        <v>176</v>
      </c>
      <c r="B8" s="201" t="s">
        <v>79</v>
      </c>
      <c r="C8" s="210">
        <v>5292</v>
      </c>
      <c r="D8" s="72">
        <v>261560</v>
      </c>
      <c r="E8" s="72">
        <v>888287</v>
      </c>
      <c r="F8" s="72">
        <v>582464</v>
      </c>
      <c r="G8" s="72">
        <v>174100</v>
      </c>
      <c r="H8" s="72">
        <v>149894</v>
      </c>
      <c r="I8" s="72">
        <f>SUM(C8:H8)</f>
        <v>2061597</v>
      </c>
      <c r="J8" s="200"/>
    </row>
    <row r="9" spans="1:17" ht="30" customHeight="1" x14ac:dyDescent="0.2">
      <c r="A9" s="385"/>
      <c r="B9" s="201" t="s">
        <v>80</v>
      </c>
      <c r="C9" s="72">
        <v>14096</v>
      </c>
      <c r="D9" s="72">
        <v>11208</v>
      </c>
      <c r="E9" s="72">
        <v>106108</v>
      </c>
      <c r="F9" s="72">
        <v>49758</v>
      </c>
      <c r="G9" s="72">
        <v>416088</v>
      </c>
      <c r="H9" s="72">
        <v>16575</v>
      </c>
      <c r="I9" s="72">
        <f>SUM(C9:H9)</f>
        <v>613833</v>
      </c>
      <c r="J9" s="200"/>
      <c r="N9" s="42"/>
    </row>
    <row r="10" spans="1:17" ht="20.100000000000001" customHeight="1" thickBot="1" x14ac:dyDescent="0.25">
      <c r="A10" s="385"/>
      <c r="B10" s="302" t="s">
        <v>294</v>
      </c>
      <c r="C10" s="72">
        <v>19388</v>
      </c>
      <c r="D10" s="72">
        <v>272768</v>
      </c>
      <c r="E10" s="72">
        <v>994395</v>
      </c>
      <c r="F10" s="72">
        <v>632222</v>
      </c>
      <c r="G10" s="72">
        <v>590188</v>
      </c>
      <c r="H10" s="72">
        <v>166469</v>
      </c>
      <c r="I10" s="72">
        <f>SUM(I8:I9)</f>
        <v>2675430</v>
      </c>
      <c r="J10" s="200"/>
    </row>
    <row r="11" spans="1:17" ht="30" customHeight="1" x14ac:dyDescent="0.2">
      <c r="A11" s="388" t="s">
        <v>218</v>
      </c>
      <c r="B11" s="202" t="s">
        <v>79</v>
      </c>
      <c r="C11" s="72">
        <v>273146</v>
      </c>
      <c r="D11" s="72">
        <v>31455</v>
      </c>
      <c r="E11" s="72">
        <v>35063</v>
      </c>
      <c r="F11" s="72">
        <v>4754</v>
      </c>
      <c r="G11" s="72">
        <v>2173</v>
      </c>
      <c r="H11" s="72">
        <v>2266</v>
      </c>
      <c r="I11" s="72">
        <f>I14-I8</f>
        <v>348857</v>
      </c>
    </row>
    <row r="12" spans="1:17" ht="30" customHeight="1" x14ac:dyDescent="0.2">
      <c r="A12" s="389"/>
      <c r="B12" s="201" t="s">
        <v>80</v>
      </c>
      <c r="C12" s="72">
        <v>1522</v>
      </c>
      <c r="D12" s="72">
        <v>427</v>
      </c>
      <c r="E12" s="72">
        <v>665</v>
      </c>
      <c r="F12" s="72">
        <v>449</v>
      </c>
      <c r="G12" s="72">
        <v>3062</v>
      </c>
      <c r="H12" s="72">
        <v>269</v>
      </c>
      <c r="I12" s="72">
        <f>I15-I9</f>
        <v>6394</v>
      </c>
    </row>
    <row r="13" spans="1:17" ht="20.100000000000001" customHeight="1" thickBot="1" x14ac:dyDescent="0.25">
      <c r="A13" s="390"/>
      <c r="B13" s="302" t="s">
        <v>294</v>
      </c>
      <c r="C13" s="72">
        <v>274668</v>
      </c>
      <c r="D13" s="72">
        <v>31882</v>
      </c>
      <c r="E13" s="72">
        <v>35728</v>
      </c>
      <c r="F13" s="72">
        <v>5203</v>
      </c>
      <c r="G13" s="72">
        <v>5235</v>
      </c>
      <c r="H13" s="72">
        <v>2535</v>
      </c>
      <c r="I13" s="72">
        <f>SUM(I11:I12)</f>
        <v>355251</v>
      </c>
    </row>
    <row r="14" spans="1:17" ht="30" customHeight="1" x14ac:dyDescent="0.2">
      <c r="A14" s="386" t="s">
        <v>172</v>
      </c>
      <c r="B14" s="202" t="s">
        <v>79</v>
      </c>
      <c r="C14" s="72">
        <v>278438</v>
      </c>
      <c r="D14" s="72">
        <v>293015</v>
      </c>
      <c r="E14" s="72">
        <v>923350</v>
      </c>
      <c r="F14" s="72">
        <v>587218</v>
      </c>
      <c r="G14" s="72">
        <v>176273</v>
      </c>
      <c r="H14" s="72">
        <v>152160</v>
      </c>
      <c r="I14" s="72">
        <f>SUM(C14:H14)</f>
        <v>2410454</v>
      </c>
    </row>
    <row r="15" spans="1:17" ht="30" customHeight="1" x14ac:dyDescent="0.2">
      <c r="A15" s="385"/>
      <c r="B15" s="201" t="s">
        <v>80</v>
      </c>
      <c r="C15" s="72">
        <v>15618</v>
      </c>
      <c r="D15" s="72">
        <v>11635</v>
      </c>
      <c r="E15" s="72">
        <v>106773</v>
      </c>
      <c r="F15" s="72">
        <v>50207</v>
      </c>
      <c r="G15" s="72">
        <v>419150</v>
      </c>
      <c r="H15" s="72">
        <v>16844</v>
      </c>
      <c r="I15" s="72">
        <f>SUM(C15:H15)</f>
        <v>620227</v>
      </c>
    </row>
    <row r="16" spans="1:17" ht="20.100000000000001" customHeight="1" x14ac:dyDescent="0.2">
      <c r="A16" s="387"/>
      <c r="B16" s="303" t="s">
        <v>294</v>
      </c>
      <c r="C16" s="137">
        <v>294056</v>
      </c>
      <c r="D16" s="137">
        <v>304650</v>
      </c>
      <c r="E16" s="137">
        <v>1030123</v>
      </c>
      <c r="F16" s="137">
        <v>637425</v>
      </c>
      <c r="G16" s="137">
        <v>595423</v>
      </c>
      <c r="H16" s="137">
        <v>169004</v>
      </c>
      <c r="I16" s="137">
        <f>SUM(C16:H16)</f>
        <v>3030681</v>
      </c>
      <c r="J16"/>
    </row>
    <row r="17" spans="10:10" ht="9.9499999999999993" customHeight="1" x14ac:dyDescent="0.2">
      <c r="J17"/>
    </row>
    <row r="18" spans="10:10" x14ac:dyDescent="0.2">
      <c r="J18"/>
    </row>
    <row r="19" spans="10:10" x14ac:dyDescent="0.2">
      <c r="J19"/>
    </row>
  </sheetData>
  <mergeCells count="5">
    <mergeCell ref="A3:F3"/>
    <mergeCell ref="A4:I4"/>
    <mergeCell ref="A8:A10"/>
    <mergeCell ref="A14:A16"/>
    <mergeCell ref="A11:A13"/>
  </mergeCells>
  <hyperlinks>
    <hyperlink ref="A1" location="Съдържание!Print_Area" display="към съдържанието" xr:uid="{00000000-0004-0000-1100-000000000000}"/>
  </hyperlinks>
  <printOptions horizontalCentered="1"/>
  <pageMargins left="0.39370078740157483" right="0.39370078740157483" top="0.59055118110236227" bottom="0.39370078740157483"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P39"/>
  <sheetViews>
    <sheetView zoomScale="82" zoomScaleNormal="82" zoomScaleSheetLayoutView="87" workbookViewId="0">
      <selection activeCell="D25" sqref="D25"/>
    </sheetView>
  </sheetViews>
  <sheetFormatPr defaultRowHeight="12.75" x14ac:dyDescent="0.2"/>
  <cols>
    <col min="1" max="1" width="18.7109375" style="70" customWidth="1"/>
    <col min="2" max="2" width="10.7109375" style="70" customWidth="1"/>
    <col min="3" max="3" width="12.7109375" style="70" customWidth="1"/>
    <col min="4" max="4" width="18.7109375" style="70" customWidth="1"/>
    <col min="5" max="5" width="12.7109375" style="70" customWidth="1"/>
    <col min="6" max="6" width="10.7109375" style="70" customWidth="1"/>
    <col min="7" max="7" width="10.7109375" style="82" customWidth="1"/>
    <col min="8" max="8" width="12.7109375" style="82" customWidth="1"/>
    <col min="9" max="9" width="18.7109375" style="70" customWidth="1"/>
    <col min="10" max="10" width="12.7109375" style="70" customWidth="1"/>
    <col min="11" max="12" width="10.7109375" style="70" customWidth="1"/>
    <col min="13" max="13" width="12.7109375" style="70" customWidth="1"/>
    <col min="14" max="14" width="18.7109375" style="70" customWidth="1"/>
    <col min="15" max="15" width="12.7109375" style="70" customWidth="1"/>
    <col min="16" max="16" width="10.7109375" style="70" customWidth="1"/>
    <col min="17" max="19" width="9.140625" style="70" customWidth="1"/>
    <col min="20" max="16384" width="9.140625" style="70"/>
  </cols>
  <sheetData>
    <row r="1" spans="1:16" ht="15" customHeight="1" x14ac:dyDescent="0.2">
      <c r="A1" s="159" t="s">
        <v>64</v>
      </c>
      <c r="B1" s="74"/>
      <c r="C1" s="74"/>
      <c r="D1" s="90"/>
      <c r="E1" s="90"/>
      <c r="F1" s="90"/>
    </row>
    <row r="2" spans="1:16" ht="15" customHeight="1" x14ac:dyDescent="0.2">
      <c r="A2" s="159"/>
      <c r="B2" s="260"/>
      <c r="C2" s="260"/>
      <c r="D2" s="90"/>
      <c r="E2" s="90"/>
      <c r="F2" s="90"/>
    </row>
    <row r="3" spans="1:16" ht="15" customHeight="1" x14ac:dyDescent="0.2">
      <c r="A3" s="375" t="s">
        <v>288</v>
      </c>
      <c r="B3" s="375"/>
      <c r="C3" s="375"/>
      <c r="D3" s="375"/>
      <c r="E3" s="375"/>
      <c r="F3" s="375"/>
    </row>
    <row r="4" spans="1:16" ht="30" customHeight="1" x14ac:dyDescent="0.2">
      <c r="A4" s="358" t="s">
        <v>402</v>
      </c>
      <c r="B4" s="358"/>
      <c r="C4" s="358"/>
      <c r="D4" s="358"/>
      <c r="E4" s="358"/>
      <c r="F4" s="358"/>
      <c r="G4" s="358"/>
      <c r="H4" s="358"/>
      <c r="I4" s="358"/>
      <c r="J4" s="358"/>
      <c r="K4" s="358"/>
    </row>
    <row r="5" spans="1:16" ht="15" customHeight="1" x14ac:dyDescent="0.2">
      <c r="A5" s="92"/>
      <c r="B5" s="92"/>
      <c r="C5" s="92"/>
      <c r="D5" s="92"/>
      <c r="E5" s="92"/>
      <c r="F5" s="74"/>
    </row>
    <row r="6" spans="1:16" s="307" customFormat="1" ht="15" customHeight="1" x14ac:dyDescent="0.2">
      <c r="A6" s="392" t="s">
        <v>286</v>
      </c>
      <c r="B6" s="371" t="s">
        <v>5</v>
      </c>
      <c r="C6" s="372"/>
      <c r="D6" s="372"/>
      <c r="E6" s="372"/>
      <c r="F6" s="373"/>
      <c r="G6" s="371" t="s">
        <v>271</v>
      </c>
      <c r="H6" s="372"/>
      <c r="I6" s="372"/>
      <c r="J6" s="372"/>
      <c r="K6" s="373"/>
      <c r="L6" s="371" t="s">
        <v>272</v>
      </c>
      <c r="M6" s="372"/>
      <c r="N6" s="372"/>
      <c r="O6" s="372"/>
      <c r="P6" s="373"/>
    </row>
    <row r="7" spans="1:16" ht="60" customHeight="1" x14ac:dyDescent="0.2">
      <c r="A7" s="393"/>
      <c r="B7" s="252" t="s">
        <v>232</v>
      </c>
      <c r="C7" s="141" t="s">
        <v>225</v>
      </c>
      <c r="D7" s="140" t="s">
        <v>211</v>
      </c>
      <c r="E7" s="142" t="s">
        <v>66</v>
      </c>
      <c r="F7" s="253" t="s">
        <v>135</v>
      </c>
      <c r="G7" s="252" t="s">
        <v>232</v>
      </c>
      <c r="H7" s="141" t="s">
        <v>225</v>
      </c>
      <c r="I7" s="140" t="s">
        <v>211</v>
      </c>
      <c r="J7" s="142" t="s">
        <v>66</v>
      </c>
      <c r="K7" s="253" t="s">
        <v>135</v>
      </c>
      <c r="L7" s="252" t="s">
        <v>232</v>
      </c>
      <c r="M7" s="141" t="s">
        <v>225</v>
      </c>
      <c r="N7" s="140" t="s">
        <v>211</v>
      </c>
      <c r="O7" s="142" t="s">
        <v>66</v>
      </c>
      <c r="P7" s="253" t="s">
        <v>135</v>
      </c>
    </row>
    <row r="8" spans="1:16" ht="20.100000000000001" customHeight="1" x14ac:dyDescent="0.2">
      <c r="A8" s="249">
        <v>1</v>
      </c>
      <c r="B8" s="254">
        <v>2</v>
      </c>
      <c r="C8" s="122">
        <v>3</v>
      </c>
      <c r="D8" s="122">
        <v>4</v>
      </c>
      <c r="E8" s="216">
        <v>5</v>
      </c>
      <c r="F8" s="255" t="s">
        <v>191</v>
      </c>
      <c r="G8" s="254">
        <v>7</v>
      </c>
      <c r="H8" s="122">
        <v>8</v>
      </c>
      <c r="I8" s="122">
        <v>9</v>
      </c>
      <c r="J8" s="216">
        <v>10</v>
      </c>
      <c r="K8" s="255" t="s">
        <v>273</v>
      </c>
      <c r="L8" s="254">
        <v>12</v>
      </c>
      <c r="M8" s="122">
        <v>13</v>
      </c>
      <c r="N8" s="122">
        <v>14</v>
      </c>
      <c r="O8" s="216">
        <v>15</v>
      </c>
      <c r="P8" s="255" t="s">
        <v>275</v>
      </c>
    </row>
    <row r="9" spans="1:16" ht="15" customHeight="1" x14ac:dyDescent="0.2">
      <c r="A9" s="250" t="s">
        <v>33</v>
      </c>
      <c r="B9" s="218">
        <f>G9+L9</f>
        <v>41365</v>
      </c>
      <c r="C9" s="72">
        <f>H9+M9</f>
        <v>80758</v>
      </c>
      <c r="D9" s="80">
        <f>I9+N9</f>
        <v>28540061.619999997</v>
      </c>
      <c r="E9" s="72">
        <f>J9+O9</f>
        <v>561459</v>
      </c>
      <c r="F9" s="219">
        <f>C9/B9</f>
        <v>1.9523268463677022</v>
      </c>
      <c r="G9" s="218">
        <v>17324</v>
      </c>
      <c r="H9" s="72">
        <v>31602</v>
      </c>
      <c r="I9" s="80">
        <v>13418959.93</v>
      </c>
      <c r="J9" s="72">
        <v>248001</v>
      </c>
      <c r="K9" s="219">
        <f>H9/G9</f>
        <v>1.8241745555299007</v>
      </c>
      <c r="L9" s="218">
        <v>24041</v>
      </c>
      <c r="M9" s="72">
        <v>49156</v>
      </c>
      <c r="N9" s="80">
        <v>15121101.689999999</v>
      </c>
      <c r="O9" s="72">
        <v>313458</v>
      </c>
      <c r="P9" s="219">
        <f>M9/L9</f>
        <v>2.0446736824591323</v>
      </c>
    </row>
    <row r="10" spans="1:16" ht="15" customHeight="1" x14ac:dyDescent="0.2">
      <c r="A10" s="250" t="s">
        <v>34</v>
      </c>
      <c r="B10" s="218">
        <f t="shared" ref="B10:B36" si="0">G10+L10</f>
        <v>45577</v>
      </c>
      <c r="C10" s="72">
        <f t="shared" ref="C10:C36" si="1">H10+M10</f>
        <v>83493</v>
      </c>
      <c r="D10" s="80">
        <f t="shared" ref="D10:D36" si="2">I10+N10</f>
        <v>29299841.16</v>
      </c>
      <c r="E10" s="72">
        <f t="shared" ref="E10:E36" si="3">J10+O10</f>
        <v>481679</v>
      </c>
      <c r="F10" s="219">
        <f t="shared" ref="F10:F36" si="4">C10/B10</f>
        <v>1.8319108322180047</v>
      </c>
      <c r="G10" s="218">
        <v>18937</v>
      </c>
      <c r="H10" s="72">
        <v>32199</v>
      </c>
      <c r="I10" s="80">
        <v>13324753.460000001</v>
      </c>
      <c r="J10" s="72">
        <v>211027</v>
      </c>
      <c r="K10" s="219">
        <f t="shared" ref="K10:K37" si="5">H10/G10</f>
        <v>1.7003221207160586</v>
      </c>
      <c r="L10" s="218">
        <v>26640</v>
      </c>
      <c r="M10" s="72">
        <v>51294</v>
      </c>
      <c r="N10" s="80">
        <v>15975087.699999999</v>
      </c>
      <c r="O10" s="72">
        <v>270652</v>
      </c>
      <c r="P10" s="219">
        <f t="shared" ref="P10:P37" si="6">M10/L10</f>
        <v>1.9254504504504504</v>
      </c>
    </row>
    <row r="11" spans="1:16" ht="15" customHeight="1" x14ac:dyDescent="0.2">
      <c r="A11" s="250" t="s">
        <v>35</v>
      </c>
      <c r="B11" s="218">
        <f t="shared" si="0"/>
        <v>66791</v>
      </c>
      <c r="C11" s="72">
        <f t="shared" si="1"/>
        <v>126040</v>
      </c>
      <c r="D11" s="80">
        <f t="shared" si="2"/>
        <v>44855483.060000002</v>
      </c>
      <c r="E11" s="72">
        <f t="shared" si="3"/>
        <v>672685</v>
      </c>
      <c r="F11" s="219">
        <f t="shared" si="4"/>
        <v>1.8870805946909015</v>
      </c>
      <c r="G11" s="218">
        <v>29250</v>
      </c>
      <c r="H11" s="72">
        <v>51930</v>
      </c>
      <c r="I11" s="80">
        <v>21744227.07</v>
      </c>
      <c r="J11" s="72">
        <v>306719</v>
      </c>
      <c r="K11" s="219">
        <f t="shared" si="5"/>
        <v>1.7753846153846153</v>
      </c>
      <c r="L11" s="218">
        <v>37541</v>
      </c>
      <c r="M11" s="72">
        <v>74110</v>
      </c>
      <c r="N11" s="80">
        <v>23111255.989999998</v>
      </c>
      <c r="O11" s="72">
        <v>365966</v>
      </c>
      <c r="P11" s="219">
        <f t="shared" si="6"/>
        <v>1.9741083082496471</v>
      </c>
    </row>
    <row r="12" spans="1:16" ht="15" customHeight="1" x14ac:dyDescent="0.2">
      <c r="A12" s="250" t="s">
        <v>36</v>
      </c>
      <c r="B12" s="218">
        <f t="shared" si="0"/>
        <v>29815</v>
      </c>
      <c r="C12" s="72">
        <f t="shared" si="1"/>
        <v>59511</v>
      </c>
      <c r="D12" s="80">
        <f t="shared" si="2"/>
        <v>19806413.640000001</v>
      </c>
      <c r="E12" s="72">
        <f t="shared" si="3"/>
        <v>331005</v>
      </c>
      <c r="F12" s="219">
        <f t="shared" si="4"/>
        <v>1.9960087204427301</v>
      </c>
      <c r="G12" s="218">
        <v>13196</v>
      </c>
      <c r="H12" s="72">
        <v>24464</v>
      </c>
      <c r="I12" s="80">
        <v>9524390.5</v>
      </c>
      <c r="J12" s="72">
        <v>152243</v>
      </c>
      <c r="K12" s="219">
        <f t="shared" si="5"/>
        <v>1.8538951197332525</v>
      </c>
      <c r="L12" s="218">
        <v>16619</v>
      </c>
      <c r="M12" s="72">
        <v>35047</v>
      </c>
      <c r="N12" s="80">
        <v>10282023.140000001</v>
      </c>
      <c r="O12" s="72">
        <v>178762</v>
      </c>
      <c r="P12" s="219">
        <f t="shared" si="6"/>
        <v>2.1088513147602144</v>
      </c>
    </row>
    <row r="13" spans="1:16" ht="15" customHeight="1" x14ac:dyDescent="0.2">
      <c r="A13" s="250" t="s">
        <v>37</v>
      </c>
      <c r="B13" s="218">
        <f t="shared" si="0"/>
        <v>6003</v>
      </c>
      <c r="C13" s="72">
        <f t="shared" si="1"/>
        <v>10718</v>
      </c>
      <c r="D13" s="80">
        <f t="shared" si="2"/>
        <v>3677217.2800000003</v>
      </c>
      <c r="E13" s="72">
        <f t="shared" si="3"/>
        <v>66184</v>
      </c>
      <c r="F13" s="219">
        <f t="shared" si="4"/>
        <v>1.7854406130268199</v>
      </c>
      <c r="G13" s="218">
        <v>2367</v>
      </c>
      <c r="H13" s="72">
        <v>4000</v>
      </c>
      <c r="I13" s="80">
        <v>1525230.43</v>
      </c>
      <c r="J13" s="72">
        <v>27920</v>
      </c>
      <c r="K13" s="219">
        <f t="shared" si="5"/>
        <v>1.6899028305872412</v>
      </c>
      <c r="L13" s="218">
        <v>3636</v>
      </c>
      <c r="M13" s="72">
        <v>6718</v>
      </c>
      <c r="N13" s="80">
        <v>2151986.85</v>
      </c>
      <c r="O13" s="72">
        <v>38264</v>
      </c>
      <c r="P13" s="219">
        <f t="shared" si="6"/>
        <v>1.8476347634763477</v>
      </c>
    </row>
    <row r="14" spans="1:16" ht="15" customHeight="1" x14ac:dyDescent="0.2">
      <c r="A14" s="250" t="s">
        <v>38</v>
      </c>
      <c r="B14" s="218">
        <f t="shared" si="0"/>
        <v>20233</v>
      </c>
      <c r="C14" s="72">
        <f t="shared" si="1"/>
        <v>40699</v>
      </c>
      <c r="D14" s="80">
        <f t="shared" si="2"/>
        <v>18789813.75</v>
      </c>
      <c r="E14" s="72">
        <f t="shared" si="3"/>
        <v>293182</v>
      </c>
      <c r="F14" s="219">
        <f t="shared" si="4"/>
        <v>2.0115158404586566</v>
      </c>
      <c r="G14" s="218">
        <v>9157</v>
      </c>
      <c r="H14" s="72">
        <v>17860</v>
      </c>
      <c r="I14" s="80">
        <v>9202843.4700000007</v>
      </c>
      <c r="J14" s="72">
        <v>135345</v>
      </c>
      <c r="K14" s="219">
        <f t="shared" si="5"/>
        <v>1.9504204433766517</v>
      </c>
      <c r="L14" s="218">
        <v>11076</v>
      </c>
      <c r="M14" s="72">
        <v>22839</v>
      </c>
      <c r="N14" s="80">
        <v>9586970.2799999993</v>
      </c>
      <c r="O14" s="72">
        <v>157837</v>
      </c>
      <c r="P14" s="219">
        <f t="shared" si="6"/>
        <v>2.0620260021668471</v>
      </c>
    </row>
    <row r="15" spans="1:16" ht="15" customHeight="1" x14ac:dyDescent="0.2">
      <c r="A15" s="250" t="s">
        <v>39</v>
      </c>
      <c r="B15" s="218">
        <f t="shared" si="0"/>
        <v>19057</v>
      </c>
      <c r="C15" s="72">
        <f t="shared" si="1"/>
        <v>39034</v>
      </c>
      <c r="D15" s="80">
        <f t="shared" si="2"/>
        <v>14619385.58</v>
      </c>
      <c r="E15" s="72">
        <f t="shared" si="3"/>
        <v>241504</v>
      </c>
      <c r="F15" s="219">
        <f t="shared" si="4"/>
        <v>2.0482762239596997</v>
      </c>
      <c r="G15" s="218">
        <v>8769</v>
      </c>
      <c r="H15" s="72">
        <v>16748</v>
      </c>
      <c r="I15" s="80">
        <v>7218241.4500000002</v>
      </c>
      <c r="J15" s="72">
        <v>113502</v>
      </c>
      <c r="K15" s="219">
        <f t="shared" si="5"/>
        <v>1.9099099099099099</v>
      </c>
      <c r="L15" s="218">
        <v>10288</v>
      </c>
      <c r="M15" s="72">
        <v>22286</v>
      </c>
      <c r="N15" s="80">
        <v>7401144.1299999999</v>
      </c>
      <c r="O15" s="72">
        <v>128002</v>
      </c>
      <c r="P15" s="219">
        <f t="shared" si="6"/>
        <v>2.1662130637636081</v>
      </c>
    </row>
    <row r="16" spans="1:16" ht="15" customHeight="1" x14ac:dyDescent="0.2">
      <c r="A16" s="250" t="s">
        <v>40</v>
      </c>
      <c r="B16" s="218">
        <f t="shared" si="0"/>
        <v>11728</v>
      </c>
      <c r="C16" s="72">
        <f t="shared" si="1"/>
        <v>20959</v>
      </c>
      <c r="D16" s="80">
        <f t="shared" si="2"/>
        <v>7928455.7799999993</v>
      </c>
      <c r="E16" s="72">
        <f t="shared" si="3"/>
        <v>139266</v>
      </c>
      <c r="F16" s="219">
        <f t="shared" si="4"/>
        <v>1.7870907230559345</v>
      </c>
      <c r="G16" s="218">
        <v>4898</v>
      </c>
      <c r="H16" s="72">
        <v>8226</v>
      </c>
      <c r="I16" s="80">
        <v>3611084.44</v>
      </c>
      <c r="J16" s="72">
        <v>61754</v>
      </c>
      <c r="K16" s="219">
        <f t="shared" si="5"/>
        <v>1.6794610044916292</v>
      </c>
      <c r="L16" s="218">
        <v>6830</v>
      </c>
      <c r="M16" s="72">
        <v>12733</v>
      </c>
      <c r="N16" s="80">
        <v>4317371.34</v>
      </c>
      <c r="O16" s="72">
        <v>77512</v>
      </c>
      <c r="P16" s="219">
        <f t="shared" si="6"/>
        <v>1.8642752562225475</v>
      </c>
    </row>
    <row r="17" spans="1:16" ht="15" customHeight="1" x14ac:dyDescent="0.2">
      <c r="A17" s="250" t="s">
        <v>41</v>
      </c>
      <c r="B17" s="218">
        <f t="shared" si="0"/>
        <v>13163</v>
      </c>
      <c r="C17" s="72">
        <f t="shared" si="1"/>
        <v>25652</v>
      </c>
      <c r="D17" s="80">
        <f t="shared" si="2"/>
        <v>9925364.9199999999</v>
      </c>
      <c r="E17" s="72">
        <f t="shared" si="3"/>
        <v>178823</v>
      </c>
      <c r="F17" s="219">
        <f t="shared" si="4"/>
        <v>1.948795867203525</v>
      </c>
      <c r="G17" s="218">
        <v>5179</v>
      </c>
      <c r="H17" s="72">
        <v>9414</v>
      </c>
      <c r="I17" s="80">
        <v>4333311.99</v>
      </c>
      <c r="J17" s="72">
        <v>74462</v>
      </c>
      <c r="K17" s="219">
        <f t="shared" si="5"/>
        <v>1.8177254296196177</v>
      </c>
      <c r="L17" s="218">
        <v>7984</v>
      </c>
      <c r="M17" s="72">
        <v>16238</v>
      </c>
      <c r="N17" s="80">
        <v>5592052.9299999997</v>
      </c>
      <c r="O17" s="72">
        <v>104361</v>
      </c>
      <c r="P17" s="219">
        <f t="shared" si="6"/>
        <v>2.033817635270541</v>
      </c>
    </row>
    <row r="18" spans="1:16" ht="15" customHeight="1" x14ac:dyDescent="0.2">
      <c r="A18" s="250" t="s">
        <v>42</v>
      </c>
      <c r="B18" s="218">
        <f t="shared" si="0"/>
        <v>13948</v>
      </c>
      <c r="C18" s="72">
        <f t="shared" si="1"/>
        <v>27081</v>
      </c>
      <c r="D18" s="80">
        <f t="shared" si="2"/>
        <v>10180969.83</v>
      </c>
      <c r="E18" s="72">
        <f t="shared" si="3"/>
        <v>178130</v>
      </c>
      <c r="F18" s="219">
        <f t="shared" si="4"/>
        <v>1.9415686836822483</v>
      </c>
      <c r="G18" s="218">
        <v>6041</v>
      </c>
      <c r="H18" s="72">
        <v>11002</v>
      </c>
      <c r="I18" s="80">
        <v>4651358.1900000004</v>
      </c>
      <c r="J18" s="72">
        <v>78885</v>
      </c>
      <c r="K18" s="219">
        <f t="shared" si="5"/>
        <v>1.8212216520443636</v>
      </c>
      <c r="L18" s="218">
        <v>7907</v>
      </c>
      <c r="M18" s="72">
        <v>16079</v>
      </c>
      <c r="N18" s="80">
        <v>5529611.6399999997</v>
      </c>
      <c r="O18" s="72">
        <v>99245</v>
      </c>
      <c r="P18" s="219">
        <f t="shared" si="6"/>
        <v>2.0335146073099786</v>
      </c>
    </row>
    <row r="19" spans="1:16" ht="15" customHeight="1" x14ac:dyDescent="0.2">
      <c r="A19" s="250" t="s">
        <v>43</v>
      </c>
      <c r="B19" s="218">
        <f t="shared" si="0"/>
        <v>10729</v>
      </c>
      <c r="C19" s="72">
        <f t="shared" si="1"/>
        <v>19421</v>
      </c>
      <c r="D19" s="80">
        <f t="shared" si="2"/>
        <v>8139723.7700000005</v>
      </c>
      <c r="E19" s="72">
        <f t="shared" si="3"/>
        <v>141062</v>
      </c>
      <c r="F19" s="219">
        <f t="shared" si="4"/>
        <v>1.8101407400503309</v>
      </c>
      <c r="G19" s="218">
        <v>4470</v>
      </c>
      <c r="H19" s="72">
        <v>7841</v>
      </c>
      <c r="I19" s="80">
        <v>3678692.99</v>
      </c>
      <c r="J19" s="72">
        <v>62644</v>
      </c>
      <c r="K19" s="219">
        <f t="shared" si="5"/>
        <v>1.7541387024608501</v>
      </c>
      <c r="L19" s="218">
        <v>6259</v>
      </c>
      <c r="M19" s="72">
        <v>11580</v>
      </c>
      <c r="N19" s="80">
        <v>4461030.78</v>
      </c>
      <c r="O19" s="72">
        <v>78418</v>
      </c>
      <c r="P19" s="219">
        <f t="shared" si="6"/>
        <v>1.8501358044416041</v>
      </c>
    </row>
    <row r="20" spans="1:16" ht="15" customHeight="1" x14ac:dyDescent="0.2">
      <c r="A20" s="250" t="s">
        <v>44</v>
      </c>
      <c r="B20" s="218">
        <f t="shared" si="0"/>
        <v>31042</v>
      </c>
      <c r="C20" s="72">
        <f t="shared" si="1"/>
        <v>62036</v>
      </c>
      <c r="D20" s="80">
        <f t="shared" si="2"/>
        <v>24613594.68</v>
      </c>
      <c r="E20" s="72">
        <f t="shared" si="3"/>
        <v>432033</v>
      </c>
      <c r="F20" s="219">
        <f t="shared" si="4"/>
        <v>1.9984537078796469</v>
      </c>
      <c r="G20" s="218">
        <v>14170</v>
      </c>
      <c r="H20" s="72">
        <v>26991</v>
      </c>
      <c r="I20" s="80">
        <v>12361466.66</v>
      </c>
      <c r="J20" s="72">
        <v>206324</v>
      </c>
      <c r="K20" s="219">
        <f t="shared" si="5"/>
        <v>1.9047988708539167</v>
      </c>
      <c r="L20" s="218">
        <v>16872</v>
      </c>
      <c r="M20" s="72">
        <v>35045</v>
      </c>
      <c r="N20" s="80">
        <v>12252128.02</v>
      </c>
      <c r="O20" s="72">
        <v>225709</v>
      </c>
      <c r="P20" s="219">
        <f t="shared" si="6"/>
        <v>2.0771100047415838</v>
      </c>
    </row>
    <row r="21" spans="1:16" ht="15" customHeight="1" x14ac:dyDescent="0.2">
      <c r="A21" s="250" t="s">
        <v>45</v>
      </c>
      <c r="B21" s="218">
        <f t="shared" si="0"/>
        <v>13862</v>
      </c>
      <c r="C21" s="72">
        <f t="shared" si="1"/>
        <v>25872</v>
      </c>
      <c r="D21" s="80">
        <f t="shared" si="2"/>
        <v>10706682.24</v>
      </c>
      <c r="E21" s="72">
        <f t="shared" si="3"/>
        <v>178412</v>
      </c>
      <c r="F21" s="219">
        <f t="shared" si="4"/>
        <v>1.8663973452604241</v>
      </c>
      <c r="G21" s="218">
        <v>6141</v>
      </c>
      <c r="H21" s="72">
        <v>10755</v>
      </c>
      <c r="I21" s="80">
        <v>5348822.53</v>
      </c>
      <c r="J21" s="72">
        <v>85586</v>
      </c>
      <c r="K21" s="219">
        <f t="shared" si="5"/>
        <v>1.751343429408891</v>
      </c>
      <c r="L21" s="218">
        <v>7721</v>
      </c>
      <c r="M21" s="72">
        <v>15117</v>
      </c>
      <c r="N21" s="80">
        <v>5357859.71</v>
      </c>
      <c r="O21" s="72">
        <v>92826</v>
      </c>
      <c r="P21" s="219">
        <f t="shared" si="6"/>
        <v>1.9579070068643958</v>
      </c>
    </row>
    <row r="22" spans="1:16" ht="15" customHeight="1" x14ac:dyDescent="0.2">
      <c r="A22" s="250" t="s">
        <v>46</v>
      </c>
      <c r="B22" s="218">
        <f t="shared" si="0"/>
        <v>24452</v>
      </c>
      <c r="C22" s="72">
        <f t="shared" si="1"/>
        <v>45660</v>
      </c>
      <c r="D22" s="80">
        <f t="shared" si="2"/>
        <v>16662094.77</v>
      </c>
      <c r="E22" s="72">
        <f t="shared" si="3"/>
        <v>292113</v>
      </c>
      <c r="F22" s="219">
        <f t="shared" si="4"/>
        <v>1.8673319155897268</v>
      </c>
      <c r="G22" s="218">
        <v>10181</v>
      </c>
      <c r="H22" s="72">
        <v>18121</v>
      </c>
      <c r="I22" s="80">
        <v>7482187.9199999999</v>
      </c>
      <c r="J22" s="72">
        <v>128484</v>
      </c>
      <c r="K22" s="219">
        <f t="shared" si="5"/>
        <v>1.7798840978292898</v>
      </c>
      <c r="L22" s="218">
        <v>14271</v>
      </c>
      <c r="M22" s="72">
        <v>27539</v>
      </c>
      <c r="N22" s="80">
        <v>9179906.8499999996</v>
      </c>
      <c r="O22" s="72">
        <v>163629</v>
      </c>
      <c r="P22" s="219">
        <f t="shared" si="6"/>
        <v>1.9297176091374115</v>
      </c>
    </row>
    <row r="23" spans="1:16" ht="15" customHeight="1" x14ac:dyDescent="0.2">
      <c r="A23" s="250" t="s">
        <v>47</v>
      </c>
      <c r="B23" s="218">
        <f t="shared" si="0"/>
        <v>116953</v>
      </c>
      <c r="C23" s="72">
        <f t="shared" si="1"/>
        <v>241198</v>
      </c>
      <c r="D23" s="80">
        <f t="shared" si="2"/>
        <v>80219477.439999998</v>
      </c>
      <c r="E23" s="72">
        <f t="shared" si="3"/>
        <v>1302475</v>
      </c>
      <c r="F23" s="219">
        <f t="shared" si="4"/>
        <v>2.0623498328388328</v>
      </c>
      <c r="G23" s="218">
        <v>52446</v>
      </c>
      <c r="H23" s="72">
        <v>99737</v>
      </c>
      <c r="I23" s="80">
        <v>37850462.390000001</v>
      </c>
      <c r="J23" s="72">
        <v>592160</v>
      </c>
      <c r="K23" s="219">
        <f t="shared" si="5"/>
        <v>1.9017084239026809</v>
      </c>
      <c r="L23" s="218">
        <v>64507</v>
      </c>
      <c r="M23" s="72">
        <v>141461</v>
      </c>
      <c r="N23" s="80">
        <v>42369015.049999997</v>
      </c>
      <c r="O23" s="72">
        <v>710315</v>
      </c>
      <c r="P23" s="219">
        <f t="shared" si="6"/>
        <v>2.1929558032461594</v>
      </c>
    </row>
    <row r="24" spans="1:16" ht="15" customHeight="1" x14ac:dyDescent="0.2">
      <c r="A24" s="250" t="s">
        <v>48</v>
      </c>
      <c r="B24" s="218">
        <f t="shared" si="0"/>
        <v>10584</v>
      </c>
      <c r="C24" s="72">
        <f t="shared" si="1"/>
        <v>18883</v>
      </c>
      <c r="D24" s="80">
        <f t="shared" si="2"/>
        <v>6852941.2599999998</v>
      </c>
      <c r="E24" s="72">
        <f t="shared" si="3"/>
        <v>116820</v>
      </c>
      <c r="F24" s="219">
        <f t="shared" si="4"/>
        <v>1.7841080876795163</v>
      </c>
      <c r="G24" s="218">
        <v>4684</v>
      </c>
      <c r="H24" s="72">
        <v>7956</v>
      </c>
      <c r="I24" s="80">
        <v>3242637.11</v>
      </c>
      <c r="J24" s="72">
        <v>53548</v>
      </c>
      <c r="K24" s="219">
        <f t="shared" si="5"/>
        <v>1.6985482493595219</v>
      </c>
      <c r="L24" s="218">
        <v>5900</v>
      </c>
      <c r="M24" s="72">
        <v>10927</v>
      </c>
      <c r="N24" s="80">
        <v>3610304.15</v>
      </c>
      <c r="O24" s="72">
        <v>63272</v>
      </c>
      <c r="P24" s="219">
        <f t="shared" si="6"/>
        <v>1.8520338983050848</v>
      </c>
    </row>
    <row r="25" spans="1:16" ht="15" customHeight="1" x14ac:dyDescent="0.2">
      <c r="A25" s="250" t="s">
        <v>49</v>
      </c>
      <c r="B25" s="218">
        <f t="shared" si="0"/>
        <v>29405</v>
      </c>
      <c r="C25" s="72">
        <f t="shared" si="1"/>
        <v>57011</v>
      </c>
      <c r="D25" s="80">
        <f t="shared" si="2"/>
        <v>19712594.670000002</v>
      </c>
      <c r="E25" s="72">
        <f t="shared" si="3"/>
        <v>313622</v>
      </c>
      <c r="F25" s="219">
        <f t="shared" si="4"/>
        <v>1.9388199285835743</v>
      </c>
      <c r="G25" s="218">
        <v>13244</v>
      </c>
      <c r="H25" s="72">
        <v>23913</v>
      </c>
      <c r="I25" s="80">
        <v>9786572.4900000002</v>
      </c>
      <c r="J25" s="72">
        <v>145694</v>
      </c>
      <c r="K25" s="219">
        <f t="shared" si="5"/>
        <v>1.805572334642102</v>
      </c>
      <c r="L25" s="218">
        <v>16161</v>
      </c>
      <c r="M25" s="72">
        <v>33098</v>
      </c>
      <c r="N25" s="80">
        <v>9926022.1799999997</v>
      </c>
      <c r="O25" s="72">
        <v>167928</v>
      </c>
      <c r="P25" s="219">
        <f t="shared" si="6"/>
        <v>2.0480168306416684</v>
      </c>
    </row>
    <row r="26" spans="1:16" ht="15" customHeight="1" x14ac:dyDescent="0.2">
      <c r="A26" s="250" t="s">
        <v>50</v>
      </c>
      <c r="B26" s="218">
        <f t="shared" si="0"/>
        <v>8621</v>
      </c>
      <c r="C26" s="72">
        <f t="shared" si="1"/>
        <v>16026</v>
      </c>
      <c r="D26" s="80">
        <f t="shared" si="2"/>
        <v>6306334.7699999996</v>
      </c>
      <c r="E26" s="72">
        <f t="shared" si="3"/>
        <v>101128</v>
      </c>
      <c r="F26" s="219">
        <f t="shared" si="4"/>
        <v>1.8589490778331981</v>
      </c>
      <c r="G26" s="218">
        <v>3610</v>
      </c>
      <c r="H26" s="72">
        <v>6326</v>
      </c>
      <c r="I26" s="80">
        <v>2917144.35</v>
      </c>
      <c r="J26" s="72">
        <v>44881</v>
      </c>
      <c r="K26" s="219">
        <f t="shared" si="5"/>
        <v>1.7523545706371191</v>
      </c>
      <c r="L26" s="218">
        <v>5011</v>
      </c>
      <c r="M26" s="72">
        <v>9700</v>
      </c>
      <c r="N26" s="80">
        <v>3389190.42</v>
      </c>
      <c r="O26" s="72">
        <v>56247</v>
      </c>
      <c r="P26" s="219">
        <f t="shared" si="6"/>
        <v>1.9357413689882259</v>
      </c>
    </row>
    <row r="27" spans="1:16" ht="15" customHeight="1" x14ac:dyDescent="0.2">
      <c r="A27" s="250" t="s">
        <v>51</v>
      </c>
      <c r="B27" s="218">
        <f t="shared" si="0"/>
        <v>16698</v>
      </c>
      <c r="C27" s="72">
        <f t="shared" si="1"/>
        <v>31230</v>
      </c>
      <c r="D27" s="80">
        <f t="shared" si="2"/>
        <v>10619023.390000001</v>
      </c>
      <c r="E27" s="72">
        <f t="shared" si="3"/>
        <v>181882</v>
      </c>
      <c r="F27" s="219">
        <f t="shared" si="4"/>
        <v>1.8702838663312971</v>
      </c>
      <c r="G27" s="218">
        <v>6986</v>
      </c>
      <c r="H27" s="72">
        <v>12079</v>
      </c>
      <c r="I27" s="80">
        <v>4638684.2</v>
      </c>
      <c r="J27" s="72">
        <v>78832</v>
      </c>
      <c r="K27" s="219">
        <f t="shared" si="5"/>
        <v>1.7290294875465215</v>
      </c>
      <c r="L27" s="218">
        <v>9712</v>
      </c>
      <c r="M27" s="72">
        <v>19151</v>
      </c>
      <c r="N27" s="80">
        <v>5980339.1900000004</v>
      </c>
      <c r="O27" s="72">
        <v>103050</v>
      </c>
      <c r="P27" s="219">
        <f t="shared" si="6"/>
        <v>1.9718904448105437</v>
      </c>
    </row>
    <row r="28" spans="1:16" ht="15" customHeight="1" x14ac:dyDescent="0.2">
      <c r="A28" s="250" t="s">
        <v>52</v>
      </c>
      <c r="B28" s="218">
        <f t="shared" si="0"/>
        <v>15184</v>
      </c>
      <c r="C28" s="72">
        <f t="shared" si="1"/>
        <v>29622</v>
      </c>
      <c r="D28" s="80">
        <f t="shared" si="2"/>
        <v>10097399.01</v>
      </c>
      <c r="E28" s="72">
        <f t="shared" si="3"/>
        <v>175283</v>
      </c>
      <c r="F28" s="219">
        <f t="shared" si="4"/>
        <v>1.9508693361433087</v>
      </c>
      <c r="G28" s="218">
        <v>6781</v>
      </c>
      <c r="H28" s="72">
        <v>12171</v>
      </c>
      <c r="I28" s="80">
        <v>5048243.47</v>
      </c>
      <c r="J28" s="72">
        <v>80429</v>
      </c>
      <c r="K28" s="219">
        <f t="shared" si="5"/>
        <v>1.7948680135673205</v>
      </c>
      <c r="L28" s="218">
        <v>8403</v>
      </c>
      <c r="M28" s="72">
        <v>17451</v>
      </c>
      <c r="N28" s="80">
        <v>5049155.54</v>
      </c>
      <c r="O28" s="72">
        <v>94854</v>
      </c>
      <c r="P28" s="219">
        <f t="shared" si="6"/>
        <v>2.0767583006069259</v>
      </c>
    </row>
    <row r="29" spans="1:16" ht="15" customHeight="1" x14ac:dyDescent="0.2">
      <c r="A29" s="250" t="s">
        <v>53</v>
      </c>
      <c r="B29" s="218">
        <f t="shared" si="0"/>
        <v>362730</v>
      </c>
      <c r="C29" s="72">
        <f t="shared" si="1"/>
        <v>686909</v>
      </c>
      <c r="D29" s="80">
        <f t="shared" si="2"/>
        <v>272663995.38999999</v>
      </c>
      <c r="E29" s="72">
        <f t="shared" si="3"/>
        <v>3501345</v>
      </c>
      <c r="F29" s="219">
        <f t="shared" si="4"/>
        <v>1.8937198467179446</v>
      </c>
      <c r="G29" s="218">
        <v>154134</v>
      </c>
      <c r="H29" s="72">
        <v>271912</v>
      </c>
      <c r="I29" s="80">
        <v>123647369.04000001</v>
      </c>
      <c r="J29" s="72">
        <v>1551808</v>
      </c>
      <c r="K29" s="219">
        <f t="shared" si="5"/>
        <v>1.7641273177884178</v>
      </c>
      <c r="L29" s="218">
        <v>208596</v>
      </c>
      <c r="M29" s="72">
        <v>414997</v>
      </c>
      <c r="N29" s="80">
        <v>149016626.34999999</v>
      </c>
      <c r="O29" s="72">
        <v>1949537</v>
      </c>
      <c r="P29" s="219">
        <f t="shared" si="6"/>
        <v>1.9894772670616887</v>
      </c>
    </row>
    <row r="30" spans="1:16" ht="15" customHeight="1" x14ac:dyDescent="0.2">
      <c r="A30" s="250" t="s">
        <v>54</v>
      </c>
      <c r="B30" s="218">
        <f t="shared" si="0"/>
        <v>31815</v>
      </c>
      <c r="C30" s="72">
        <f t="shared" si="1"/>
        <v>62248</v>
      </c>
      <c r="D30" s="80">
        <f t="shared" si="2"/>
        <v>25502208.140000001</v>
      </c>
      <c r="E30" s="72">
        <f t="shared" si="3"/>
        <v>384729</v>
      </c>
      <c r="F30" s="219">
        <f t="shared" si="4"/>
        <v>1.9565613704227565</v>
      </c>
      <c r="G30" s="218">
        <v>14188</v>
      </c>
      <c r="H30" s="72">
        <v>26031</v>
      </c>
      <c r="I30" s="80">
        <v>12328843.91</v>
      </c>
      <c r="J30" s="72">
        <v>172949</v>
      </c>
      <c r="K30" s="219">
        <f t="shared" si="5"/>
        <v>1.834719481251762</v>
      </c>
      <c r="L30" s="218">
        <v>17627</v>
      </c>
      <c r="M30" s="72">
        <v>36217</v>
      </c>
      <c r="N30" s="80">
        <v>13173364.23</v>
      </c>
      <c r="O30" s="72">
        <v>211780</v>
      </c>
      <c r="P30" s="219">
        <f t="shared" si="6"/>
        <v>2.0546320984852784</v>
      </c>
    </row>
    <row r="31" spans="1:16" ht="15" customHeight="1" x14ac:dyDescent="0.2">
      <c r="A31" s="250" t="s">
        <v>55</v>
      </c>
      <c r="B31" s="218">
        <f t="shared" si="0"/>
        <v>53624</v>
      </c>
      <c r="C31" s="72">
        <f t="shared" si="1"/>
        <v>113399</v>
      </c>
      <c r="D31" s="80">
        <f t="shared" si="2"/>
        <v>46025457.090000004</v>
      </c>
      <c r="E31" s="72">
        <f t="shared" si="3"/>
        <v>625889</v>
      </c>
      <c r="F31" s="219">
        <f t="shared" si="4"/>
        <v>2.1147061017454871</v>
      </c>
      <c r="G31" s="218">
        <v>26550</v>
      </c>
      <c r="H31" s="72">
        <v>54713</v>
      </c>
      <c r="I31" s="80">
        <v>25560486.57</v>
      </c>
      <c r="J31" s="72">
        <v>315112</v>
      </c>
      <c r="K31" s="219">
        <f t="shared" si="5"/>
        <v>2.0607532956685497</v>
      </c>
      <c r="L31" s="218">
        <v>27074</v>
      </c>
      <c r="M31" s="72">
        <v>58686</v>
      </c>
      <c r="N31" s="80">
        <v>20464970.52</v>
      </c>
      <c r="O31" s="72">
        <v>310777</v>
      </c>
      <c r="P31" s="219">
        <f t="shared" si="6"/>
        <v>2.1676146856762948</v>
      </c>
    </row>
    <row r="32" spans="1:16" ht="15" customHeight="1" x14ac:dyDescent="0.2">
      <c r="A32" s="250" t="s">
        <v>56</v>
      </c>
      <c r="B32" s="218">
        <f t="shared" si="0"/>
        <v>12969</v>
      </c>
      <c r="C32" s="72">
        <f t="shared" si="1"/>
        <v>22120</v>
      </c>
      <c r="D32" s="80">
        <f t="shared" si="2"/>
        <v>7763270.4000000004</v>
      </c>
      <c r="E32" s="72">
        <f t="shared" si="3"/>
        <v>129562</v>
      </c>
      <c r="F32" s="219">
        <f t="shared" si="4"/>
        <v>1.705605675071324</v>
      </c>
      <c r="G32" s="218">
        <v>5334</v>
      </c>
      <c r="H32" s="72">
        <v>8404</v>
      </c>
      <c r="I32" s="80">
        <v>3510363.5</v>
      </c>
      <c r="J32" s="72">
        <v>56838</v>
      </c>
      <c r="K32" s="219">
        <f t="shared" si="5"/>
        <v>1.5755530558680164</v>
      </c>
      <c r="L32" s="218">
        <v>7635</v>
      </c>
      <c r="M32" s="72">
        <v>13716</v>
      </c>
      <c r="N32" s="80">
        <v>4252906.9000000004</v>
      </c>
      <c r="O32" s="72">
        <v>72724</v>
      </c>
      <c r="P32" s="219">
        <f t="shared" si="6"/>
        <v>1.7964636542239685</v>
      </c>
    </row>
    <row r="33" spans="1:16" ht="15" customHeight="1" x14ac:dyDescent="0.2">
      <c r="A33" s="250" t="s">
        <v>57</v>
      </c>
      <c r="B33" s="218">
        <f t="shared" si="0"/>
        <v>9054</v>
      </c>
      <c r="C33" s="72">
        <f t="shared" si="1"/>
        <v>15754</v>
      </c>
      <c r="D33" s="80">
        <f t="shared" si="2"/>
        <v>6285469.6799999997</v>
      </c>
      <c r="E33" s="72">
        <f t="shared" si="3"/>
        <v>108328</v>
      </c>
      <c r="F33" s="219">
        <f t="shared" si="4"/>
        <v>1.7400044179368235</v>
      </c>
      <c r="G33" s="218">
        <v>4100</v>
      </c>
      <c r="H33" s="72">
        <v>6728</v>
      </c>
      <c r="I33" s="80">
        <v>2993840.34</v>
      </c>
      <c r="J33" s="72">
        <v>50787</v>
      </c>
      <c r="K33" s="219">
        <f t="shared" si="5"/>
        <v>1.6409756097560975</v>
      </c>
      <c r="L33" s="218">
        <v>4954</v>
      </c>
      <c r="M33" s="72">
        <v>9026</v>
      </c>
      <c r="N33" s="80">
        <v>3291629.34</v>
      </c>
      <c r="O33" s="72">
        <v>57541</v>
      </c>
      <c r="P33" s="219">
        <f t="shared" si="6"/>
        <v>1.8219620508679855</v>
      </c>
    </row>
    <row r="34" spans="1:16" ht="15" customHeight="1" x14ac:dyDescent="0.2">
      <c r="A34" s="250" t="s">
        <v>58</v>
      </c>
      <c r="B34" s="218">
        <f t="shared" si="0"/>
        <v>20890</v>
      </c>
      <c r="C34" s="72">
        <f t="shared" si="1"/>
        <v>38651</v>
      </c>
      <c r="D34" s="80">
        <f t="shared" si="2"/>
        <v>13410112.130000001</v>
      </c>
      <c r="E34" s="72">
        <f t="shared" si="3"/>
        <v>244069</v>
      </c>
      <c r="F34" s="219">
        <f t="shared" si="4"/>
        <v>1.8502154140737195</v>
      </c>
      <c r="G34" s="218">
        <v>8583</v>
      </c>
      <c r="H34" s="72">
        <v>14859</v>
      </c>
      <c r="I34" s="80">
        <v>5888262.1500000004</v>
      </c>
      <c r="J34" s="72">
        <v>107156</v>
      </c>
      <c r="K34" s="219">
        <f t="shared" si="5"/>
        <v>1.7312128626354422</v>
      </c>
      <c r="L34" s="218">
        <v>12307</v>
      </c>
      <c r="M34" s="72">
        <v>23792</v>
      </c>
      <c r="N34" s="80">
        <v>7521849.9800000004</v>
      </c>
      <c r="O34" s="72">
        <v>136913</v>
      </c>
      <c r="P34" s="219">
        <f t="shared" si="6"/>
        <v>1.9332087429917932</v>
      </c>
    </row>
    <row r="35" spans="1:16" ht="15" customHeight="1" x14ac:dyDescent="0.2">
      <c r="A35" s="250" t="s">
        <v>59</v>
      </c>
      <c r="B35" s="218">
        <f t="shared" si="0"/>
        <v>17344</v>
      </c>
      <c r="C35" s="72">
        <f t="shared" si="1"/>
        <v>30916</v>
      </c>
      <c r="D35" s="80">
        <f t="shared" si="2"/>
        <v>10047892.77</v>
      </c>
      <c r="E35" s="72">
        <f t="shared" si="3"/>
        <v>160755</v>
      </c>
      <c r="F35" s="219">
        <f t="shared" si="4"/>
        <v>1.7825184501845019</v>
      </c>
      <c r="G35" s="218">
        <v>7893</v>
      </c>
      <c r="H35" s="72">
        <v>13433</v>
      </c>
      <c r="I35" s="80">
        <v>5064516.97</v>
      </c>
      <c r="J35" s="72">
        <v>77149</v>
      </c>
      <c r="K35" s="219">
        <f t="shared" si="5"/>
        <v>1.7018877486380337</v>
      </c>
      <c r="L35" s="218">
        <v>9451</v>
      </c>
      <c r="M35" s="72">
        <v>17483</v>
      </c>
      <c r="N35" s="80">
        <v>4983375.8</v>
      </c>
      <c r="O35" s="72">
        <v>83606</v>
      </c>
      <c r="P35" s="219">
        <f t="shared" si="6"/>
        <v>1.8498571579727012</v>
      </c>
    </row>
    <row r="36" spans="1:16" ht="15" customHeight="1" x14ac:dyDescent="0.2">
      <c r="A36" s="250" t="s">
        <v>60</v>
      </c>
      <c r="B36" s="218">
        <f t="shared" si="0"/>
        <v>15930</v>
      </c>
      <c r="C36" s="72">
        <f t="shared" si="1"/>
        <v>30696</v>
      </c>
      <c r="D36" s="80">
        <f t="shared" si="2"/>
        <v>10222178.379999999</v>
      </c>
      <c r="E36" s="72">
        <f t="shared" si="3"/>
        <v>174108</v>
      </c>
      <c r="F36" s="219">
        <f t="shared" si="4"/>
        <v>1.9269303201506591</v>
      </c>
      <c r="G36" s="218">
        <v>7636</v>
      </c>
      <c r="H36" s="72">
        <v>13973</v>
      </c>
      <c r="I36" s="80">
        <v>5131122.0199999996</v>
      </c>
      <c r="J36" s="72">
        <v>82652</v>
      </c>
      <c r="K36" s="219">
        <f t="shared" si="5"/>
        <v>1.8298847564169722</v>
      </c>
      <c r="L36" s="218">
        <v>8294</v>
      </c>
      <c r="M36" s="72">
        <v>16723</v>
      </c>
      <c r="N36" s="80">
        <v>5091056.3600000003</v>
      </c>
      <c r="O36" s="72">
        <v>91456</v>
      </c>
      <c r="P36" s="219">
        <f t="shared" si="6"/>
        <v>2.0162768266216542</v>
      </c>
    </row>
    <row r="37" spans="1:16" ht="20.100000000000001" customHeight="1" x14ac:dyDescent="0.2">
      <c r="A37" s="251" t="s">
        <v>5</v>
      </c>
      <c r="B37" s="220">
        <f>SUM(B9:B36)</f>
        <v>1069566</v>
      </c>
      <c r="C37" s="120">
        <f>SUM(C9:C36)</f>
        <v>2061597</v>
      </c>
      <c r="D37" s="132">
        <f>SUM(D9:D36)</f>
        <v>773473456.5999999</v>
      </c>
      <c r="E37" s="120">
        <f>SUM(E9:E36)</f>
        <v>11707532</v>
      </c>
      <c r="F37" s="221">
        <f>C37/B37</f>
        <v>1.9275079798722099</v>
      </c>
      <c r="G37" s="220">
        <f>SUM(G9:G36)</f>
        <v>466249</v>
      </c>
      <c r="H37" s="120">
        <f>SUM(H9:H36)</f>
        <v>843388</v>
      </c>
      <c r="I37" s="132">
        <f>SUM(I9:I36)</f>
        <v>365034119.53999996</v>
      </c>
      <c r="J37" s="120">
        <f>SUM(J9:J36)</f>
        <v>5302891</v>
      </c>
      <c r="K37" s="221">
        <f t="shared" si="5"/>
        <v>1.8088789466572583</v>
      </c>
      <c r="L37" s="220">
        <f>SUM(L9:L36)</f>
        <v>603317</v>
      </c>
      <c r="M37" s="120">
        <f>SUM(M9:M36)</f>
        <v>1218209</v>
      </c>
      <c r="N37" s="132">
        <f>SUM(N9:N36)</f>
        <v>408439337.05999994</v>
      </c>
      <c r="O37" s="120">
        <f>SUM(O9:O36)</f>
        <v>6404641</v>
      </c>
      <c r="P37" s="221">
        <f t="shared" si="6"/>
        <v>2.0191856022621608</v>
      </c>
    </row>
    <row r="38" spans="1:16" s="82" customFormat="1" ht="9.9499999999999993" customHeight="1" x14ac:dyDescent="0.2">
      <c r="A38" s="278"/>
      <c r="B38" s="184"/>
      <c r="C38" s="184"/>
      <c r="D38" s="276"/>
      <c r="E38" s="184"/>
      <c r="F38" s="277"/>
      <c r="G38" s="184"/>
      <c r="H38" s="184"/>
      <c r="I38" s="276"/>
      <c r="J38" s="184"/>
      <c r="K38" s="277"/>
      <c r="L38" s="184"/>
      <c r="M38" s="184"/>
      <c r="N38" s="276"/>
      <c r="O38" s="184"/>
      <c r="P38" s="277"/>
    </row>
    <row r="39" spans="1:16" ht="54.95" customHeight="1" x14ac:dyDescent="0.2">
      <c r="A39" s="391" t="s">
        <v>403</v>
      </c>
      <c r="B39" s="391"/>
      <c r="C39" s="391"/>
      <c r="D39" s="391"/>
      <c r="E39" s="391"/>
      <c r="F39" s="391"/>
      <c r="G39" s="391"/>
      <c r="H39" s="391"/>
      <c r="I39" s="391"/>
      <c r="J39" s="391"/>
      <c r="K39" s="391"/>
      <c r="L39" s="391"/>
      <c r="M39" s="391"/>
      <c r="N39" s="391"/>
      <c r="O39" s="391"/>
      <c r="P39" s="391"/>
    </row>
  </sheetData>
  <mergeCells count="7">
    <mergeCell ref="A39:P39"/>
    <mergeCell ref="L6:P6"/>
    <mergeCell ref="A3:F3"/>
    <mergeCell ref="A6:A7"/>
    <mergeCell ref="B6:F6"/>
    <mergeCell ref="G6:K6"/>
    <mergeCell ref="A4:K4"/>
  </mergeCells>
  <phoneticPr fontId="0" type="noConversion"/>
  <hyperlinks>
    <hyperlink ref="A1" location="Съдържание!Print_Area" display="към съдържанието" xr:uid="{00000000-0004-0000-1200-000000000000}"/>
  </hyperlinks>
  <printOptions horizontalCentered="1"/>
  <pageMargins left="0.39370078740157483" right="0.39370078740157483" top="0.59055118110236227" bottom="0.39370078740157483" header="0" footer="0"/>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P42"/>
  <sheetViews>
    <sheetView zoomScale="77" zoomScaleNormal="77" zoomScaleSheetLayoutView="100" workbookViewId="0">
      <selection activeCell="D25" sqref="D25"/>
    </sheetView>
  </sheetViews>
  <sheetFormatPr defaultRowHeight="12.75" x14ac:dyDescent="0.2"/>
  <cols>
    <col min="1" max="1" width="18.7109375" customWidth="1"/>
    <col min="2" max="2" width="10.7109375" customWidth="1"/>
    <col min="3" max="3" width="12.7109375" customWidth="1"/>
    <col min="4" max="4" width="18.7109375" customWidth="1"/>
    <col min="5" max="5" width="12.7109375" customWidth="1"/>
    <col min="6" max="6" width="10.7109375" style="12" customWidth="1"/>
    <col min="7" max="7" width="10.7109375" customWidth="1"/>
    <col min="8" max="8" width="12.7109375" customWidth="1"/>
    <col min="9" max="9" width="18.7109375" customWidth="1"/>
    <col min="10" max="10" width="12.7109375" customWidth="1"/>
    <col min="11" max="12" width="10.7109375" customWidth="1"/>
    <col min="13" max="13" width="12.7109375" customWidth="1"/>
    <col min="14" max="14" width="18.7109375" customWidth="1"/>
    <col min="15" max="15" width="12.7109375" customWidth="1"/>
    <col min="16" max="16" width="10.7109375" customWidth="1"/>
  </cols>
  <sheetData>
    <row r="1" spans="1:16" s="5" customFormat="1" ht="15" customHeight="1" x14ac:dyDescent="0.2">
      <c r="A1" s="159" t="s">
        <v>64</v>
      </c>
      <c r="B1" s="74"/>
      <c r="C1" s="74"/>
      <c r="D1" s="90"/>
      <c r="E1" s="90"/>
      <c r="F1" s="90"/>
    </row>
    <row r="2" spans="1:16" s="5" customFormat="1" ht="15" customHeight="1" x14ac:dyDescent="0.2">
      <c r="A2" s="159"/>
      <c r="B2" s="260"/>
      <c r="C2" s="260"/>
      <c r="D2" s="90"/>
      <c r="E2" s="90"/>
      <c r="F2" s="90"/>
    </row>
    <row r="3" spans="1:16" s="5" customFormat="1" ht="17.100000000000001" customHeight="1" x14ac:dyDescent="0.2">
      <c r="A3" s="375" t="s">
        <v>288</v>
      </c>
      <c r="B3" s="375"/>
      <c r="C3" s="375"/>
      <c r="D3" s="375"/>
      <c r="E3" s="375"/>
      <c r="F3" s="375"/>
    </row>
    <row r="4" spans="1:16" ht="30" customHeight="1" x14ac:dyDescent="0.2">
      <c r="A4" s="358" t="s">
        <v>404</v>
      </c>
      <c r="B4" s="358"/>
      <c r="C4" s="358"/>
      <c r="D4" s="358"/>
      <c r="E4" s="358"/>
      <c r="F4" s="358"/>
      <c r="G4" s="358"/>
      <c r="H4" s="358"/>
      <c r="I4" s="358"/>
      <c r="J4" s="358"/>
      <c r="K4" s="358"/>
    </row>
    <row r="5" spans="1:16" ht="15" customHeight="1" x14ac:dyDescent="0.2">
      <c r="A5" s="74"/>
      <c r="B5" s="74"/>
      <c r="C5" s="74"/>
      <c r="D5" s="74"/>
      <c r="E5" s="74"/>
      <c r="F5" s="74"/>
    </row>
    <row r="6" spans="1:16" s="97" customFormat="1" ht="15" customHeight="1" x14ac:dyDescent="0.2">
      <c r="A6" s="394" t="s">
        <v>286</v>
      </c>
      <c r="B6" s="371" t="s">
        <v>5</v>
      </c>
      <c r="C6" s="372"/>
      <c r="D6" s="372"/>
      <c r="E6" s="372"/>
      <c r="F6" s="373"/>
      <c r="G6" s="371" t="s">
        <v>271</v>
      </c>
      <c r="H6" s="372"/>
      <c r="I6" s="372"/>
      <c r="J6" s="372"/>
      <c r="K6" s="373"/>
      <c r="L6" s="371" t="s">
        <v>272</v>
      </c>
      <c r="M6" s="372"/>
      <c r="N6" s="372"/>
      <c r="O6" s="372"/>
      <c r="P6" s="373"/>
    </row>
    <row r="7" spans="1:16" ht="60" customHeight="1" x14ac:dyDescent="0.2">
      <c r="A7" s="395"/>
      <c r="B7" s="141" t="s">
        <v>231</v>
      </c>
      <c r="C7" s="141" t="s">
        <v>227</v>
      </c>
      <c r="D7" s="140" t="s">
        <v>214</v>
      </c>
      <c r="E7" s="142" t="s">
        <v>66</v>
      </c>
      <c r="F7" s="142" t="s">
        <v>135</v>
      </c>
      <c r="G7" s="252" t="s">
        <v>232</v>
      </c>
      <c r="H7" s="141" t="s">
        <v>225</v>
      </c>
      <c r="I7" s="140" t="s">
        <v>211</v>
      </c>
      <c r="J7" s="142" t="s">
        <v>66</v>
      </c>
      <c r="K7" s="253" t="s">
        <v>135</v>
      </c>
      <c r="L7" s="252" t="s">
        <v>232</v>
      </c>
      <c r="M7" s="141" t="s">
        <v>225</v>
      </c>
      <c r="N7" s="140" t="s">
        <v>211</v>
      </c>
      <c r="O7" s="142" t="s">
        <v>66</v>
      </c>
      <c r="P7" s="253" t="s">
        <v>135</v>
      </c>
    </row>
    <row r="8" spans="1:16" ht="15" customHeight="1" x14ac:dyDescent="0.2">
      <c r="A8" s="249">
        <v>1</v>
      </c>
      <c r="B8" s="122">
        <v>2</v>
      </c>
      <c r="C8" s="122">
        <v>3</v>
      </c>
      <c r="D8" s="122">
        <v>4</v>
      </c>
      <c r="E8" s="123">
        <v>5</v>
      </c>
      <c r="F8" s="123" t="s">
        <v>191</v>
      </c>
      <c r="G8" s="254">
        <v>7</v>
      </c>
      <c r="H8" s="122">
        <v>8</v>
      </c>
      <c r="I8" s="122">
        <v>9</v>
      </c>
      <c r="J8" s="216">
        <v>10</v>
      </c>
      <c r="K8" s="255" t="s">
        <v>273</v>
      </c>
      <c r="L8" s="254">
        <v>12</v>
      </c>
      <c r="M8" s="122">
        <v>13</v>
      </c>
      <c r="N8" s="122">
        <v>14</v>
      </c>
      <c r="O8" s="216">
        <v>15</v>
      </c>
      <c r="P8" s="255" t="s">
        <v>275</v>
      </c>
    </row>
    <row r="9" spans="1:16" ht="15" customHeight="1" x14ac:dyDescent="0.2">
      <c r="A9" s="250" t="s">
        <v>33</v>
      </c>
      <c r="B9" s="72">
        <f t="shared" ref="B9:B36" si="0">G9+L9</f>
        <v>12647</v>
      </c>
      <c r="C9" s="72">
        <f t="shared" ref="C9:C36" si="1">H9+M9</f>
        <v>28084</v>
      </c>
      <c r="D9" s="80">
        <f t="shared" ref="D9:D36" si="2">I9+N9</f>
        <v>18913149.710000001</v>
      </c>
      <c r="E9" s="72">
        <f t="shared" ref="E9:E36" si="3">J9+O9</f>
        <v>388023</v>
      </c>
      <c r="F9" s="93">
        <f>C9/B9</f>
        <v>2.2206056772357079</v>
      </c>
      <c r="G9" s="218">
        <v>5412</v>
      </c>
      <c r="H9" s="72">
        <v>11941</v>
      </c>
      <c r="I9" s="80">
        <v>8772715.2200000007</v>
      </c>
      <c r="J9" s="72">
        <v>167346</v>
      </c>
      <c r="K9" s="219">
        <f>H9/G9</f>
        <v>2.2063932002956395</v>
      </c>
      <c r="L9" s="218">
        <v>7235</v>
      </c>
      <c r="M9" s="72">
        <v>16143</v>
      </c>
      <c r="N9" s="80">
        <v>10140434.49</v>
      </c>
      <c r="O9" s="72">
        <v>220677</v>
      </c>
      <c r="P9" s="219">
        <f>M9/L9</f>
        <v>2.2312370421561853</v>
      </c>
    </row>
    <row r="10" spans="1:16" ht="15" customHeight="1" x14ac:dyDescent="0.2">
      <c r="A10" s="250" t="s">
        <v>34</v>
      </c>
      <c r="B10" s="72">
        <f t="shared" si="0"/>
        <v>13885</v>
      </c>
      <c r="C10" s="72">
        <f t="shared" si="1"/>
        <v>26744</v>
      </c>
      <c r="D10" s="80">
        <f t="shared" si="2"/>
        <v>19728197.27</v>
      </c>
      <c r="E10" s="72">
        <f t="shared" si="3"/>
        <v>338703</v>
      </c>
      <c r="F10" s="93">
        <f t="shared" ref="F10:F37" si="4">C10/B10</f>
        <v>1.9261073100468131</v>
      </c>
      <c r="G10" s="218">
        <v>5639</v>
      </c>
      <c r="H10" s="72">
        <v>11051</v>
      </c>
      <c r="I10" s="80">
        <v>8809002.9199999999</v>
      </c>
      <c r="J10" s="72">
        <v>146210</v>
      </c>
      <c r="K10" s="219">
        <f t="shared" ref="K10:K37" si="5">H10/G10</f>
        <v>1.9597446355736832</v>
      </c>
      <c r="L10" s="218">
        <v>8246</v>
      </c>
      <c r="M10" s="72">
        <v>15693</v>
      </c>
      <c r="N10" s="80">
        <v>10919194.35</v>
      </c>
      <c r="O10" s="72">
        <v>192493</v>
      </c>
      <c r="P10" s="219">
        <f t="shared" ref="P10:P37" si="6">M10/L10</f>
        <v>1.9031045355323792</v>
      </c>
    </row>
    <row r="11" spans="1:16" ht="15" customHeight="1" x14ac:dyDescent="0.2">
      <c r="A11" s="250" t="s">
        <v>35</v>
      </c>
      <c r="B11" s="72">
        <f t="shared" si="0"/>
        <v>18125</v>
      </c>
      <c r="C11" s="72">
        <f t="shared" si="1"/>
        <v>36906</v>
      </c>
      <c r="D11" s="80">
        <f t="shared" si="2"/>
        <v>31779367.73</v>
      </c>
      <c r="E11" s="72">
        <f t="shared" si="3"/>
        <v>499820</v>
      </c>
      <c r="F11" s="93">
        <f t="shared" si="4"/>
        <v>2.0361931034482756</v>
      </c>
      <c r="G11" s="218">
        <v>7852</v>
      </c>
      <c r="H11" s="72">
        <v>16057</v>
      </c>
      <c r="I11" s="80">
        <v>14949717.25</v>
      </c>
      <c r="J11" s="72">
        <v>224101</v>
      </c>
      <c r="K11" s="219">
        <f t="shared" si="5"/>
        <v>2.0449566989302088</v>
      </c>
      <c r="L11" s="218">
        <v>10273</v>
      </c>
      <c r="M11" s="72">
        <v>20849</v>
      </c>
      <c r="N11" s="80">
        <v>16829650.48</v>
      </c>
      <c r="O11" s="72">
        <v>275719</v>
      </c>
      <c r="P11" s="219">
        <f t="shared" si="6"/>
        <v>2.0294947921736592</v>
      </c>
    </row>
    <row r="12" spans="1:16" ht="15" customHeight="1" x14ac:dyDescent="0.2">
      <c r="A12" s="250" t="s">
        <v>36</v>
      </c>
      <c r="B12" s="72">
        <f t="shared" si="0"/>
        <v>7517</v>
      </c>
      <c r="C12" s="72">
        <f t="shared" si="1"/>
        <v>15420</v>
      </c>
      <c r="D12" s="80">
        <f t="shared" si="2"/>
        <v>12218283.07</v>
      </c>
      <c r="E12" s="72">
        <f t="shared" si="3"/>
        <v>209923</v>
      </c>
      <c r="F12" s="93">
        <f t="shared" si="4"/>
        <v>2.0513502727151791</v>
      </c>
      <c r="G12" s="218">
        <v>3342</v>
      </c>
      <c r="H12" s="72">
        <v>6921</v>
      </c>
      <c r="I12" s="80">
        <v>5905201.5999999996</v>
      </c>
      <c r="J12" s="72">
        <v>98217</v>
      </c>
      <c r="K12" s="219">
        <f t="shared" si="5"/>
        <v>2.070915619389587</v>
      </c>
      <c r="L12" s="218">
        <v>4175</v>
      </c>
      <c r="M12" s="72">
        <v>8499</v>
      </c>
      <c r="N12" s="80">
        <v>6313081.4699999997</v>
      </c>
      <c r="O12" s="72">
        <v>111706</v>
      </c>
      <c r="P12" s="219">
        <f t="shared" si="6"/>
        <v>2.035688622754491</v>
      </c>
    </row>
    <row r="13" spans="1:16" ht="15" customHeight="1" x14ac:dyDescent="0.2">
      <c r="A13" s="250" t="s">
        <v>37</v>
      </c>
      <c r="B13" s="72">
        <f t="shared" si="0"/>
        <v>1423</v>
      </c>
      <c r="C13" s="72">
        <f t="shared" si="1"/>
        <v>3184</v>
      </c>
      <c r="D13" s="80">
        <f t="shared" si="2"/>
        <v>2694897.92</v>
      </c>
      <c r="E13" s="72">
        <f t="shared" si="3"/>
        <v>50009</v>
      </c>
      <c r="F13" s="93">
        <f t="shared" si="4"/>
        <v>2.2375263527758258</v>
      </c>
      <c r="G13" s="218">
        <v>571</v>
      </c>
      <c r="H13" s="72">
        <v>1321</v>
      </c>
      <c r="I13" s="80">
        <v>1136972.19</v>
      </c>
      <c r="J13" s="72">
        <v>21611</v>
      </c>
      <c r="K13" s="219">
        <f t="shared" si="5"/>
        <v>2.3134851138353767</v>
      </c>
      <c r="L13" s="218">
        <v>852</v>
      </c>
      <c r="M13" s="72">
        <v>1863</v>
      </c>
      <c r="N13" s="80">
        <v>1557925.73</v>
      </c>
      <c r="O13" s="72">
        <v>28398</v>
      </c>
      <c r="P13" s="219">
        <f t="shared" si="6"/>
        <v>2.186619718309859</v>
      </c>
    </row>
    <row r="14" spans="1:16" ht="15" customHeight="1" x14ac:dyDescent="0.2">
      <c r="A14" s="250" t="s">
        <v>38</v>
      </c>
      <c r="B14" s="72">
        <f t="shared" si="0"/>
        <v>5798</v>
      </c>
      <c r="C14" s="72">
        <f t="shared" si="1"/>
        <v>12334</v>
      </c>
      <c r="D14" s="80">
        <f t="shared" si="2"/>
        <v>11318361.98</v>
      </c>
      <c r="E14" s="72">
        <f t="shared" si="3"/>
        <v>185592</v>
      </c>
      <c r="F14" s="93">
        <f t="shared" si="4"/>
        <v>2.1272852707830285</v>
      </c>
      <c r="G14" s="218">
        <v>2558</v>
      </c>
      <c r="H14" s="72">
        <v>5572</v>
      </c>
      <c r="I14" s="80">
        <v>5456589.4699999997</v>
      </c>
      <c r="J14" s="72">
        <v>86112</v>
      </c>
      <c r="K14" s="219">
        <f t="shared" si="5"/>
        <v>2.1782642689601253</v>
      </c>
      <c r="L14" s="218">
        <v>3240</v>
      </c>
      <c r="M14" s="72">
        <v>6762</v>
      </c>
      <c r="N14" s="80">
        <v>5861772.5099999998</v>
      </c>
      <c r="O14" s="72">
        <v>99480</v>
      </c>
      <c r="P14" s="219">
        <f t="shared" si="6"/>
        <v>2.087037037037037</v>
      </c>
    </row>
    <row r="15" spans="1:16" ht="15" customHeight="1" x14ac:dyDescent="0.2">
      <c r="A15" s="250" t="s">
        <v>39</v>
      </c>
      <c r="B15" s="72">
        <f t="shared" si="0"/>
        <v>7088</v>
      </c>
      <c r="C15" s="72">
        <f t="shared" si="1"/>
        <v>17519</v>
      </c>
      <c r="D15" s="80">
        <f t="shared" si="2"/>
        <v>14154957.51</v>
      </c>
      <c r="E15" s="72">
        <f t="shared" si="3"/>
        <v>239876</v>
      </c>
      <c r="F15" s="93">
        <f t="shared" si="4"/>
        <v>2.4716422121896162</v>
      </c>
      <c r="G15" s="218">
        <v>3296</v>
      </c>
      <c r="H15" s="72">
        <v>8308</v>
      </c>
      <c r="I15" s="80">
        <v>7248393.0999999996</v>
      </c>
      <c r="J15" s="72">
        <v>118074</v>
      </c>
      <c r="K15" s="219">
        <f t="shared" si="5"/>
        <v>2.520631067961165</v>
      </c>
      <c r="L15" s="218">
        <v>3792</v>
      </c>
      <c r="M15" s="72">
        <v>9211</v>
      </c>
      <c r="N15" s="80">
        <v>6906564.4100000001</v>
      </c>
      <c r="O15" s="72">
        <v>121802</v>
      </c>
      <c r="P15" s="219">
        <f t="shared" si="6"/>
        <v>2.4290611814345993</v>
      </c>
    </row>
    <row r="16" spans="1:16" ht="15" customHeight="1" x14ac:dyDescent="0.2">
      <c r="A16" s="250" t="s">
        <v>40</v>
      </c>
      <c r="B16" s="72">
        <f t="shared" si="0"/>
        <v>2415</v>
      </c>
      <c r="C16" s="72">
        <f t="shared" si="1"/>
        <v>5084</v>
      </c>
      <c r="D16" s="80">
        <f t="shared" si="2"/>
        <v>4394656.96</v>
      </c>
      <c r="E16" s="72">
        <f t="shared" si="3"/>
        <v>79234</v>
      </c>
      <c r="F16" s="93">
        <f t="shared" si="4"/>
        <v>2.1051759834368529</v>
      </c>
      <c r="G16" s="218">
        <v>1044</v>
      </c>
      <c r="H16" s="72">
        <v>2256</v>
      </c>
      <c r="I16" s="80">
        <v>2008713.42</v>
      </c>
      <c r="J16" s="72">
        <v>36134</v>
      </c>
      <c r="K16" s="219">
        <f t="shared" si="5"/>
        <v>2.1609195402298851</v>
      </c>
      <c r="L16" s="218">
        <v>1371</v>
      </c>
      <c r="M16" s="72">
        <v>2828</v>
      </c>
      <c r="N16" s="80">
        <v>2385943.54</v>
      </c>
      <c r="O16" s="72">
        <v>43100</v>
      </c>
      <c r="P16" s="219">
        <f t="shared" si="6"/>
        <v>2.0627279358132751</v>
      </c>
    </row>
    <row r="17" spans="1:16" ht="15" customHeight="1" x14ac:dyDescent="0.2">
      <c r="A17" s="250" t="s">
        <v>41</v>
      </c>
      <c r="B17" s="72">
        <f t="shared" si="0"/>
        <v>4526</v>
      </c>
      <c r="C17" s="72">
        <f t="shared" si="1"/>
        <v>9882</v>
      </c>
      <c r="D17" s="80">
        <f t="shared" si="2"/>
        <v>7118837.2699999996</v>
      </c>
      <c r="E17" s="72">
        <f t="shared" si="3"/>
        <v>133885</v>
      </c>
      <c r="F17" s="93">
        <f t="shared" si="4"/>
        <v>2.18338488731772</v>
      </c>
      <c r="G17" s="218">
        <v>1783</v>
      </c>
      <c r="H17" s="72">
        <v>3974</v>
      </c>
      <c r="I17" s="80">
        <v>3074112.59</v>
      </c>
      <c r="J17" s="72">
        <v>55872</v>
      </c>
      <c r="K17" s="219">
        <f t="shared" si="5"/>
        <v>2.2288278182837913</v>
      </c>
      <c r="L17" s="218">
        <v>2743</v>
      </c>
      <c r="M17" s="72">
        <v>5908</v>
      </c>
      <c r="N17" s="80">
        <v>4044724.68</v>
      </c>
      <c r="O17" s="72">
        <v>78013</v>
      </c>
      <c r="P17" s="219">
        <f t="shared" si="6"/>
        <v>2.1538461538461537</v>
      </c>
    </row>
    <row r="18" spans="1:16" ht="15" customHeight="1" x14ac:dyDescent="0.2">
      <c r="A18" s="250" t="s">
        <v>42</v>
      </c>
      <c r="B18" s="72">
        <f t="shared" si="0"/>
        <v>3964</v>
      </c>
      <c r="C18" s="72">
        <f t="shared" si="1"/>
        <v>8667</v>
      </c>
      <c r="D18" s="80">
        <f t="shared" si="2"/>
        <v>7081403.5300000003</v>
      </c>
      <c r="E18" s="72">
        <f t="shared" si="3"/>
        <v>123418</v>
      </c>
      <c r="F18" s="93">
        <f t="shared" si="4"/>
        <v>2.1864278506559032</v>
      </c>
      <c r="G18" s="218">
        <v>1714</v>
      </c>
      <c r="H18" s="72">
        <v>3739</v>
      </c>
      <c r="I18" s="80">
        <v>3258265.85</v>
      </c>
      <c r="J18" s="72">
        <v>55238</v>
      </c>
      <c r="K18" s="219">
        <f t="shared" si="5"/>
        <v>2.1814469078179695</v>
      </c>
      <c r="L18" s="218">
        <v>2250</v>
      </c>
      <c r="M18" s="72">
        <v>4928</v>
      </c>
      <c r="N18" s="80">
        <v>3823137.68</v>
      </c>
      <c r="O18" s="72">
        <v>68180</v>
      </c>
      <c r="P18" s="219">
        <f t="shared" si="6"/>
        <v>2.1902222222222223</v>
      </c>
    </row>
    <row r="19" spans="1:16" ht="15" customHeight="1" x14ac:dyDescent="0.2">
      <c r="A19" s="250" t="s">
        <v>43</v>
      </c>
      <c r="B19" s="72">
        <f t="shared" si="0"/>
        <v>3160</v>
      </c>
      <c r="C19" s="72">
        <f t="shared" si="1"/>
        <v>8102</v>
      </c>
      <c r="D19" s="80">
        <f t="shared" si="2"/>
        <v>7154530.8100000005</v>
      </c>
      <c r="E19" s="72">
        <f t="shared" si="3"/>
        <v>130145</v>
      </c>
      <c r="F19" s="93">
        <f t="shared" si="4"/>
        <v>2.5639240506329113</v>
      </c>
      <c r="G19" s="218">
        <v>1407</v>
      </c>
      <c r="H19" s="72">
        <v>3660</v>
      </c>
      <c r="I19" s="80">
        <v>3336122.97</v>
      </c>
      <c r="J19" s="72">
        <v>59132</v>
      </c>
      <c r="K19" s="219">
        <f t="shared" si="5"/>
        <v>2.601279317697228</v>
      </c>
      <c r="L19" s="218">
        <v>1753</v>
      </c>
      <c r="M19" s="72">
        <v>4442</v>
      </c>
      <c r="N19" s="80">
        <v>3818407.84</v>
      </c>
      <c r="O19" s="72">
        <v>71013</v>
      </c>
      <c r="P19" s="219">
        <f t="shared" si="6"/>
        <v>2.5339418140330863</v>
      </c>
    </row>
    <row r="20" spans="1:16" ht="15" customHeight="1" x14ac:dyDescent="0.2">
      <c r="A20" s="250" t="s">
        <v>44</v>
      </c>
      <c r="B20" s="72">
        <f t="shared" si="0"/>
        <v>10364</v>
      </c>
      <c r="C20" s="72">
        <f t="shared" si="1"/>
        <v>22995</v>
      </c>
      <c r="D20" s="80">
        <f t="shared" si="2"/>
        <v>18463474.039999999</v>
      </c>
      <c r="E20" s="72">
        <f t="shared" si="3"/>
        <v>328962</v>
      </c>
      <c r="F20" s="93">
        <f t="shared" si="4"/>
        <v>2.2187379390196833</v>
      </c>
      <c r="G20" s="218">
        <v>4782</v>
      </c>
      <c r="H20" s="72">
        <v>10777</v>
      </c>
      <c r="I20" s="80">
        <v>9421600.6400000006</v>
      </c>
      <c r="J20" s="72">
        <v>158047</v>
      </c>
      <c r="K20" s="219">
        <f t="shared" si="5"/>
        <v>2.2536595566708488</v>
      </c>
      <c r="L20" s="218">
        <v>5582</v>
      </c>
      <c r="M20" s="72">
        <v>12218</v>
      </c>
      <c r="N20" s="80">
        <v>9041873.4000000004</v>
      </c>
      <c r="O20" s="72">
        <v>170915</v>
      </c>
      <c r="P20" s="219">
        <f t="shared" si="6"/>
        <v>2.1888212110354712</v>
      </c>
    </row>
    <row r="21" spans="1:16" ht="15" customHeight="1" x14ac:dyDescent="0.2">
      <c r="A21" s="250" t="s">
        <v>45</v>
      </c>
      <c r="B21" s="72">
        <f t="shared" si="0"/>
        <v>5386</v>
      </c>
      <c r="C21" s="72">
        <f t="shared" si="1"/>
        <v>14927</v>
      </c>
      <c r="D21" s="80">
        <f t="shared" si="2"/>
        <v>12744211.140000001</v>
      </c>
      <c r="E21" s="72">
        <f t="shared" si="3"/>
        <v>222914</v>
      </c>
      <c r="F21" s="93">
        <f t="shared" si="4"/>
        <v>2.7714444857036762</v>
      </c>
      <c r="G21" s="218">
        <v>2550</v>
      </c>
      <c r="H21" s="72">
        <v>7319</v>
      </c>
      <c r="I21" s="80">
        <v>6649032.4100000001</v>
      </c>
      <c r="J21" s="72">
        <v>112472</v>
      </c>
      <c r="K21" s="219">
        <f t="shared" si="5"/>
        <v>2.8701960784313725</v>
      </c>
      <c r="L21" s="218">
        <v>2836</v>
      </c>
      <c r="M21" s="72">
        <v>7608</v>
      </c>
      <c r="N21" s="80">
        <v>6095178.7300000004</v>
      </c>
      <c r="O21" s="72">
        <v>110442</v>
      </c>
      <c r="P21" s="219">
        <f t="shared" si="6"/>
        <v>2.6826516220028207</v>
      </c>
    </row>
    <row r="22" spans="1:16" ht="15" customHeight="1" x14ac:dyDescent="0.2">
      <c r="A22" s="250" t="s">
        <v>46</v>
      </c>
      <c r="B22" s="72">
        <f t="shared" si="0"/>
        <v>6500</v>
      </c>
      <c r="C22" s="72">
        <f t="shared" si="1"/>
        <v>14050</v>
      </c>
      <c r="D22" s="80">
        <f t="shared" si="2"/>
        <v>11299232.48</v>
      </c>
      <c r="E22" s="72">
        <f t="shared" si="3"/>
        <v>201127</v>
      </c>
      <c r="F22" s="93">
        <f t="shared" si="4"/>
        <v>2.1615384615384614</v>
      </c>
      <c r="G22" s="218">
        <v>2758</v>
      </c>
      <c r="H22" s="72">
        <v>6268</v>
      </c>
      <c r="I22" s="80">
        <v>5264379.83</v>
      </c>
      <c r="J22" s="72">
        <v>93462</v>
      </c>
      <c r="K22" s="219">
        <f t="shared" si="5"/>
        <v>2.2726613488034806</v>
      </c>
      <c r="L22" s="218">
        <v>3742</v>
      </c>
      <c r="M22" s="72">
        <v>7782</v>
      </c>
      <c r="N22" s="80">
        <v>6034852.6500000004</v>
      </c>
      <c r="O22" s="72">
        <v>107665</v>
      </c>
      <c r="P22" s="219">
        <f t="shared" si="6"/>
        <v>2.0796365579903795</v>
      </c>
    </row>
    <row r="23" spans="1:16" ht="15" customHeight="1" x14ac:dyDescent="0.2">
      <c r="A23" s="250" t="s">
        <v>47</v>
      </c>
      <c r="B23" s="72">
        <f t="shared" si="0"/>
        <v>29615</v>
      </c>
      <c r="C23" s="72">
        <f t="shared" si="1"/>
        <v>58615</v>
      </c>
      <c r="D23" s="80">
        <f t="shared" si="2"/>
        <v>45195610.469999999</v>
      </c>
      <c r="E23" s="72">
        <f t="shared" si="3"/>
        <v>750850</v>
      </c>
      <c r="F23" s="93">
        <f t="shared" si="4"/>
        <v>1.979233496538916</v>
      </c>
      <c r="G23" s="218">
        <v>12236</v>
      </c>
      <c r="H23" s="72">
        <v>23937</v>
      </c>
      <c r="I23" s="80">
        <v>19496775.699999999</v>
      </c>
      <c r="J23" s="72">
        <v>316986</v>
      </c>
      <c r="K23" s="219">
        <f t="shared" si="5"/>
        <v>1.9562765609676365</v>
      </c>
      <c r="L23" s="218">
        <v>17379</v>
      </c>
      <c r="M23" s="72">
        <v>34678</v>
      </c>
      <c r="N23" s="80">
        <v>25698834.77</v>
      </c>
      <c r="O23" s="72">
        <v>433864</v>
      </c>
      <c r="P23" s="219">
        <f t="shared" si="6"/>
        <v>1.9953967431958111</v>
      </c>
    </row>
    <row r="24" spans="1:16" ht="15" customHeight="1" x14ac:dyDescent="0.2">
      <c r="A24" s="250" t="s">
        <v>48</v>
      </c>
      <c r="B24" s="72">
        <f t="shared" si="0"/>
        <v>2937</v>
      </c>
      <c r="C24" s="72">
        <f t="shared" si="1"/>
        <v>6908</v>
      </c>
      <c r="D24" s="80">
        <f t="shared" si="2"/>
        <v>5777928.0099999998</v>
      </c>
      <c r="E24" s="72">
        <f t="shared" si="3"/>
        <v>102050</v>
      </c>
      <c r="F24" s="93">
        <f t="shared" si="4"/>
        <v>2.3520599250936329</v>
      </c>
      <c r="G24" s="218">
        <v>1348</v>
      </c>
      <c r="H24" s="72">
        <v>3313</v>
      </c>
      <c r="I24" s="80">
        <v>2934375.8</v>
      </c>
      <c r="J24" s="72">
        <v>50374</v>
      </c>
      <c r="K24" s="219">
        <f t="shared" si="5"/>
        <v>2.4577151335311571</v>
      </c>
      <c r="L24" s="218">
        <v>1589</v>
      </c>
      <c r="M24" s="72">
        <v>3595</v>
      </c>
      <c r="N24" s="80">
        <v>2843552.21</v>
      </c>
      <c r="O24" s="72">
        <v>51676</v>
      </c>
      <c r="P24" s="219">
        <f t="shared" si="6"/>
        <v>2.262429200755192</v>
      </c>
    </row>
    <row r="25" spans="1:16" ht="15" customHeight="1" x14ac:dyDescent="0.2">
      <c r="A25" s="250" t="s">
        <v>49</v>
      </c>
      <c r="B25" s="72">
        <f t="shared" si="0"/>
        <v>8269</v>
      </c>
      <c r="C25" s="72">
        <f t="shared" si="1"/>
        <v>17555</v>
      </c>
      <c r="D25" s="80">
        <f t="shared" si="2"/>
        <v>13844483</v>
      </c>
      <c r="E25" s="72">
        <f t="shared" si="3"/>
        <v>226755</v>
      </c>
      <c r="F25" s="93">
        <f t="shared" si="4"/>
        <v>2.1229894787761521</v>
      </c>
      <c r="G25" s="218">
        <v>3549</v>
      </c>
      <c r="H25" s="72">
        <v>7386</v>
      </c>
      <c r="I25" s="80">
        <v>6398369.2800000003</v>
      </c>
      <c r="J25" s="72">
        <v>98158</v>
      </c>
      <c r="K25" s="219">
        <f t="shared" si="5"/>
        <v>2.0811496196111579</v>
      </c>
      <c r="L25" s="218">
        <v>4720</v>
      </c>
      <c r="M25" s="72">
        <v>10169</v>
      </c>
      <c r="N25" s="80">
        <v>7446113.7199999997</v>
      </c>
      <c r="O25" s="72">
        <v>128597</v>
      </c>
      <c r="P25" s="219">
        <f t="shared" si="6"/>
        <v>2.154449152542373</v>
      </c>
    </row>
    <row r="26" spans="1:16" ht="15" customHeight="1" x14ac:dyDescent="0.2">
      <c r="A26" s="250" t="s">
        <v>50</v>
      </c>
      <c r="B26" s="72">
        <f t="shared" si="0"/>
        <v>2313</v>
      </c>
      <c r="C26" s="72">
        <f t="shared" si="1"/>
        <v>5187</v>
      </c>
      <c r="D26" s="80">
        <f t="shared" si="2"/>
        <v>4498061.88</v>
      </c>
      <c r="E26" s="72">
        <f t="shared" si="3"/>
        <v>74152</v>
      </c>
      <c r="F26" s="93">
        <f t="shared" si="4"/>
        <v>2.2425421530479897</v>
      </c>
      <c r="G26" s="218">
        <v>961</v>
      </c>
      <c r="H26" s="72">
        <v>2314</v>
      </c>
      <c r="I26" s="80">
        <v>2164217.7799999998</v>
      </c>
      <c r="J26" s="72">
        <v>34825</v>
      </c>
      <c r="K26" s="219">
        <f t="shared" si="5"/>
        <v>2.4079084287200834</v>
      </c>
      <c r="L26" s="218">
        <v>1352</v>
      </c>
      <c r="M26" s="72">
        <v>2873</v>
      </c>
      <c r="N26" s="80">
        <v>2333844.1</v>
      </c>
      <c r="O26" s="72">
        <v>39327</v>
      </c>
      <c r="P26" s="219">
        <f t="shared" si="6"/>
        <v>2.125</v>
      </c>
    </row>
    <row r="27" spans="1:16" ht="15" customHeight="1" x14ac:dyDescent="0.2">
      <c r="A27" s="250" t="s">
        <v>51</v>
      </c>
      <c r="B27" s="72">
        <f t="shared" si="0"/>
        <v>4275</v>
      </c>
      <c r="C27" s="72">
        <f t="shared" si="1"/>
        <v>9010</v>
      </c>
      <c r="D27" s="80">
        <f t="shared" si="2"/>
        <v>7042096.6600000001</v>
      </c>
      <c r="E27" s="72">
        <f t="shared" si="3"/>
        <v>122934</v>
      </c>
      <c r="F27" s="93">
        <f t="shared" si="4"/>
        <v>2.1076023391812866</v>
      </c>
      <c r="G27" s="218">
        <v>1734</v>
      </c>
      <c r="H27" s="72">
        <v>3729</v>
      </c>
      <c r="I27" s="80">
        <v>3001955.34</v>
      </c>
      <c r="J27" s="72">
        <v>52428</v>
      </c>
      <c r="K27" s="219">
        <f t="shared" si="5"/>
        <v>2.1505190311418687</v>
      </c>
      <c r="L27" s="218">
        <v>2541</v>
      </c>
      <c r="M27" s="72">
        <v>5281</v>
      </c>
      <c r="N27" s="80">
        <v>4040141.32</v>
      </c>
      <c r="O27" s="72">
        <v>70506</v>
      </c>
      <c r="P27" s="219">
        <f t="shared" si="6"/>
        <v>2.0783156237701692</v>
      </c>
    </row>
    <row r="28" spans="1:16" ht="15" customHeight="1" x14ac:dyDescent="0.2">
      <c r="A28" s="250" t="s">
        <v>52</v>
      </c>
      <c r="B28" s="72">
        <f t="shared" si="0"/>
        <v>4139</v>
      </c>
      <c r="C28" s="72">
        <f t="shared" si="1"/>
        <v>8031</v>
      </c>
      <c r="D28" s="80">
        <f t="shared" si="2"/>
        <v>5608118.3700000001</v>
      </c>
      <c r="E28" s="72">
        <f t="shared" si="3"/>
        <v>99167</v>
      </c>
      <c r="F28" s="93">
        <f t="shared" si="4"/>
        <v>1.9403237496979946</v>
      </c>
      <c r="G28" s="218">
        <v>1958</v>
      </c>
      <c r="H28" s="72">
        <v>3905</v>
      </c>
      <c r="I28" s="80">
        <v>2998442.63</v>
      </c>
      <c r="J28" s="72">
        <v>49017</v>
      </c>
      <c r="K28" s="219">
        <f t="shared" si="5"/>
        <v>1.9943820224719102</v>
      </c>
      <c r="L28" s="218">
        <v>2181</v>
      </c>
      <c r="M28" s="72">
        <v>4126</v>
      </c>
      <c r="N28" s="80">
        <v>2609675.7400000002</v>
      </c>
      <c r="O28" s="72">
        <v>50150</v>
      </c>
      <c r="P28" s="219">
        <f t="shared" si="6"/>
        <v>1.8917927556166896</v>
      </c>
    </row>
    <row r="29" spans="1:16" ht="15" customHeight="1" x14ac:dyDescent="0.2">
      <c r="A29" s="250" t="s">
        <v>53</v>
      </c>
      <c r="B29" s="72">
        <f t="shared" si="0"/>
        <v>91978</v>
      </c>
      <c r="C29" s="72">
        <f t="shared" si="1"/>
        <v>191882</v>
      </c>
      <c r="D29" s="80">
        <f t="shared" si="2"/>
        <v>186010905.28</v>
      </c>
      <c r="E29" s="72">
        <f t="shared" si="3"/>
        <v>2553001</v>
      </c>
      <c r="F29" s="93">
        <f t="shared" si="4"/>
        <v>2.0861727804474981</v>
      </c>
      <c r="G29" s="218">
        <v>37254</v>
      </c>
      <c r="H29" s="72">
        <v>79157</v>
      </c>
      <c r="I29" s="80">
        <v>80336173.549999997</v>
      </c>
      <c r="J29" s="72">
        <v>1103626</v>
      </c>
      <c r="K29" s="219">
        <f t="shared" si="5"/>
        <v>2.1247919686476622</v>
      </c>
      <c r="L29" s="218">
        <v>54724</v>
      </c>
      <c r="M29" s="72">
        <v>112725</v>
      </c>
      <c r="N29" s="80">
        <v>105674731.73</v>
      </c>
      <c r="O29" s="72">
        <v>1449375</v>
      </c>
      <c r="P29" s="219">
        <f t="shared" si="6"/>
        <v>2.0598823185439663</v>
      </c>
    </row>
    <row r="30" spans="1:16" ht="15" customHeight="1" x14ac:dyDescent="0.2">
      <c r="A30" s="250" t="s">
        <v>54</v>
      </c>
      <c r="B30" s="72">
        <f t="shared" si="0"/>
        <v>9595</v>
      </c>
      <c r="C30" s="72">
        <f t="shared" si="1"/>
        <v>20482</v>
      </c>
      <c r="D30" s="80">
        <f t="shared" si="2"/>
        <v>18708788.43</v>
      </c>
      <c r="E30" s="72">
        <f t="shared" si="3"/>
        <v>290906</v>
      </c>
      <c r="F30" s="93">
        <f t="shared" si="4"/>
        <v>2.1346534653465348</v>
      </c>
      <c r="G30" s="218">
        <v>4216</v>
      </c>
      <c r="H30" s="72">
        <v>9006</v>
      </c>
      <c r="I30" s="80">
        <v>9032870.4499999993</v>
      </c>
      <c r="J30" s="72">
        <v>130669</v>
      </c>
      <c r="K30" s="219">
        <f t="shared" si="5"/>
        <v>2.1361480075901329</v>
      </c>
      <c r="L30" s="218">
        <v>5379</v>
      </c>
      <c r="M30" s="72">
        <v>11476</v>
      </c>
      <c r="N30" s="80">
        <v>9675917.9800000004</v>
      </c>
      <c r="O30" s="72">
        <v>160237</v>
      </c>
      <c r="P30" s="219">
        <f t="shared" si="6"/>
        <v>2.1334820598624278</v>
      </c>
    </row>
    <row r="31" spans="1:16" ht="15" customHeight="1" x14ac:dyDescent="0.2">
      <c r="A31" s="250" t="s">
        <v>55</v>
      </c>
      <c r="B31" s="72">
        <f t="shared" si="0"/>
        <v>14728</v>
      </c>
      <c r="C31" s="72">
        <f t="shared" si="1"/>
        <v>30914</v>
      </c>
      <c r="D31" s="80">
        <f t="shared" si="2"/>
        <v>29250433.41</v>
      </c>
      <c r="E31" s="72">
        <f t="shared" si="3"/>
        <v>409089</v>
      </c>
      <c r="F31" s="93">
        <f t="shared" si="4"/>
        <v>2.0989951113525258</v>
      </c>
      <c r="G31" s="218">
        <v>6839</v>
      </c>
      <c r="H31" s="72">
        <v>14259</v>
      </c>
      <c r="I31" s="80">
        <v>15289405.890000001</v>
      </c>
      <c r="J31" s="72">
        <v>193343</v>
      </c>
      <c r="K31" s="219">
        <f t="shared" si="5"/>
        <v>2.0849539406345956</v>
      </c>
      <c r="L31" s="218">
        <v>7889</v>
      </c>
      <c r="M31" s="72">
        <v>16655</v>
      </c>
      <c r="N31" s="80">
        <v>13961027.52</v>
      </c>
      <c r="O31" s="72">
        <v>215746</v>
      </c>
      <c r="P31" s="219">
        <f t="shared" si="6"/>
        <v>2.1111674483457978</v>
      </c>
    </row>
    <row r="32" spans="1:16" ht="15" customHeight="1" x14ac:dyDescent="0.2">
      <c r="A32" s="250" t="s">
        <v>56</v>
      </c>
      <c r="B32" s="72">
        <f t="shared" si="0"/>
        <v>3340</v>
      </c>
      <c r="C32" s="72">
        <f t="shared" si="1"/>
        <v>7168</v>
      </c>
      <c r="D32" s="80">
        <f t="shared" si="2"/>
        <v>5922356.1699999999</v>
      </c>
      <c r="E32" s="72">
        <f t="shared" si="3"/>
        <v>105189</v>
      </c>
      <c r="F32" s="93">
        <f t="shared" si="4"/>
        <v>2.1461077844311376</v>
      </c>
      <c r="G32" s="218">
        <v>1397</v>
      </c>
      <c r="H32" s="72">
        <v>3052</v>
      </c>
      <c r="I32" s="80">
        <v>2668782.25</v>
      </c>
      <c r="J32" s="72">
        <v>45815</v>
      </c>
      <c r="K32" s="219">
        <f t="shared" si="5"/>
        <v>2.1846814602720115</v>
      </c>
      <c r="L32" s="218">
        <v>1943</v>
      </c>
      <c r="M32" s="72">
        <v>4116</v>
      </c>
      <c r="N32" s="80">
        <v>3253573.92</v>
      </c>
      <c r="O32" s="72">
        <v>59374</v>
      </c>
      <c r="P32" s="219">
        <f t="shared" si="6"/>
        <v>2.1183736489963971</v>
      </c>
    </row>
    <row r="33" spans="1:16" ht="15" customHeight="1" x14ac:dyDescent="0.2">
      <c r="A33" s="250" t="s">
        <v>57</v>
      </c>
      <c r="B33" s="72">
        <f t="shared" si="0"/>
        <v>2581</v>
      </c>
      <c r="C33" s="72">
        <f t="shared" si="1"/>
        <v>5625</v>
      </c>
      <c r="D33" s="80">
        <f t="shared" si="2"/>
        <v>4785250.9000000004</v>
      </c>
      <c r="E33" s="72">
        <f t="shared" si="3"/>
        <v>86377</v>
      </c>
      <c r="F33" s="93">
        <f t="shared" si="4"/>
        <v>2.1793878341728012</v>
      </c>
      <c r="G33" s="218">
        <v>1160</v>
      </c>
      <c r="H33" s="72">
        <v>2650</v>
      </c>
      <c r="I33" s="80">
        <v>2426596.64</v>
      </c>
      <c r="J33" s="72">
        <v>42867</v>
      </c>
      <c r="K33" s="219">
        <f t="shared" si="5"/>
        <v>2.2844827586206895</v>
      </c>
      <c r="L33" s="218">
        <v>1421</v>
      </c>
      <c r="M33" s="72">
        <v>2975</v>
      </c>
      <c r="N33" s="80">
        <v>2358654.2599999998</v>
      </c>
      <c r="O33" s="72">
        <v>43510</v>
      </c>
      <c r="P33" s="219">
        <f t="shared" si="6"/>
        <v>2.0935960591133007</v>
      </c>
    </row>
    <row r="34" spans="1:16" ht="15" customHeight="1" x14ac:dyDescent="0.2">
      <c r="A34" s="250" t="s">
        <v>58</v>
      </c>
      <c r="B34" s="72">
        <f t="shared" si="0"/>
        <v>4824</v>
      </c>
      <c r="C34" s="72">
        <f t="shared" si="1"/>
        <v>9740</v>
      </c>
      <c r="D34" s="80">
        <f t="shared" si="2"/>
        <v>7485336.1399999997</v>
      </c>
      <c r="E34" s="72">
        <f t="shared" si="3"/>
        <v>138401</v>
      </c>
      <c r="F34" s="93">
        <f t="shared" si="4"/>
        <v>2.0190713101160864</v>
      </c>
      <c r="G34" s="218">
        <v>1905</v>
      </c>
      <c r="H34" s="72">
        <v>3942</v>
      </c>
      <c r="I34" s="80">
        <v>3109146.87</v>
      </c>
      <c r="J34" s="72">
        <v>58333</v>
      </c>
      <c r="K34" s="219">
        <f t="shared" si="5"/>
        <v>2.0692913385826772</v>
      </c>
      <c r="L34" s="218">
        <v>2919</v>
      </c>
      <c r="M34" s="72">
        <v>5798</v>
      </c>
      <c r="N34" s="80">
        <v>4376189.2699999996</v>
      </c>
      <c r="O34" s="72">
        <v>80068</v>
      </c>
      <c r="P34" s="219">
        <f t="shared" si="6"/>
        <v>1.986296676944159</v>
      </c>
    </row>
    <row r="35" spans="1:16" ht="15" customHeight="1" x14ac:dyDescent="0.2">
      <c r="A35" s="250" t="s">
        <v>59</v>
      </c>
      <c r="B35" s="72">
        <f t="shared" si="0"/>
        <v>4488</v>
      </c>
      <c r="C35" s="72">
        <f t="shared" si="1"/>
        <v>9591</v>
      </c>
      <c r="D35" s="80">
        <f t="shared" si="2"/>
        <v>7611328.2599999998</v>
      </c>
      <c r="E35" s="72">
        <f t="shared" si="3"/>
        <v>128997</v>
      </c>
      <c r="F35" s="93">
        <f t="shared" si="4"/>
        <v>2.1370320855614975</v>
      </c>
      <c r="G35" s="218">
        <v>2000</v>
      </c>
      <c r="H35" s="72">
        <v>4311</v>
      </c>
      <c r="I35" s="80">
        <v>3665593.32</v>
      </c>
      <c r="J35" s="72">
        <v>59671</v>
      </c>
      <c r="K35" s="219">
        <f t="shared" si="5"/>
        <v>2.1555</v>
      </c>
      <c r="L35" s="218">
        <v>2488</v>
      </c>
      <c r="M35" s="72">
        <v>5280</v>
      </c>
      <c r="N35" s="80">
        <v>3945734.94</v>
      </c>
      <c r="O35" s="72">
        <v>69326</v>
      </c>
      <c r="P35" s="219">
        <f t="shared" si="6"/>
        <v>2.122186495176849</v>
      </c>
    </row>
    <row r="36" spans="1:16" ht="15" customHeight="1" x14ac:dyDescent="0.2">
      <c r="A36" s="250" t="s">
        <v>60</v>
      </c>
      <c r="B36" s="72">
        <f t="shared" si="0"/>
        <v>4195</v>
      </c>
      <c r="C36" s="72">
        <f t="shared" si="1"/>
        <v>9228</v>
      </c>
      <c r="D36" s="80">
        <f t="shared" si="2"/>
        <v>7074687.1500000004</v>
      </c>
      <c r="E36" s="72">
        <f t="shared" si="3"/>
        <v>123325</v>
      </c>
      <c r="F36" s="93">
        <f t="shared" si="4"/>
        <v>2.1997616209773541</v>
      </c>
      <c r="G36" s="218">
        <v>1836</v>
      </c>
      <c r="H36" s="72">
        <v>4058</v>
      </c>
      <c r="I36" s="80">
        <v>3413352.3</v>
      </c>
      <c r="J36" s="72">
        <v>55582</v>
      </c>
      <c r="K36" s="219">
        <f t="shared" si="5"/>
        <v>2.210239651416122</v>
      </c>
      <c r="L36" s="218">
        <v>2359</v>
      </c>
      <c r="M36" s="72">
        <v>5170</v>
      </c>
      <c r="N36" s="80">
        <v>3661334.85</v>
      </c>
      <c r="O36" s="72">
        <v>67743</v>
      </c>
      <c r="P36" s="219">
        <f t="shared" si="6"/>
        <v>2.1916066129715981</v>
      </c>
    </row>
    <row r="37" spans="1:16" ht="20.100000000000001" customHeight="1" x14ac:dyDescent="0.2">
      <c r="A37" s="251" t="s">
        <v>5</v>
      </c>
      <c r="B37" s="120">
        <f>SUM(B9:B36)</f>
        <v>290075</v>
      </c>
      <c r="C37" s="120">
        <f>SUM(C9:C36)</f>
        <v>613834</v>
      </c>
      <c r="D37" s="132">
        <f>SUM(D9:D36)</f>
        <v>527878945.54999995</v>
      </c>
      <c r="E37" s="120">
        <f>SUM(E9:E36)</f>
        <v>8342824</v>
      </c>
      <c r="F37" s="143">
        <f t="shared" si="4"/>
        <v>2.1161216926656898</v>
      </c>
      <c r="G37" s="220">
        <f>SUM(G9:G36)</f>
        <v>123101</v>
      </c>
      <c r="H37" s="120">
        <f>SUM(H9:H36)</f>
        <v>264183</v>
      </c>
      <c r="I37" s="132">
        <f>SUM(I9:I36)</f>
        <v>242226877.25999999</v>
      </c>
      <c r="J37" s="120">
        <f>SUM(J9:J36)</f>
        <v>3723722</v>
      </c>
      <c r="K37" s="221">
        <f t="shared" si="5"/>
        <v>2.1460670506332198</v>
      </c>
      <c r="L37" s="220">
        <f>SUM(L9:L36)</f>
        <v>166974</v>
      </c>
      <c r="M37" s="120">
        <f>SUM(M9:M36)</f>
        <v>349651</v>
      </c>
      <c r="N37" s="132">
        <f>SUM(N9:N36)</f>
        <v>285652068.29000002</v>
      </c>
      <c r="O37" s="120">
        <f>SUM(O9:O36)</f>
        <v>4619102</v>
      </c>
      <c r="P37" s="221">
        <f t="shared" si="6"/>
        <v>2.0940445817911773</v>
      </c>
    </row>
    <row r="39" spans="1:16" ht="43.5" customHeight="1" x14ac:dyDescent="0.2">
      <c r="A39" s="391" t="s">
        <v>405</v>
      </c>
      <c r="B39" s="391"/>
      <c r="C39" s="391"/>
      <c r="D39" s="391"/>
      <c r="E39" s="391"/>
      <c r="F39" s="391"/>
      <c r="G39" s="391"/>
      <c r="H39" s="391"/>
      <c r="I39" s="391"/>
      <c r="J39" s="391"/>
      <c r="K39" s="391"/>
      <c r="L39" s="391"/>
      <c r="M39" s="391"/>
      <c r="N39" s="391"/>
      <c r="O39" s="391"/>
      <c r="P39" s="391"/>
    </row>
    <row r="40" spans="1:16" x14ac:dyDescent="0.2">
      <c r="B40" s="12"/>
      <c r="C40" s="15"/>
      <c r="D40" s="12"/>
    </row>
    <row r="41" spans="1:16" x14ac:dyDescent="0.2">
      <c r="B41" s="12"/>
      <c r="C41" s="13"/>
      <c r="D41" s="12"/>
    </row>
    <row r="42" spans="1:16" x14ac:dyDescent="0.2">
      <c r="B42" s="12"/>
      <c r="C42" s="12"/>
      <c r="D42" s="12"/>
    </row>
  </sheetData>
  <mergeCells count="7">
    <mergeCell ref="A39:P39"/>
    <mergeCell ref="G6:K6"/>
    <mergeCell ref="L6:P6"/>
    <mergeCell ref="A4:K4"/>
    <mergeCell ref="A3:F3"/>
    <mergeCell ref="A6:A7"/>
    <mergeCell ref="B6:F6"/>
  </mergeCells>
  <phoneticPr fontId="0" type="noConversion"/>
  <hyperlinks>
    <hyperlink ref="A1" location="Съдържание!Print_Area" display="към съдържанието" xr:uid="{00000000-0004-0000-1500-000000000000}"/>
  </hyperlinks>
  <printOptions horizontalCentered="1"/>
  <pageMargins left="0.39370078740157483" right="0.39370078740157483" top="0.59055118110236227" bottom="0.39370078740157483" header="0" footer="0"/>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F60"/>
  <sheetViews>
    <sheetView zoomScaleNormal="100" zoomScaleSheetLayoutView="86" workbookViewId="0">
      <selection activeCell="D25" sqref="D25"/>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 min="6" max="6" width="15.7109375" customWidth="1"/>
  </cols>
  <sheetData>
    <row r="1" spans="1:6" s="5" customFormat="1" ht="14.25" customHeight="1" x14ac:dyDescent="0.2">
      <c r="A1" s="159" t="s">
        <v>64</v>
      </c>
      <c r="B1" s="10"/>
      <c r="C1" s="91"/>
      <c r="D1" s="82"/>
      <c r="E1" s="91"/>
    </row>
    <row r="2" spans="1:6" s="5" customFormat="1" ht="14.25" customHeight="1" x14ac:dyDescent="0.2">
      <c r="A2" s="159"/>
      <c r="B2" s="10"/>
      <c r="C2" s="91"/>
      <c r="D2" s="82"/>
      <c r="E2" s="91"/>
    </row>
    <row r="3" spans="1:6" s="5" customFormat="1" ht="15" customHeight="1" x14ac:dyDescent="0.2">
      <c r="A3" s="360" t="s">
        <v>288</v>
      </c>
      <c r="B3" s="360"/>
      <c r="C3" s="360"/>
      <c r="D3" s="360"/>
      <c r="E3" s="360"/>
      <c r="F3" s="107"/>
    </row>
    <row r="4" spans="1:6" ht="30" customHeight="1" x14ac:dyDescent="0.2">
      <c r="A4" s="384" t="s">
        <v>407</v>
      </c>
      <c r="B4" s="384"/>
      <c r="C4" s="384"/>
      <c r="D4" s="384"/>
      <c r="E4" s="384"/>
      <c r="F4" s="11"/>
    </row>
    <row r="5" spans="1:6" ht="15" customHeight="1" x14ac:dyDescent="0.2">
      <c r="A5" s="95"/>
      <c r="B5" s="95"/>
      <c r="C5" s="95"/>
      <c r="D5" s="95"/>
      <c r="E5" s="95"/>
      <c r="F5" s="11"/>
    </row>
    <row r="6" spans="1:6" ht="39.950000000000003" customHeight="1" x14ac:dyDescent="0.2">
      <c r="A6" s="144" t="s">
        <v>61</v>
      </c>
      <c r="B6" s="141" t="s">
        <v>62</v>
      </c>
      <c r="C6" s="141" t="s">
        <v>216</v>
      </c>
      <c r="D6" s="142" t="s">
        <v>221</v>
      </c>
      <c r="E6" s="142" t="s">
        <v>215</v>
      </c>
      <c r="F6" s="11"/>
    </row>
    <row r="7" spans="1:6" ht="20.100000000000001" customHeight="1" x14ac:dyDescent="0.2">
      <c r="A7" s="145">
        <v>1</v>
      </c>
      <c r="B7" s="122">
        <v>2</v>
      </c>
      <c r="C7" s="122">
        <v>3</v>
      </c>
      <c r="D7" s="123">
        <v>4</v>
      </c>
      <c r="E7" s="123" t="s">
        <v>190</v>
      </c>
      <c r="F7" s="11"/>
    </row>
    <row r="8" spans="1:6" ht="15" customHeight="1" x14ac:dyDescent="0.2">
      <c r="A8" s="96" t="s">
        <v>88</v>
      </c>
      <c r="B8" s="72">
        <v>66256.257817743375</v>
      </c>
      <c r="C8" s="72">
        <v>188406.49612310505</v>
      </c>
      <c r="D8" s="72">
        <v>1812130.4030235282</v>
      </c>
      <c r="E8" s="93">
        <f>D8/C8</f>
        <v>9.6181949153148079</v>
      </c>
      <c r="F8" s="8"/>
    </row>
    <row r="9" spans="1:6" ht="15" customHeight="1" x14ac:dyDescent="0.2">
      <c r="A9" s="96" t="s">
        <v>89</v>
      </c>
      <c r="B9" s="72">
        <v>34346.601412390788</v>
      </c>
      <c r="C9" s="72">
        <v>135066.36900804727</v>
      </c>
      <c r="D9" s="72">
        <v>1277060.2524798783</v>
      </c>
      <c r="E9" s="93">
        <f t="shared" ref="E9:E14" si="0">D9/C9</f>
        <v>9.4550572571014389</v>
      </c>
      <c r="F9" s="8"/>
    </row>
    <row r="10" spans="1:6" ht="15" customHeight="1" x14ac:dyDescent="0.2">
      <c r="A10" s="96" t="s">
        <v>90</v>
      </c>
      <c r="B10" s="72">
        <v>34981.629416690921</v>
      </c>
      <c r="C10" s="72">
        <v>218951.49768614897</v>
      </c>
      <c r="D10" s="72">
        <v>1945606.3757785705</v>
      </c>
      <c r="E10" s="93">
        <f t="shared" si="0"/>
        <v>8.8860153793853272</v>
      </c>
      <c r="F10" s="8"/>
    </row>
    <row r="11" spans="1:6" ht="15" customHeight="1" x14ac:dyDescent="0.2">
      <c r="A11" s="96" t="s">
        <v>91</v>
      </c>
      <c r="B11" s="72">
        <v>15436.989908948903</v>
      </c>
      <c r="C11" s="72">
        <v>215932.30263328532</v>
      </c>
      <c r="D11" s="72">
        <v>1755714.6233312595</v>
      </c>
      <c r="E11" s="93">
        <f>D11/C11</f>
        <v>8.1308567635337266</v>
      </c>
      <c r="F11" s="8"/>
    </row>
    <row r="12" spans="1:6" ht="15" customHeight="1" x14ac:dyDescent="0.2">
      <c r="A12" s="96" t="s">
        <v>92</v>
      </c>
      <c r="B12" s="72">
        <v>11187.110063135888</v>
      </c>
      <c r="C12" s="72">
        <v>399409.27296275314</v>
      </c>
      <c r="D12" s="72">
        <v>2929064.8427343802</v>
      </c>
      <c r="E12" s="93">
        <f t="shared" si="0"/>
        <v>7.333492337338722</v>
      </c>
      <c r="F12" s="8"/>
    </row>
    <row r="13" spans="1:6" ht="15" customHeight="1" x14ac:dyDescent="0.2">
      <c r="A13" s="96" t="s">
        <v>127</v>
      </c>
      <c r="B13" s="72">
        <v>3620.8615702602056</v>
      </c>
      <c r="C13" s="72">
        <v>308147.60959736264</v>
      </c>
      <c r="D13" s="72">
        <v>2132086.4141684766</v>
      </c>
      <c r="E13" s="93">
        <f t="shared" si="0"/>
        <v>6.9190425230114281</v>
      </c>
      <c r="F13" s="8"/>
    </row>
    <row r="14" spans="1:6" ht="15" customHeight="1" x14ac:dyDescent="0.2">
      <c r="A14" s="96" t="s">
        <v>244</v>
      </c>
      <c r="B14" s="72">
        <v>2810.5498108299134</v>
      </c>
      <c r="C14" s="72">
        <v>1209517.4519892975</v>
      </c>
      <c r="D14" s="72">
        <v>8198693.0884839064</v>
      </c>
      <c r="E14" s="93">
        <f t="shared" si="0"/>
        <v>6.7784826709192894</v>
      </c>
      <c r="F14" s="8"/>
    </row>
    <row r="15" spans="1:6" ht="20.100000000000001" customHeight="1" x14ac:dyDescent="0.2">
      <c r="A15" s="212" t="s">
        <v>5</v>
      </c>
      <c r="B15" s="120">
        <f>SUM(B8:B14)</f>
        <v>168639.99999999997</v>
      </c>
      <c r="C15" s="120">
        <f>SUM(C8:C14)</f>
        <v>2675431</v>
      </c>
      <c r="D15" s="120">
        <f>SUM(D8:D14)</f>
        <v>20050356</v>
      </c>
      <c r="E15" s="143">
        <f>D15/C15</f>
        <v>7.4942527017142284</v>
      </c>
    </row>
    <row r="16" spans="1:6" s="10" customFormat="1" x14ac:dyDescent="0.2">
      <c r="A16" s="45"/>
      <c r="B16" s="44"/>
      <c r="C16" s="44"/>
      <c r="D16" s="44"/>
      <c r="E16" s="44"/>
      <c r="F16" s="44"/>
    </row>
    <row r="17" spans="1:6" x14ac:dyDescent="0.2">
      <c r="A17" s="62"/>
      <c r="B17" s="8"/>
      <c r="C17" s="8"/>
      <c r="D17" s="167"/>
      <c r="E17" s="167"/>
      <c r="F17" s="55"/>
    </row>
    <row r="18" spans="1:6" x14ac:dyDescent="0.2">
      <c r="A18" s="46"/>
      <c r="B18" s="8"/>
      <c r="C18" s="8"/>
      <c r="D18" s="167"/>
      <c r="E18" s="167"/>
      <c r="F18" s="51"/>
    </row>
    <row r="19" spans="1:6" x14ac:dyDescent="0.2">
      <c r="B19" s="8"/>
      <c r="C19" s="8"/>
      <c r="D19" s="167"/>
      <c r="E19" s="167"/>
    </row>
    <row r="20" spans="1:6" x14ac:dyDescent="0.2">
      <c r="A20" s="42"/>
      <c r="B20" s="8"/>
      <c r="C20" s="8"/>
      <c r="D20" s="167"/>
      <c r="E20" s="167"/>
    </row>
    <row r="21" spans="1:6" x14ac:dyDescent="0.2">
      <c r="A21" s="39"/>
      <c r="B21" s="8"/>
      <c r="C21" s="8"/>
      <c r="D21" s="167"/>
      <c r="E21" s="167"/>
    </row>
    <row r="22" spans="1:6" x14ac:dyDescent="0.2">
      <c r="A22" s="56"/>
      <c r="B22" s="8"/>
      <c r="C22" s="8"/>
      <c r="D22" s="167"/>
      <c r="E22" s="167"/>
    </row>
    <row r="23" spans="1:6" x14ac:dyDescent="0.2">
      <c r="A23" s="57"/>
      <c r="B23" s="8"/>
      <c r="C23" s="8"/>
      <c r="D23" s="167"/>
      <c r="E23" s="167"/>
    </row>
    <row r="24" spans="1:6" x14ac:dyDescent="0.2">
      <c r="A24" s="57"/>
      <c r="B24" s="8"/>
      <c r="C24" s="8"/>
      <c r="D24" s="167"/>
      <c r="E24" s="167"/>
    </row>
    <row r="25" spans="1:6" x14ac:dyDescent="0.2">
      <c r="A25" s="58"/>
    </row>
    <row r="26" spans="1:6" x14ac:dyDescent="0.2">
      <c r="A26" s="58"/>
    </row>
    <row r="27" spans="1:6" x14ac:dyDescent="0.2">
      <c r="A27" s="58"/>
    </row>
    <row r="28" spans="1:6" x14ac:dyDescent="0.2">
      <c r="A28" s="58"/>
    </row>
    <row r="29" spans="1:6" x14ac:dyDescent="0.2">
      <c r="A29" s="58"/>
    </row>
    <row r="30" spans="1:6" x14ac:dyDescent="0.2">
      <c r="A30" s="58"/>
    </row>
    <row r="31" spans="1:6" x14ac:dyDescent="0.2">
      <c r="A31" s="56"/>
    </row>
    <row r="32" spans="1:6" x14ac:dyDescent="0.2">
      <c r="A32" s="56"/>
    </row>
    <row r="33" spans="1:1" x14ac:dyDescent="0.2">
      <c r="A33" s="56"/>
    </row>
    <row r="34" spans="1:1" x14ac:dyDescent="0.2">
      <c r="A34" s="56"/>
    </row>
    <row r="35" spans="1:1" x14ac:dyDescent="0.2">
      <c r="A35" s="58"/>
    </row>
    <row r="36" spans="1:1" x14ac:dyDescent="0.2">
      <c r="A36" s="57"/>
    </row>
    <row r="37" spans="1:1" x14ac:dyDescent="0.2">
      <c r="A37" s="57"/>
    </row>
    <row r="38" spans="1:1" x14ac:dyDescent="0.2">
      <c r="A38" s="57"/>
    </row>
    <row r="39" spans="1:1" x14ac:dyDescent="0.2">
      <c r="A39" s="57"/>
    </row>
    <row r="40" spans="1:1" x14ac:dyDescent="0.2">
      <c r="A40" s="56"/>
    </row>
    <row r="41" spans="1:1" x14ac:dyDescent="0.2">
      <c r="A41" s="56"/>
    </row>
    <row r="42" spans="1:1" x14ac:dyDescent="0.2">
      <c r="A42" s="57"/>
    </row>
    <row r="43" spans="1:1" x14ac:dyDescent="0.2">
      <c r="A43" s="59"/>
    </row>
    <row r="44" spans="1:1" x14ac:dyDescent="0.2">
      <c r="A44" s="57"/>
    </row>
    <row r="45" spans="1:1" x14ac:dyDescent="0.2">
      <c r="A45" s="57"/>
    </row>
    <row r="46" spans="1:1" x14ac:dyDescent="0.2">
      <c r="A46" s="57"/>
    </row>
    <row r="47" spans="1:1" x14ac:dyDescent="0.2">
      <c r="A47" s="56"/>
    </row>
    <row r="48" spans="1:1" x14ac:dyDescent="0.2">
      <c r="A48" s="58"/>
    </row>
    <row r="49" spans="1:1" x14ac:dyDescent="0.2">
      <c r="A49" s="56"/>
    </row>
    <row r="50" spans="1:1" x14ac:dyDescent="0.2">
      <c r="A50" s="57"/>
    </row>
    <row r="51" spans="1:1" x14ac:dyDescent="0.2">
      <c r="A51" s="57"/>
    </row>
    <row r="52" spans="1:1" x14ac:dyDescent="0.2">
      <c r="A52" s="57"/>
    </row>
    <row r="53" spans="1:1" x14ac:dyDescent="0.2">
      <c r="A53" s="56"/>
    </row>
    <row r="54" spans="1:1" ht="30" customHeight="1" x14ac:dyDescent="0.2">
      <c r="A54" s="58"/>
    </row>
    <row r="55" spans="1:1" x14ac:dyDescent="0.2">
      <c r="A55" s="58"/>
    </row>
    <row r="56" spans="1:1" x14ac:dyDescent="0.2">
      <c r="A56" s="58"/>
    </row>
    <row r="57" spans="1:1" x14ac:dyDescent="0.2">
      <c r="A57" s="56"/>
    </row>
    <row r="60" spans="1:1" ht="30" customHeight="1" x14ac:dyDescent="0.2"/>
  </sheetData>
  <mergeCells count="2">
    <mergeCell ref="A4:E4"/>
    <mergeCell ref="A3:E3"/>
  </mergeCells>
  <phoneticPr fontId="0" type="noConversion"/>
  <hyperlinks>
    <hyperlink ref="A1" location="Съдържание!Print_Area" display="към съдържанието" xr:uid="{00000000-0004-0000-18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94"/>
  <sheetViews>
    <sheetView zoomScale="84" zoomScaleNormal="84" zoomScaleSheetLayoutView="87" workbookViewId="0">
      <selection activeCell="D25" sqref="D25"/>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7" max="7" width="12" customWidth="1"/>
    <col min="8" max="8" width="13.7109375" customWidth="1"/>
  </cols>
  <sheetData>
    <row r="1" spans="1:12" s="5" customFormat="1" ht="15" customHeight="1" x14ac:dyDescent="0.2">
      <c r="A1" s="159" t="s">
        <v>64</v>
      </c>
      <c r="B1" s="146"/>
      <c r="C1" s="83"/>
      <c r="D1" s="83"/>
      <c r="E1" s="83"/>
      <c r="F1" s="83"/>
    </row>
    <row r="2" spans="1:12" s="5" customFormat="1" ht="15" customHeight="1" x14ac:dyDescent="0.2">
      <c r="A2" s="159"/>
      <c r="B2" s="146"/>
      <c r="C2" s="83"/>
      <c r="D2" s="83"/>
      <c r="E2" s="83"/>
      <c r="F2" s="83"/>
    </row>
    <row r="3" spans="1:12" s="5" customFormat="1" ht="15" customHeight="1" x14ac:dyDescent="0.2">
      <c r="A3" s="384" t="s">
        <v>288</v>
      </c>
      <c r="B3" s="384"/>
      <c r="C3" s="384"/>
      <c r="D3" s="384"/>
      <c r="E3" s="384"/>
      <c r="F3" s="384"/>
    </row>
    <row r="4" spans="1:12" s="70" customFormat="1" ht="30" customHeight="1" x14ac:dyDescent="0.2">
      <c r="A4" s="358" t="s">
        <v>406</v>
      </c>
      <c r="B4" s="358"/>
      <c r="C4" s="358"/>
      <c r="D4" s="358"/>
      <c r="E4" s="358"/>
      <c r="F4" s="358"/>
    </row>
    <row r="5" spans="1:12" s="70" customFormat="1" ht="15" customHeight="1" x14ac:dyDescent="0.2">
      <c r="A5" s="66"/>
      <c r="B5" s="66"/>
      <c r="C5" s="66"/>
      <c r="D5" s="66"/>
      <c r="E5" s="66"/>
      <c r="F5" s="66"/>
    </row>
    <row r="6" spans="1:12" s="98" customFormat="1" ht="39.950000000000003" customHeight="1" x14ac:dyDescent="0.2">
      <c r="A6" s="126" t="s">
        <v>141</v>
      </c>
      <c r="B6" s="126" t="s">
        <v>186</v>
      </c>
      <c r="C6" s="126" t="s">
        <v>153</v>
      </c>
      <c r="D6" s="126" t="s">
        <v>243</v>
      </c>
      <c r="E6" s="128" t="s">
        <v>142</v>
      </c>
      <c r="F6" s="126" t="s">
        <v>180</v>
      </c>
    </row>
    <row r="7" spans="1:12" s="98" customFormat="1" ht="20.100000000000001" customHeight="1" x14ac:dyDescent="0.2">
      <c r="A7" s="128">
        <v>1</v>
      </c>
      <c r="B7" s="128">
        <v>2</v>
      </c>
      <c r="C7" s="128">
        <v>3</v>
      </c>
      <c r="D7" s="128">
        <v>4</v>
      </c>
      <c r="E7" s="128">
        <v>5</v>
      </c>
      <c r="F7" s="128">
        <v>6</v>
      </c>
    </row>
    <row r="8" spans="1:12" s="70" customFormat="1" ht="15" customHeight="1" x14ac:dyDescent="0.2">
      <c r="A8" s="102">
        <v>1</v>
      </c>
      <c r="B8" s="102" t="s">
        <v>144</v>
      </c>
      <c r="C8" s="103" t="s">
        <v>154</v>
      </c>
      <c r="D8" s="99">
        <v>339009</v>
      </c>
      <c r="E8" s="341">
        <v>0.1119</v>
      </c>
      <c r="F8" s="100">
        <v>4.3</v>
      </c>
      <c r="K8" s="101"/>
      <c r="L8" s="101"/>
    </row>
    <row r="9" spans="1:12" s="70" customFormat="1" ht="15" customHeight="1" x14ac:dyDescent="0.2">
      <c r="A9" s="102">
        <v>2</v>
      </c>
      <c r="B9" s="102" t="s">
        <v>143</v>
      </c>
      <c r="C9" s="103" t="s">
        <v>159</v>
      </c>
      <c r="D9" s="99">
        <v>319168</v>
      </c>
      <c r="E9" s="341">
        <v>0.1053</v>
      </c>
      <c r="F9" s="100">
        <v>4.5999999999999996</v>
      </c>
      <c r="K9" s="101"/>
      <c r="L9" s="101"/>
    </row>
    <row r="10" spans="1:12" s="70" customFormat="1" ht="15" customHeight="1" x14ac:dyDescent="0.2">
      <c r="A10" s="102">
        <v>3</v>
      </c>
      <c r="B10" s="102" t="s">
        <v>145</v>
      </c>
      <c r="C10" s="103" t="s">
        <v>160</v>
      </c>
      <c r="D10" s="99">
        <v>170173</v>
      </c>
      <c r="E10" s="341">
        <v>5.62E-2</v>
      </c>
      <c r="F10" s="100">
        <v>7.6</v>
      </c>
      <c r="K10" s="101"/>
      <c r="L10" s="101"/>
    </row>
    <row r="11" spans="1:12" s="70" customFormat="1" ht="30" customHeight="1" x14ac:dyDescent="0.2">
      <c r="A11" s="102">
        <v>4</v>
      </c>
      <c r="B11" s="102" t="s">
        <v>148</v>
      </c>
      <c r="C11" s="103" t="s">
        <v>318</v>
      </c>
      <c r="D11" s="99">
        <v>136187</v>
      </c>
      <c r="E11" s="341">
        <v>4.4900000000000002E-2</v>
      </c>
      <c r="F11" s="100">
        <v>14</v>
      </c>
      <c r="K11" s="101"/>
      <c r="L11" s="101"/>
    </row>
    <row r="12" spans="1:12" s="70" customFormat="1" ht="15" customHeight="1" x14ac:dyDescent="0.2">
      <c r="A12" s="102">
        <v>5</v>
      </c>
      <c r="B12" s="102" t="s">
        <v>147</v>
      </c>
      <c r="C12" s="103" t="s">
        <v>157</v>
      </c>
      <c r="D12" s="99">
        <v>87626</v>
      </c>
      <c r="E12" s="341">
        <v>2.8899999999999999E-2</v>
      </c>
      <c r="F12" s="100">
        <v>5</v>
      </c>
      <c r="K12" s="101"/>
      <c r="L12" s="101"/>
    </row>
    <row r="13" spans="1:12" s="70" customFormat="1" ht="30" customHeight="1" x14ac:dyDescent="0.2">
      <c r="A13" s="102">
        <v>6</v>
      </c>
      <c r="B13" s="102" t="s">
        <v>146</v>
      </c>
      <c r="C13" s="103" t="s">
        <v>158</v>
      </c>
      <c r="D13" s="99">
        <v>75248</v>
      </c>
      <c r="E13" s="341">
        <v>2.4799999999999999E-2</v>
      </c>
      <c r="F13" s="100">
        <v>4.5999999999999996</v>
      </c>
      <c r="K13" s="101"/>
      <c r="L13" s="101"/>
    </row>
    <row r="14" spans="1:12" s="70" customFormat="1" ht="15" customHeight="1" x14ac:dyDescent="0.2">
      <c r="A14" s="102">
        <v>7</v>
      </c>
      <c r="B14" s="102" t="s">
        <v>149</v>
      </c>
      <c r="C14" s="103" t="s">
        <v>161</v>
      </c>
      <c r="D14" s="99">
        <v>63132</v>
      </c>
      <c r="E14" s="341">
        <v>2.0799999999999999E-2</v>
      </c>
      <c r="F14" s="100">
        <v>27.8</v>
      </c>
      <c r="K14" s="101"/>
      <c r="L14" s="101"/>
    </row>
    <row r="15" spans="1:12" s="70" customFormat="1" ht="30" customHeight="1" x14ac:dyDescent="0.2">
      <c r="A15" s="102">
        <v>8</v>
      </c>
      <c r="B15" s="102" t="s">
        <v>151</v>
      </c>
      <c r="C15" s="103" t="s">
        <v>156</v>
      </c>
      <c r="D15" s="99">
        <v>44371</v>
      </c>
      <c r="E15" s="341">
        <v>1.46E-2</v>
      </c>
      <c r="F15" s="100">
        <v>12.5</v>
      </c>
      <c r="K15" s="101"/>
      <c r="L15" s="101"/>
    </row>
    <row r="16" spans="1:12" s="70" customFormat="1" ht="15" customHeight="1" x14ac:dyDescent="0.2">
      <c r="A16" s="102">
        <v>9</v>
      </c>
      <c r="B16" s="102" t="s">
        <v>150</v>
      </c>
      <c r="C16" s="103" t="s">
        <v>162</v>
      </c>
      <c r="D16" s="99">
        <v>34677</v>
      </c>
      <c r="E16" s="341">
        <v>1.14E-2</v>
      </c>
      <c r="F16" s="100">
        <v>23.6</v>
      </c>
      <c r="K16" s="101"/>
      <c r="L16" s="101"/>
    </row>
    <row r="17" spans="1:12" s="70" customFormat="1" ht="15" customHeight="1" x14ac:dyDescent="0.2">
      <c r="A17" s="102">
        <v>10</v>
      </c>
      <c r="B17" s="102" t="s">
        <v>152</v>
      </c>
      <c r="C17" s="103" t="s">
        <v>155</v>
      </c>
      <c r="D17" s="99">
        <v>32852</v>
      </c>
      <c r="E17" s="341">
        <v>1.0800000000000001E-2</v>
      </c>
      <c r="F17" s="100">
        <v>10.4</v>
      </c>
      <c r="K17" s="101"/>
      <c r="L17" s="101"/>
    </row>
    <row r="18" spans="1:12" s="70" customFormat="1" ht="15" customHeight="1" x14ac:dyDescent="0.2">
      <c r="A18" s="102">
        <v>11</v>
      </c>
      <c r="B18" s="102" t="s">
        <v>252</v>
      </c>
      <c r="C18" s="103" t="s">
        <v>253</v>
      </c>
      <c r="D18" s="99">
        <v>25097</v>
      </c>
      <c r="E18" s="341">
        <v>8.3000000000000001E-3</v>
      </c>
      <c r="F18" s="100">
        <v>10.8</v>
      </c>
      <c r="K18" s="101"/>
      <c r="L18" s="101"/>
    </row>
    <row r="19" spans="1:12" s="70" customFormat="1" ht="15" customHeight="1" x14ac:dyDescent="0.2">
      <c r="A19" s="102">
        <v>12</v>
      </c>
      <c r="B19" s="102" t="s">
        <v>182</v>
      </c>
      <c r="C19" s="104" t="s">
        <v>184</v>
      </c>
      <c r="D19" s="99">
        <v>24493</v>
      </c>
      <c r="E19" s="341">
        <v>8.0999999999999996E-3</v>
      </c>
      <c r="F19" s="100">
        <v>3.9</v>
      </c>
      <c r="K19" s="101"/>
      <c r="L19" s="101"/>
    </row>
    <row r="20" spans="1:12" s="70" customFormat="1" ht="15" customHeight="1" x14ac:dyDescent="0.2">
      <c r="A20" s="102">
        <v>13</v>
      </c>
      <c r="B20" s="102" t="s">
        <v>247</v>
      </c>
      <c r="C20" s="103" t="s">
        <v>248</v>
      </c>
      <c r="D20" s="99">
        <v>21611</v>
      </c>
      <c r="E20" s="341">
        <v>7.1000000000000004E-3</v>
      </c>
      <c r="F20" s="100">
        <v>4.5999999999999996</v>
      </c>
      <c r="K20" s="101"/>
      <c r="L20" s="101"/>
    </row>
    <row r="21" spans="1:12" s="70" customFormat="1" ht="15" customHeight="1" x14ac:dyDescent="0.2">
      <c r="A21" s="102">
        <v>14</v>
      </c>
      <c r="B21" s="102" t="s">
        <v>326</v>
      </c>
      <c r="C21" s="103" t="s">
        <v>327</v>
      </c>
      <c r="D21" s="99">
        <v>21569</v>
      </c>
      <c r="E21" s="341">
        <v>7.1000000000000004E-3</v>
      </c>
      <c r="F21" s="100">
        <v>3.9</v>
      </c>
      <c r="K21" s="101"/>
      <c r="L21" s="101"/>
    </row>
    <row r="22" spans="1:12" s="70" customFormat="1" ht="15" customHeight="1" x14ac:dyDescent="0.2">
      <c r="A22" s="102">
        <v>15</v>
      </c>
      <c r="B22" s="102" t="s">
        <v>245</v>
      </c>
      <c r="C22" s="103" t="s">
        <v>246</v>
      </c>
      <c r="D22" s="99">
        <v>21535</v>
      </c>
      <c r="E22" s="341">
        <v>7.1000000000000004E-3</v>
      </c>
      <c r="F22" s="100">
        <v>5.4</v>
      </c>
      <c r="K22" s="101"/>
      <c r="L22" s="101"/>
    </row>
    <row r="23" spans="1:12" s="70" customFormat="1" ht="15" customHeight="1" x14ac:dyDescent="0.2">
      <c r="A23" s="102">
        <v>16</v>
      </c>
      <c r="B23" s="102" t="s">
        <v>181</v>
      </c>
      <c r="C23" s="103" t="s">
        <v>183</v>
      </c>
      <c r="D23" s="99">
        <v>20103</v>
      </c>
      <c r="E23" s="341">
        <v>6.6E-3</v>
      </c>
      <c r="F23" s="100">
        <v>3.8</v>
      </c>
      <c r="K23" s="101"/>
      <c r="L23" s="101"/>
    </row>
    <row r="24" spans="1:12" s="70" customFormat="1" ht="30" customHeight="1" x14ac:dyDescent="0.2">
      <c r="A24" s="102">
        <v>17</v>
      </c>
      <c r="B24" s="102" t="s">
        <v>324</v>
      </c>
      <c r="C24" s="103" t="s">
        <v>325</v>
      </c>
      <c r="D24" s="99">
        <v>19545</v>
      </c>
      <c r="E24" s="341">
        <v>6.4000000000000003E-3</v>
      </c>
      <c r="F24" s="100">
        <v>14.5</v>
      </c>
      <c r="K24" s="101"/>
      <c r="L24" s="101"/>
    </row>
    <row r="25" spans="1:12" s="70" customFormat="1" ht="15" customHeight="1" x14ac:dyDescent="0.2">
      <c r="A25" s="102">
        <v>18</v>
      </c>
      <c r="B25" s="102" t="s">
        <v>249</v>
      </c>
      <c r="C25" s="103" t="s">
        <v>250</v>
      </c>
      <c r="D25" s="99">
        <v>18217</v>
      </c>
      <c r="E25" s="341">
        <v>6.0000000000000001E-3</v>
      </c>
      <c r="F25" s="100">
        <v>6.1</v>
      </c>
      <c r="K25" s="101"/>
      <c r="L25" s="101"/>
    </row>
    <row r="26" spans="1:12" s="70" customFormat="1" ht="15" customHeight="1" x14ac:dyDescent="0.2">
      <c r="A26" s="102">
        <v>19</v>
      </c>
      <c r="B26" s="102" t="s">
        <v>329</v>
      </c>
      <c r="C26" s="103" t="s">
        <v>330</v>
      </c>
      <c r="D26" s="99">
        <v>16828</v>
      </c>
      <c r="E26" s="341">
        <v>5.5999999999999999E-3</v>
      </c>
      <c r="F26" s="100">
        <v>3.6</v>
      </c>
      <c r="K26" s="101"/>
      <c r="L26" s="101"/>
    </row>
    <row r="27" spans="1:12" s="70" customFormat="1" ht="15" customHeight="1" x14ac:dyDescent="0.2">
      <c r="A27" s="147">
        <v>20</v>
      </c>
      <c r="B27" s="147" t="s">
        <v>331</v>
      </c>
      <c r="C27" s="148" t="s">
        <v>332</v>
      </c>
      <c r="D27" s="149">
        <v>15064</v>
      </c>
      <c r="E27" s="342">
        <v>5.0000000000000001E-3</v>
      </c>
      <c r="F27" s="150">
        <v>4</v>
      </c>
      <c r="K27" s="101"/>
      <c r="L27" s="101"/>
    </row>
    <row r="28" spans="1:12" ht="9.9499999999999993" customHeight="1" x14ac:dyDescent="0.2">
      <c r="E28" s="64"/>
    </row>
    <row r="29" spans="1:12" s="5" customFormat="1" ht="15" customHeight="1" x14ac:dyDescent="0.2">
      <c r="A29" s="356" t="s">
        <v>268</v>
      </c>
      <c r="B29" s="356"/>
      <c r="C29" s="356"/>
      <c r="D29" s="356"/>
      <c r="E29" s="356"/>
      <c r="F29" s="356"/>
    </row>
    <row r="30" spans="1:12" x14ac:dyDescent="0.2">
      <c r="B30" s="195"/>
      <c r="C30" s="198"/>
      <c r="D30" s="199"/>
      <c r="E30" s="199"/>
      <c r="F30" s="199"/>
    </row>
    <row r="31" spans="1:12" x14ac:dyDescent="0.2">
      <c r="B31" s="195"/>
      <c r="C31" s="198"/>
      <c r="D31" s="199"/>
      <c r="E31" s="199"/>
      <c r="F31" s="199"/>
    </row>
    <row r="32" spans="1:12" x14ac:dyDescent="0.2">
      <c r="B32" s="198"/>
      <c r="C32" s="199"/>
      <c r="D32" s="199"/>
      <c r="E32" s="199"/>
      <c r="F32" s="198"/>
    </row>
    <row r="33" spans="2:22" x14ac:dyDescent="0.2">
      <c r="B33" s="198"/>
      <c r="C33" s="199"/>
      <c r="D33" s="199"/>
      <c r="E33" s="199"/>
      <c r="F33" s="198"/>
    </row>
    <row r="34" spans="2:22" x14ac:dyDescent="0.2">
      <c r="B34" s="198"/>
      <c r="C34" s="199"/>
      <c r="D34" s="199"/>
      <c r="E34" s="199"/>
      <c r="F34" s="198"/>
    </row>
    <row r="35" spans="2:22" x14ac:dyDescent="0.2">
      <c r="B35" s="198"/>
      <c r="C35" s="199"/>
      <c r="D35" s="199"/>
      <c r="E35" s="199"/>
      <c r="F35" s="198"/>
    </row>
    <row r="36" spans="2:22" x14ac:dyDescent="0.2">
      <c r="B36" s="198"/>
      <c r="C36" s="199"/>
      <c r="D36" s="199"/>
      <c r="E36" s="199"/>
      <c r="F36" s="198"/>
    </row>
    <row r="37" spans="2:22" ht="12.75" customHeight="1" x14ac:dyDescent="0.2">
      <c r="B37" s="198"/>
      <c r="C37" s="199"/>
      <c r="D37" s="199"/>
      <c r="E37" s="199"/>
      <c r="F37" s="198"/>
    </row>
    <row r="38" spans="2:22" ht="12.75" customHeight="1" x14ac:dyDescent="0.2">
      <c r="B38" s="198"/>
      <c r="C38" s="199"/>
      <c r="D38" s="199"/>
      <c r="E38" s="199"/>
      <c r="F38" s="198"/>
    </row>
    <row r="39" spans="2:22" ht="12.75" customHeight="1" x14ac:dyDescent="0.2">
      <c r="B39" s="198"/>
      <c r="C39" s="199"/>
      <c r="D39" s="199"/>
      <c r="E39" s="199"/>
      <c r="F39" s="198"/>
    </row>
    <row r="40" spans="2:22" x14ac:dyDescent="0.2">
      <c r="B40" s="198"/>
      <c r="C40" s="199"/>
      <c r="D40" s="199"/>
      <c r="E40" s="199"/>
      <c r="F40" s="198"/>
    </row>
    <row r="41" spans="2:22" x14ac:dyDescent="0.2">
      <c r="B41" s="195"/>
      <c r="C41" s="196"/>
      <c r="D41" s="197"/>
      <c r="E41" s="12"/>
      <c r="F41" s="12"/>
    </row>
    <row r="42" spans="2:22" ht="14.25" customHeight="1" x14ac:dyDescent="0.2">
      <c r="B42" s="195"/>
      <c r="C42" s="196"/>
      <c r="D42" s="197"/>
      <c r="E42" s="12"/>
      <c r="F42" s="12"/>
    </row>
    <row r="43" spans="2:22" x14ac:dyDescent="0.2">
      <c r="B43" s="195"/>
      <c r="C43" s="196"/>
      <c r="D43" s="197"/>
      <c r="E43" s="12"/>
      <c r="F43" s="12"/>
    </row>
    <row r="44" spans="2:22" x14ac:dyDescent="0.2">
      <c r="B44" s="195"/>
      <c r="C44" s="196"/>
      <c r="D44" s="197"/>
      <c r="E44" s="12"/>
      <c r="F44" s="12"/>
      <c r="V44" s="63"/>
    </row>
    <row r="45" spans="2:22" x14ac:dyDescent="0.2">
      <c r="B45" s="195"/>
      <c r="C45" s="196"/>
      <c r="D45" s="197"/>
      <c r="E45" s="12"/>
      <c r="F45" s="12"/>
    </row>
    <row r="46" spans="2:22" x14ac:dyDescent="0.2">
      <c r="B46" s="195"/>
      <c r="C46" s="196"/>
      <c r="D46" s="197"/>
      <c r="E46" s="12"/>
      <c r="F46" s="12"/>
    </row>
    <row r="47" spans="2:22" x14ac:dyDescent="0.2">
      <c r="B47" s="195"/>
      <c r="C47" s="196"/>
      <c r="D47" s="197"/>
      <c r="E47" s="12"/>
      <c r="F47" s="12"/>
    </row>
    <row r="48" spans="2:22" x14ac:dyDescent="0.2">
      <c r="B48" s="195"/>
      <c r="C48" s="12"/>
      <c r="D48" s="12"/>
      <c r="E48" s="12"/>
      <c r="F48" s="12"/>
    </row>
    <row r="49" spans="1:6" x14ac:dyDescent="0.2">
      <c r="B49" s="195"/>
      <c r="C49" s="12"/>
      <c r="D49" s="12"/>
      <c r="E49" s="12"/>
      <c r="F49" s="12"/>
    </row>
    <row r="50" spans="1:6" x14ac:dyDescent="0.2">
      <c r="A50" s="42"/>
      <c r="B50" s="196"/>
      <c r="C50" s="12"/>
      <c r="D50" s="12"/>
      <c r="E50" s="12"/>
      <c r="F50" s="12"/>
    </row>
    <row r="51" spans="1:6" x14ac:dyDescent="0.2">
      <c r="A51" s="42"/>
      <c r="B51" s="196"/>
      <c r="C51" s="12"/>
      <c r="D51" s="12"/>
      <c r="E51" s="12"/>
      <c r="F51" s="12"/>
    </row>
    <row r="52" spans="1:6" x14ac:dyDescent="0.2">
      <c r="A52" s="42"/>
      <c r="B52" s="196"/>
      <c r="C52" s="12"/>
      <c r="D52" s="12"/>
      <c r="E52" s="12"/>
      <c r="F52" s="12"/>
    </row>
    <row r="53" spans="1:6" ht="13.5" customHeight="1" x14ac:dyDescent="0.2">
      <c r="B53" s="196"/>
      <c r="C53" s="12"/>
      <c r="D53" s="12"/>
      <c r="E53" s="12"/>
      <c r="F53" s="12"/>
    </row>
    <row r="54" spans="1:6" x14ac:dyDescent="0.2">
      <c r="B54" s="195"/>
      <c r="C54" s="12"/>
      <c r="D54" s="12"/>
      <c r="E54" s="12"/>
      <c r="F54" s="12"/>
    </row>
    <row r="55" spans="1:6" x14ac:dyDescent="0.2">
      <c r="B55" s="195"/>
      <c r="C55" s="12"/>
      <c r="D55" s="12"/>
      <c r="E55" s="12"/>
      <c r="F55" s="12"/>
    </row>
    <row r="56" spans="1:6" x14ac:dyDescent="0.2">
      <c r="B56" s="195"/>
      <c r="C56" s="12"/>
      <c r="D56" s="12"/>
      <c r="E56" s="12"/>
      <c r="F56" s="12"/>
    </row>
    <row r="57" spans="1:6" x14ac:dyDescent="0.2">
      <c r="B57" s="195"/>
      <c r="C57" s="12"/>
      <c r="D57" s="12"/>
      <c r="E57" s="12"/>
      <c r="F57" s="12"/>
    </row>
    <row r="58" spans="1:6" x14ac:dyDescent="0.2">
      <c r="B58" s="195"/>
      <c r="C58" s="12"/>
      <c r="D58" s="12"/>
      <c r="E58" s="12"/>
      <c r="F58" s="12"/>
    </row>
    <row r="59" spans="1:6" x14ac:dyDescent="0.2">
      <c r="B59" s="195"/>
      <c r="C59" s="12"/>
      <c r="D59" s="12"/>
      <c r="E59" s="12"/>
      <c r="F59" s="12"/>
    </row>
    <row r="60" spans="1:6" x14ac:dyDescent="0.2">
      <c r="B60" s="195"/>
      <c r="C60" s="12"/>
      <c r="D60" s="12"/>
      <c r="E60" s="12"/>
      <c r="F60" s="12"/>
    </row>
    <row r="61" spans="1:6" x14ac:dyDescent="0.2">
      <c r="B61" s="195"/>
      <c r="C61" s="12"/>
      <c r="D61" s="12"/>
      <c r="E61" s="12"/>
      <c r="F61" s="12"/>
    </row>
    <row r="62" spans="1:6" x14ac:dyDescent="0.2">
      <c r="B62" s="195"/>
      <c r="C62" s="12"/>
      <c r="D62" s="12"/>
      <c r="E62" s="12"/>
      <c r="F62" s="12"/>
    </row>
    <row r="63" spans="1:6" x14ac:dyDescent="0.2">
      <c r="B63" s="195"/>
      <c r="C63" s="12"/>
      <c r="D63" s="12"/>
      <c r="E63" s="12"/>
      <c r="F63" s="12"/>
    </row>
    <row r="64" spans="1:6" x14ac:dyDescent="0.2">
      <c r="B64" s="195"/>
      <c r="C64" s="12"/>
      <c r="D64" s="12"/>
      <c r="E64" s="12"/>
      <c r="F64" s="12"/>
    </row>
    <row r="65" spans="1:6" x14ac:dyDescent="0.2">
      <c r="B65" s="195"/>
      <c r="C65" s="12"/>
      <c r="D65" s="12"/>
      <c r="E65" s="12"/>
      <c r="F65" s="12"/>
    </row>
    <row r="66" spans="1:6" x14ac:dyDescent="0.2">
      <c r="B66" s="195"/>
      <c r="C66" s="12"/>
      <c r="D66" s="12"/>
      <c r="E66" s="12"/>
      <c r="F66" s="12"/>
    </row>
    <row r="67" spans="1:6" x14ac:dyDescent="0.2">
      <c r="A67" s="42"/>
      <c r="B67" s="195"/>
      <c r="C67" s="12"/>
      <c r="D67" s="12"/>
      <c r="E67" s="12"/>
      <c r="F67" s="12"/>
    </row>
    <row r="68" spans="1:6" x14ac:dyDescent="0.2">
      <c r="B68" s="195"/>
      <c r="C68" s="12"/>
      <c r="D68" s="12"/>
      <c r="E68" s="12"/>
      <c r="F68" s="12"/>
    </row>
    <row r="69" spans="1:6" x14ac:dyDescent="0.2">
      <c r="B69" s="195"/>
      <c r="C69" s="12"/>
      <c r="D69" s="12"/>
      <c r="E69" s="12"/>
      <c r="F69" s="12"/>
    </row>
    <row r="70" spans="1:6" x14ac:dyDescent="0.2">
      <c r="B70" s="195"/>
      <c r="C70" s="12"/>
      <c r="D70" s="12"/>
      <c r="E70" s="12"/>
      <c r="F70" s="12"/>
    </row>
    <row r="71" spans="1:6" x14ac:dyDescent="0.2">
      <c r="B71" s="195"/>
      <c r="C71" s="12"/>
      <c r="D71" s="12"/>
      <c r="E71" s="12"/>
      <c r="F71" s="12"/>
    </row>
    <row r="72" spans="1:6" x14ac:dyDescent="0.2">
      <c r="B72" s="195"/>
      <c r="C72" s="12"/>
      <c r="D72" s="12"/>
      <c r="E72" s="12"/>
      <c r="F72" s="12"/>
    </row>
    <row r="73" spans="1:6" x14ac:dyDescent="0.2">
      <c r="B73" s="195"/>
      <c r="C73" s="12"/>
      <c r="D73" s="12"/>
      <c r="E73" s="12"/>
      <c r="F73" s="12"/>
    </row>
    <row r="74" spans="1:6" x14ac:dyDescent="0.2">
      <c r="B74" s="195"/>
      <c r="C74" s="12"/>
      <c r="D74" s="12"/>
      <c r="E74" s="12"/>
      <c r="F74" s="12"/>
    </row>
    <row r="75" spans="1:6" x14ac:dyDescent="0.2">
      <c r="B75" s="195"/>
      <c r="C75" s="12"/>
      <c r="D75" s="12"/>
      <c r="E75" s="12"/>
      <c r="F75" s="12"/>
    </row>
    <row r="76" spans="1:6" x14ac:dyDescent="0.2">
      <c r="B76" s="195"/>
      <c r="C76" s="12"/>
      <c r="D76" s="12"/>
      <c r="E76" s="12"/>
      <c r="F76" s="12"/>
    </row>
    <row r="77" spans="1:6" x14ac:dyDescent="0.2">
      <c r="B77" s="195"/>
      <c r="C77" s="12"/>
      <c r="D77" s="12"/>
      <c r="E77" s="12"/>
      <c r="F77" s="12"/>
    </row>
    <row r="78" spans="1:6" x14ac:dyDescent="0.2">
      <c r="B78" s="195"/>
      <c r="C78" s="12"/>
      <c r="D78" s="12"/>
      <c r="E78" s="12"/>
      <c r="F78" s="12"/>
    </row>
    <row r="79" spans="1:6" x14ac:dyDescent="0.2">
      <c r="B79" s="195"/>
      <c r="C79" s="12"/>
      <c r="D79" s="12"/>
      <c r="E79" s="12"/>
      <c r="F79" s="12"/>
    </row>
    <row r="80" spans="1:6" x14ac:dyDescent="0.2">
      <c r="B80" s="195"/>
      <c r="C80" s="12"/>
      <c r="D80" s="12"/>
      <c r="E80" s="12"/>
      <c r="F80" s="12"/>
    </row>
    <row r="81" spans="1:6" x14ac:dyDescent="0.2">
      <c r="B81" s="195"/>
      <c r="C81" s="12"/>
      <c r="D81" s="12"/>
      <c r="E81" s="12"/>
      <c r="F81" s="12"/>
    </row>
    <row r="82" spans="1:6" x14ac:dyDescent="0.2">
      <c r="B82" s="195"/>
      <c r="C82" s="12"/>
      <c r="D82" s="12"/>
      <c r="E82" s="12"/>
      <c r="F82" s="12"/>
    </row>
    <row r="83" spans="1:6" x14ac:dyDescent="0.2">
      <c r="B83" s="195"/>
      <c r="C83" s="12"/>
      <c r="D83" s="12"/>
      <c r="E83" s="12"/>
      <c r="F83" s="12"/>
    </row>
    <row r="84" spans="1:6" x14ac:dyDescent="0.2">
      <c r="B84" s="195"/>
      <c r="C84" s="12"/>
      <c r="D84" s="12"/>
      <c r="E84" s="12"/>
      <c r="F84" s="12"/>
    </row>
    <row r="85" spans="1:6" x14ac:dyDescent="0.2">
      <c r="B85" s="195"/>
      <c r="C85" s="12"/>
      <c r="D85" s="12"/>
      <c r="E85" s="12"/>
      <c r="F85" s="12"/>
    </row>
    <row r="86" spans="1:6" x14ac:dyDescent="0.2">
      <c r="B86" s="195"/>
      <c r="C86" s="12"/>
      <c r="D86" s="12"/>
      <c r="E86" s="12"/>
      <c r="F86" s="12"/>
    </row>
    <row r="87" spans="1:6" x14ac:dyDescent="0.2">
      <c r="B87" s="195"/>
      <c r="C87" s="12"/>
      <c r="D87" s="12"/>
      <c r="E87" s="12"/>
      <c r="F87" s="12"/>
    </row>
    <row r="88" spans="1:6" x14ac:dyDescent="0.2">
      <c r="B88" s="195"/>
      <c r="C88" s="12"/>
      <c r="D88" s="12"/>
      <c r="E88" s="12"/>
      <c r="F88" s="12"/>
    </row>
    <row r="89" spans="1:6" x14ac:dyDescent="0.2">
      <c r="B89" s="195"/>
      <c r="C89" s="12"/>
      <c r="D89" s="12"/>
      <c r="E89" s="12"/>
      <c r="F89" s="12"/>
    </row>
    <row r="90" spans="1:6" x14ac:dyDescent="0.2">
      <c r="B90" s="195"/>
      <c r="C90" s="12"/>
      <c r="D90" s="12"/>
      <c r="E90" s="12"/>
      <c r="F90" s="12"/>
    </row>
    <row r="91" spans="1:6" x14ac:dyDescent="0.2">
      <c r="B91" s="195"/>
      <c r="C91" s="12"/>
      <c r="D91" s="12"/>
      <c r="E91" s="12"/>
      <c r="F91" s="12"/>
    </row>
    <row r="94" spans="1:6" x14ac:dyDescent="0.2">
      <c r="A94" s="42"/>
    </row>
  </sheetData>
  <mergeCells count="3">
    <mergeCell ref="A4:F4"/>
    <mergeCell ref="A29:F29"/>
    <mergeCell ref="A3:F3"/>
  </mergeCells>
  <hyperlinks>
    <hyperlink ref="A1" location="Съдържание!Print_Area" display="към съдържанието" xr:uid="{00000000-0004-0000-1900-000000000000}"/>
  </hyperlinks>
  <printOptions horizontalCentered="1"/>
  <pageMargins left="0.39370078740157483" right="0.39370078740157483" top="0.59055118110236227" bottom="0.3937007874015748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42"/>
  <sheetViews>
    <sheetView zoomScale="73" zoomScaleNormal="73" workbookViewId="0">
      <selection activeCell="D25" sqref="D25"/>
    </sheetView>
  </sheetViews>
  <sheetFormatPr defaultRowHeight="12.75" x14ac:dyDescent="0.2"/>
  <cols>
    <col min="1" max="1" width="18.7109375" style="70" customWidth="1"/>
    <col min="2" max="2" width="10.7109375" style="70" customWidth="1"/>
    <col min="3" max="3" width="12.7109375" style="70" customWidth="1"/>
    <col min="4" max="4" width="14.7109375" style="70" customWidth="1"/>
    <col min="5" max="5" width="10.7109375" style="70" customWidth="1"/>
    <col min="6" max="6" width="14.7109375" style="70" customWidth="1"/>
    <col min="7" max="7" width="18.7109375" style="70" customWidth="1"/>
    <col min="8" max="8" width="11.7109375" style="70" customWidth="1"/>
    <col min="9" max="9" width="18.7109375" style="70" customWidth="1"/>
    <col min="10" max="10" width="10.7109375" style="82" customWidth="1"/>
    <col min="11" max="11" width="12.7109375" style="70" customWidth="1"/>
    <col min="12" max="12" width="14.7109375" style="70" customWidth="1"/>
    <col min="13" max="13" width="10.7109375" style="70" customWidth="1"/>
    <col min="14" max="14" width="14.7109375" style="70" customWidth="1"/>
    <col min="15" max="15" width="18.7109375" style="70" customWidth="1"/>
    <col min="16" max="16" width="9.7109375" style="70" customWidth="1"/>
    <col min="17" max="17" width="18.7109375" style="70" customWidth="1"/>
    <col min="18" max="18" width="10.7109375" style="70" customWidth="1"/>
    <col min="19" max="19" width="12.7109375" style="70" customWidth="1"/>
    <col min="20" max="20" width="14.7109375" style="70" customWidth="1"/>
    <col min="21" max="21" width="10.7109375" style="70" customWidth="1"/>
    <col min="22" max="22" width="14.7109375" style="70" customWidth="1"/>
    <col min="23" max="23" width="18.7109375" style="70" customWidth="1"/>
    <col min="24" max="24" width="9.7109375" style="70" customWidth="1"/>
    <col min="25" max="32" width="9.140625" style="70" customWidth="1"/>
    <col min="33" max="16384" width="9.140625" style="70"/>
  </cols>
  <sheetData>
    <row r="1" spans="1:41" ht="15" customHeight="1" x14ac:dyDescent="0.2">
      <c r="A1" s="159" t="s">
        <v>64</v>
      </c>
      <c r="B1" s="73"/>
      <c r="C1" s="73"/>
      <c r="D1" s="73"/>
      <c r="E1" s="73"/>
      <c r="F1" s="73"/>
      <c r="G1" s="73"/>
      <c r="H1" s="194"/>
      <c r="I1" s="76"/>
    </row>
    <row r="2" spans="1:41" ht="15" customHeight="1" x14ac:dyDescent="0.2">
      <c r="A2" s="159"/>
      <c r="B2" s="260"/>
      <c r="C2" s="260"/>
      <c r="D2" s="260"/>
      <c r="E2" s="260"/>
      <c r="F2" s="260"/>
      <c r="G2" s="260"/>
      <c r="H2" s="76"/>
      <c r="I2" s="76"/>
    </row>
    <row r="3" spans="1:41" ht="15" customHeight="1" x14ac:dyDescent="0.2">
      <c r="A3" s="374" t="s">
        <v>289</v>
      </c>
      <c r="B3" s="375"/>
      <c r="C3" s="375"/>
      <c r="D3" s="375"/>
      <c r="E3" s="375"/>
      <c r="F3" s="375"/>
      <c r="G3" s="375"/>
      <c r="H3" s="375"/>
      <c r="I3" s="272"/>
      <c r="O3" s="325"/>
      <c r="P3" s="326"/>
      <c r="Q3" s="326"/>
      <c r="R3" s="326"/>
      <c r="S3" s="326"/>
      <c r="T3" s="326"/>
      <c r="U3" s="326"/>
      <c r="V3" s="326"/>
    </row>
    <row r="4" spans="1:41" ht="45" customHeight="1" x14ac:dyDescent="0.2">
      <c r="A4" s="357" t="s">
        <v>408</v>
      </c>
      <c r="B4" s="358"/>
      <c r="C4" s="358"/>
      <c r="D4" s="358"/>
      <c r="E4" s="358"/>
      <c r="F4" s="358"/>
      <c r="G4" s="358"/>
      <c r="H4" s="358"/>
      <c r="I4" s="267"/>
      <c r="J4" s="266"/>
      <c r="K4" s="266"/>
      <c r="L4" s="266"/>
      <c r="M4" s="266"/>
      <c r="N4" s="266"/>
      <c r="O4" s="324"/>
      <c r="P4" s="266"/>
      <c r="Q4" s="266"/>
      <c r="R4" s="266"/>
      <c r="S4" s="266"/>
      <c r="T4" s="266"/>
      <c r="U4" s="266"/>
      <c r="V4" s="266"/>
    </row>
    <row r="5" spans="1:41" ht="15" customHeight="1" x14ac:dyDescent="0.2">
      <c r="A5" s="75"/>
      <c r="B5" s="74"/>
      <c r="C5" s="74"/>
      <c r="D5" s="74"/>
      <c r="E5" s="74"/>
      <c r="F5" s="74"/>
      <c r="G5" s="74"/>
      <c r="H5" s="177"/>
      <c r="I5" s="261"/>
      <c r="P5" s="106"/>
      <c r="Q5" s="106"/>
      <c r="X5" s="106"/>
    </row>
    <row r="6" spans="1:41" ht="15" customHeight="1" x14ac:dyDescent="0.2">
      <c r="A6" s="366" t="s">
        <v>286</v>
      </c>
      <c r="B6" s="372" t="s">
        <v>5</v>
      </c>
      <c r="C6" s="372"/>
      <c r="D6" s="372"/>
      <c r="E6" s="372"/>
      <c r="F6" s="372"/>
      <c r="G6" s="372"/>
      <c r="H6" s="372"/>
      <c r="I6" s="366" t="s">
        <v>286</v>
      </c>
      <c r="J6" s="372" t="s">
        <v>271</v>
      </c>
      <c r="K6" s="372"/>
      <c r="L6" s="372"/>
      <c r="M6" s="372"/>
      <c r="N6" s="372"/>
      <c r="O6" s="372"/>
      <c r="P6" s="372"/>
      <c r="Q6" s="366" t="s">
        <v>286</v>
      </c>
      <c r="R6" s="372" t="s">
        <v>272</v>
      </c>
      <c r="S6" s="372"/>
      <c r="T6" s="372"/>
      <c r="U6" s="372"/>
      <c r="V6" s="372"/>
      <c r="W6" s="372"/>
      <c r="X6" s="372"/>
    </row>
    <row r="7" spans="1:41" ht="50.1" customHeight="1" x14ac:dyDescent="0.2">
      <c r="A7" s="367"/>
      <c r="B7" s="362" t="s">
        <v>170</v>
      </c>
      <c r="C7" s="362"/>
      <c r="D7" s="362"/>
      <c r="E7" s="362" t="s">
        <v>174</v>
      </c>
      <c r="F7" s="362"/>
      <c r="G7" s="362"/>
      <c r="H7" s="363" t="s">
        <v>135</v>
      </c>
      <c r="I7" s="367"/>
      <c r="J7" s="362" t="s">
        <v>170</v>
      </c>
      <c r="K7" s="362"/>
      <c r="L7" s="362"/>
      <c r="M7" s="362" t="s">
        <v>174</v>
      </c>
      <c r="N7" s="362"/>
      <c r="O7" s="362"/>
      <c r="P7" s="363" t="s">
        <v>135</v>
      </c>
      <c r="Q7" s="367"/>
      <c r="R7" s="362" t="s">
        <v>170</v>
      </c>
      <c r="S7" s="362"/>
      <c r="T7" s="362"/>
      <c r="U7" s="362" t="s">
        <v>174</v>
      </c>
      <c r="V7" s="362"/>
      <c r="W7" s="362"/>
      <c r="X7" s="363" t="s">
        <v>135</v>
      </c>
    </row>
    <row r="8" spans="1:41" ht="60" customHeight="1" x14ac:dyDescent="0.2">
      <c r="A8" s="368"/>
      <c r="B8" s="118" t="s">
        <v>131</v>
      </c>
      <c r="C8" s="118" t="s">
        <v>132</v>
      </c>
      <c r="D8" s="119" t="s">
        <v>133</v>
      </c>
      <c r="E8" s="118" t="s">
        <v>173</v>
      </c>
      <c r="F8" s="118" t="s">
        <v>171</v>
      </c>
      <c r="G8" s="119" t="s">
        <v>136</v>
      </c>
      <c r="H8" s="364"/>
      <c r="I8" s="368"/>
      <c r="J8" s="118" t="s">
        <v>131</v>
      </c>
      <c r="K8" s="118" t="s">
        <v>132</v>
      </c>
      <c r="L8" s="119" t="s">
        <v>133</v>
      </c>
      <c r="M8" s="118" t="s">
        <v>173</v>
      </c>
      <c r="N8" s="118" t="s">
        <v>171</v>
      </c>
      <c r="O8" s="119" t="s">
        <v>136</v>
      </c>
      <c r="P8" s="364"/>
      <c r="Q8" s="368"/>
      <c r="R8" s="118" t="s">
        <v>131</v>
      </c>
      <c r="S8" s="118" t="s">
        <v>132</v>
      </c>
      <c r="T8" s="119" t="s">
        <v>133</v>
      </c>
      <c r="U8" s="118" t="s">
        <v>173</v>
      </c>
      <c r="V8" s="118" t="s">
        <v>171</v>
      </c>
      <c r="W8" s="119" t="s">
        <v>136</v>
      </c>
      <c r="X8" s="364"/>
    </row>
    <row r="9" spans="1:41" s="89" customFormat="1" ht="20.100000000000001" customHeight="1" x14ac:dyDescent="0.2">
      <c r="A9" s="128">
        <v>1</v>
      </c>
      <c r="B9" s="118">
        <v>2</v>
      </c>
      <c r="C9" s="118">
        <v>3</v>
      </c>
      <c r="D9" s="119" t="s">
        <v>134</v>
      </c>
      <c r="E9" s="119">
        <v>5</v>
      </c>
      <c r="F9" s="119">
        <v>6</v>
      </c>
      <c r="G9" s="119" t="s">
        <v>168</v>
      </c>
      <c r="H9" s="118" t="s">
        <v>169</v>
      </c>
      <c r="I9" s="128">
        <v>9</v>
      </c>
      <c r="J9" s="118">
        <v>10</v>
      </c>
      <c r="K9" s="118">
        <v>11</v>
      </c>
      <c r="L9" s="119" t="s">
        <v>304</v>
      </c>
      <c r="M9" s="119">
        <v>13</v>
      </c>
      <c r="N9" s="119">
        <v>14</v>
      </c>
      <c r="O9" s="119" t="s">
        <v>305</v>
      </c>
      <c r="P9" s="118" t="s">
        <v>306</v>
      </c>
      <c r="Q9" s="128">
        <v>17</v>
      </c>
      <c r="R9" s="118">
        <v>18</v>
      </c>
      <c r="S9" s="118">
        <v>19</v>
      </c>
      <c r="T9" s="119" t="s">
        <v>307</v>
      </c>
      <c r="U9" s="119">
        <v>21</v>
      </c>
      <c r="V9" s="119">
        <v>22</v>
      </c>
      <c r="W9" s="119" t="s">
        <v>308</v>
      </c>
      <c r="X9" s="118" t="s">
        <v>309</v>
      </c>
    </row>
    <row r="10" spans="1:41" ht="15" customHeight="1" x14ac:dyDescent="0.2">
      <c r="A10" s="291" t="s">
        <v>33</v>
      </c>
      <c r="B10" s="72">
        <f t="shared" ref="B10:B37" si="0">J10+R10</f>
        <v>112</v>
      </c>
      <c r="C10" s="72">
        <f t="shared" ref="C10:C37" si="1">K10+S10</f>
        <v>106</v>
      </c>
      <c r="D10" s="172">
        <f t="shared" ref="D10:D38" si="2">C10/B10</f>
        <v>0.9464285714285714</v>
      </c>
      <c r="E10" s="72">
        <f t="shared" ref="E10:E37" si="3">M10+U10</f>
        <v>313</v>
      </c>
      <c r="F10" s="72">
        <f t="shared" ref="F10:F37" si="4">N10+V10</f>
        <v>306</v>
      </c>
      <c r="G10" s="172">
        <f>F10/E10</f>
        <v>0.97763578274760388</v>
      </c>
      <c r="H10" s="93">
        <f>E10/B10</f>
        <v>2.7946428571428572</v>
      </c>
      <c r="I10" s="291" t="s">
        <v>33</v>
      </c>
      <c r="J10" s="72">
        <v>72</v>
      </c>
      <c r="K10" s="72">
        <v>70</v>
      </c>
      <c r="L10" s="172">
        <f>K10/J10</f>
        <v>0.97222222222222221</v>
      </c>
      <c r="M10" s="72">
        <v>216</v>
      </c>
      <c r="N10" s="72">
        <v>213</v>
      </c>
      <c r="O10" s="172">
        <f>N10/M10</f>
        <v>0.98611111111111116</v>
      </c>
      <c r="P10" s="93">
        <f>M10/J10</f>
        <v>3</v>
      </c>
      <c r="Q10" s="291" t="s">
        <v>33</v>
      </c>
      <c r="R10" s="72">
        <v>40</v>
      </c>
      <c r="S10" s="72">
        <v>36</v>
      </c>
      <c r="T10" s="172">
        <f>S10/R10</f>
        <v>0.9</v>
      </c>
      <c r="U10" s="72">
        <v>97</v>
      </c>
      <c r="V10" s="72">
        <v>93</v>
      </c>
      <c r="W10" s="172">
        <f>V10/U10</f>
        <v>0.95876288659793818</v>
      </c>
      <c r="X10" s="93">
        <f>U10/R10</f>
        <v>2.4249999999999998</v>
      </c>
      <c r="AK10" s="7"/>
      <c r="AL10" s="7"/>
      <c r="AM10" s="7"/>
      <c r="AN10" s="7"/>
      <c r="AO10" s="7"/>
    </row>
    <row r="11" spans="1:41" ht="15" customHeight="1" x14ac:dyDescent="0.2">
      <c r="A11" s="291" t="s">
        <v>34</v>
      </c>
      <c r="B11" s="72">
        <f t="shared" si="0"/>
        <v>162</v>
      </c>
      <c r="C11" s="72">
        <f t="shared" si="1"/>
        <v>158</v>
      </c>
      <c r="D11" s="172">
        <f t="shared" si="2"/>
        <v>0.97530864197530864</v>
      </c>
      <c r="E11" s="72">
        <f t="shared" si="3"/>
        <v>453</v>
      </c>
      <c r="F11" s="72">
        <f t="shared" si="4"/>
        <v>444</v>
      </c>
      <c r="G11" s="172">
        <f t="shared" ref="G11:G37" si="5">F11/E11</f>
        <v>0.98013245033112584</v>
      </c>
      <c r="H11" s="93">
        <f t="shared" ref="H11:H37" si="6">E11/B11</f>
        <v>2.7962962962962963</v>
      </c>
      <c r="I11" s="291" t="s">
        <v>34</v>
      </c>
      <c r="J11" s="72">
        <v>95</v>
      </c>
      <c r="K11" s="72">
        <v>92</v>
      </c>
      <c r="L11" s="172">
        <f t="shared" ref="L11:L37" si="7">K11/J11</f>
        <v>0.96842105263157896</v>
      </c>
      <c r="M11" s="72">
        <v>278</v>
      </c>
      <c r="N11" s="72">
        <v>271</v>
      </c>
      <c r="O11" s="172">
        <f t="shared" ref="O11:O37" si="8">N11/M11</f>
        <v>0.97482014388489213</v>
      </c>
      <c r="P11" s="93">
        <f t="shared" ref="P11:P37" si="9">M11/J11</f>
        <v>2.9263157894736844</v>
      </c>
      <c r="Q11" s="291" t="s">
        <v>34</v>
      </c>
      <c r="R11" s="72">
        <v>67</v>
      </c>
      <c r="S11" s="72">
        <v>66</v>
      </c>
      <c r="T11" s="172">
        <f t="shared" ref="T11:T37" si="10">S11/R11</f>
        <v>0.9850746268656716</v>
      </c>
      <c r="U11" s="72">
        <v>175</v>
      </c>
      <c r="V11" s="72">
        <v>173</v>
      </c>
      <c r="W11" s="172">
        <f t="shared" ref="W11:W37" si="11">V11/U11</f>
        <v>0.98857142857142855</v>
      </c>
      <c r="X11" s="93">
        <f t="shared" ref="X11:X37" si="12">U11/R11</f>
        <v>2.6119402985074629</v>
      </c>
      <c r="AK11" s="7"/>
      <c r="AL11" s="7"/>
      <c r="AM11" s="7"/>
      <c r="AN11" s="7"/>
      <c r="AO11" s="7"/>
    </row>
    <row r="12" spans="1:41" ht="15" customHeight="1" x14ac:dyDescent="0.2">
      <c r="A12" s="291" t="s">
        <v>35</v>
      </c>
      <c r="B12" s="72">
        <f t="shared" si="0"/>
        <v>293</v>
      </c>
      <c r="C12" s="72">
        <f t="shared" si="1"/>
        <v>279</v>
      </c>
      <c r="D12" s="172">
        <f t="shared" si="2"/>
        <v>0.95221843003412965</v>
      </c>
      <c r="E12" s="72">
        <f t="shared" si="3"/>
        <v>850</v>
      </c>
      <c r="F12" s="72">
        <f t="shared" si="4"/>
        <v>825</v>
      </c>
      <c r="G12" s="172">
        <f t="shared" si="5"/>
        <v>0.97058823529411764</v>
      </c>
      <c r="H12" s="93">
        <f t="shared" si="6"/>
        <v>2.901023890784983</v>
      </c>
      <c r="I12" s="291" t="s">
        <v>35</v>
      </c>
      <c r="J12" s="72">
        <v>183</v>
      </c>
      <c r="K12" s="72">
        <v>173</v>
      </c>
      <c r="L12" s="172">
        <f t="shared" si="7"/>
        <v>0.94535519125683065</v>
      </c>
      <c r="M12" s="72">
        <v>540</v>
      </c>
      <c r="N12" s="72">
        <v>526</v>
      </c>
      <c r="O12" s="172">
        <f t="shared" si="8"/>
        <v>0.97407407407407409</v>
      </c>
      <c r="P12" s="93">
        <f t="shared" si="9"/>
        <v>2.9508196721311477</v>
      </c>
      <c r="Q12" s="291" t="s">
        <v>35</v>
      </c>
      <c r="R12" s="72">
        <v>110</v>
      </c>
      <c r="S12" s="72">
        <v>106</v>
      </c>
      <c r="T12" s="172">
        <f t="shared" si="10"/>
        <v>0.96363636363636362</v>
      </c>
      <c r="U12" s="72">
        <v>310</v>
      </c>
      <c r="V12" s="72">
        <v>299</v>
      </c>
      <c r="W12" s="172">
        <f t="shared" si="11"/>
        <v>0.96451612903225803</v>
      </c>
      <c r="X12" s="93">
        <f t="shared" si="12"/>
        <v>2.8181818181818183</v>
      </c>
      <c r="AK12" s="7"/>
      <c r="AL12" s="7"/>
      <c r="AM12" s="7"/>
      <c r="AN12" s="7"/>
      <c r="AO12" s="7"/>
    </row>
    <row r="13" spans="1:41" ht="15" customHeight="1" x14ac:dyDescent="0.2">
      <c r="A13" s="291" t="s">
        <v>36</v>
      </c>
      <c r="B13" s="72">
        <f t="shared" si="0"/>
        <v>120</v>
      </c>
      <c r="C13" s="72">
        <f t="shared" si="1"/>
        <v>119</v>
      </c>
      <c r="D13" s="172">
        <f t="shared" si="2"/>
        <v>0.9916666666666667</v>
      </c>
      <c r="E13" s="72">
        <f t="shared" si="3"/>
        <v>329</v>
      </c>
      <c r="F13" s="72">
        <f t="shared" si="4"/>
        <v>326</v>
      </c>
      <c r="G13" s="172">
        <f t="shared" si="5"/>
        <v>0.99088145896656532</v>
      </c>
      <c r="H13" s="93">
        <f t="shared" si="6"/>
        <v>2.7416666666666667</v>
      </c>
      <c r="I13" s="291" t="s">
        <v>36</v>
      </c>
      <c r="J13" s="72">
        <v>81</v>
      </c>
      <c r="K13" s="72">
        <v>80</v>
      </c>
      <c r="L13" s="172">
        <f t="shared" si="7"/>
        <v>0.98765432098765427</v>
      </c>
      <c r="M13" s="72">
        <v>225</v>
      </c>
      <c r="N13" s="72">
        <v>222</v>
      </c>
      <c r="O13" s="172">
        <f t="shared" si="8"/>
        <v>0.98666666666666669</v>
      </c>
      <c r="P13" s="93">
        <f t="shared" si="9"/>
        <v>2.7777777777777777</v>
      </c>
      <c r="Q13" s="291" t="s">
        <v>36</v>
      </c>
      <c r="R13" s="72">
        <v>39</v>
      </c>
      <c r="S13" s="72">
        <v>39</v>
      </c>
      <c r="T13" s="172">
        <f t="shared" si="10"/>
        <v>1</v>
      </c>
      <c r="U13" s="72">
        <v>104</v>
      </c>
      <c r="V13" s="72">
        <v>104</v>
      </c>
      <c r="W13" s="172">
        <f t="shared" si="11"/>
        <v>1</v>
      </c>
      <c r="X13" s="93">
        <f t="shared" si="12"/>
        <v>2.6666666666666665</v>
      </c>
    </row>
    <row r="14" spans="1:41" ht="15" customHeight="1" x14ac:dyDescent="0.2">
      <c r="A14" s="291" t="s">
        <v>37</v>
      </c>
      <c r="B14" s="72">
        <f t="shared" si="0"/>
        <v>17</v>
      </c>
      <c r="C14" s="72">
        <f t="shared" si="1"/>
        <v>16</v>
      </c>
      <c r="D14" s="172">
        <f t="shared" si="2"/>
        <v>0.94117647058823528</v>
      </c>
      <c r="E14" s="72">
        <f t="shared" si="3"/>
        <v>43</v>
      </c>
      <c r="F14" s="72">
        <f t="shared" si="4"/>
        <v>42</v>
      </c>
      <c r="G14" s="172">
        <f t="shared" si="5"/>
        <v>0.97674418604651159</v>
      </c>
      <c r="H14" s="93">
        <f t="shared" si="6"/>
        <v>2.5294117647058822</v>
      </c>
      <c r="I14" s="291" t="s">
        <v>37</v>
      </c>
      <c r="J14" s="72">
        <v>12</v>
      </c>
      <c r="K14" s="72">
        <v>11</v>
      </c>
      <c r="L14" s="172">
        <f t="shared" si="7"/>
        <v>0.91666666666666663</v>
      </c>
      <c r="M14" s="72">
        <v>32</v>
      </c>
      <c r="N14" s="72">
        <v>31</v>
      </c>
      <c r="O14" s="172">
        <f t="shared" si="8"/>
        <v>0.96875</v>
      </c>
      <c r="P14" s="93">
        <f t="shared" si="9"/>
        <v>2.6666666666666665</v>
      </c>
      <c r="Q14" s="291" t="s">
        <v>37</v>
      </c>
      <c r="R14" s="72">
        <v>5</v>
      </c>
      <c r="S14" s="72">
        <v>5</v>
      </c>
      <c r="T14" s="172">
        <f t="shared" si="10"/>
        <v>1</v>
      </c>
      <c r="U14" s="72">
        <v>11</v>
      </c>
      <c r="V14" s="72">
        <v>11</v>
      </c>
      <c r="W14" s="172">
        <f t="shared" si="11"/>
        <v>1</v>
      </c>
      <c r="X14" s="93">
        <f t="shared" si="12"/>
        <v>2.2000000000000002</v>
      </c>
    </row>
    <row r="15" spans="1:41" ht="15" customHeight="1" x14ac:dyDescent="0.2">
      <c r="A15" s="291" t="s">
        <v>38</v>
      </c>
      <c r="B15" s="72">
        <f t="shared" si="0"/>
        <v>54</v>
      </c>
      <c r="C15" s="72">
        <f t="shared" si="1"/>
        <v>50</v>
      </c>
      <c r="D15" s="172">
        <f t="shared" si="2"/>
        <v>0.92592592592592593</v>
      </c>
      <c r="E15" s="72">
        <f t="shared" si="3"/>
        <v>134</v>
      </c>
      <c r="F15" s="72">
        <f t="shared" si="4"/>
        <v>128</v>
      </c>
      <c r="G15" s="172">
        <f t="shared" si="5"/>
        <v>0.95522388059701491</v>
      </c>
      <c r="H15" s="93">
        <f t="shared" si="6"/>
        <v>2.4814814814814814</v>
      </c>
      <c r="I15" s="291" t="s">
        <v>38</v>
      </c>
      <c r="J15" s="72">
        <v>34</v>
      </c>
      <c r="K15" s="72">
        <v>33</v>
      </c>
      <c r="L15" s="172">
        <f t="shared" si="7"/>
        <v>0.97058823529411764</v>
      </c>
      <c r="M15" s="72">
        <v>87</v>
      </c>
      <c r="N15" s="72">
        <v>85</v>
      </c>
      <c r="O15" s="172">
        <f t="shared" si="8"/>
        <v>0.97701149425287359</v>
      </c>
      <c r="P15" s="93">
        <f t="shared" si="9"/>
        <v>2.5588235294117645</v>
      </c>
      <c r="Q15" s="291" t="s">
        <v>38</v>
      </c>
      <c r="R15" s="72">
        <v>20</v>
      </c>
      <c r="S15" s="72">
        <v>17</v>
      </c>
      <c r="T15" s="172">
        <f t="shared" si="10"/>
        <v>0.85</v>
      </c>
      <c r="U15" s="72">
        <v>47</v>
      </c>
      <c r="V15" s="72">
        <v>43</v>
      </c>
      <c r="W15" s="172">
        <f t="shared" si="11"/>
        <v>0.91489361702127658</v>
      </c>
      <c r="X15" s="93">
        <f t="shared" si="12"/>
        <v>2.35</v>
      </c>
    </row>
    <row r="16" spans="1:41" ht="15" customHeight="1" x14ac:dyDescent="0.2">
      <c r="A16" s="291" t="s">
        <v>39</v>
      </c>
      <c r="B16" s="72">
        <f t="shared" si="0"/>
        <v>53</v>
      </c>
      <c r="C16" s="72">
        <f t="shared" si="1"/>
        <v>53</v>
      </c>
      <c r="D16" s="172">
        <f t="shared" si="2"/>
        <v>1</v>
      </c>
      <c r="E16" s="72">
        <f t="shared" si="3"/>
        <v>184</v>
      </c>
      <c r="F16" s="72">
        <f t="shared" si="4"/>
        <v>182</v>
      </c>
      <c r="G16" s="172">
        <f t="shared" si="5"/>
        <v>0.98913043478260865</v>
      </c>
      <c r="H16" s="93">
        <f t="shared" si="6"/>
        <v>3.4716981132075473</v>
      </c>
      <c r="I16" s="291" t="s">
        <v>39</v>
      </c>
      <c r="J16" s="72">
        <v>35</v>
      </c>
      <c r="K16" s="72">
        <v>35</v>
      </c>
      <c r="L16" s="172">
        <f t="shared" si="7"/>
        <v>1</v>
      </c>
      <c r="M16" s="72">
        <v>119</v>
      </c>
      <c r="N16" s="72">
        <v>117</v>
      </c>
      <c r="O16" s="172">
        <f t="shared" si="8"/>
        <v>0.98319327731092432</v>
      </c>
      <c r="P16" s="93">
        <f t="shared" si="9"/>
        <v>3.4</v>
      </c>
      <c r="Q16" s="291" t="s">
        <v>39</v>
      </c>
      <c r="R16" s="72">
        <v>18</v>
      </c>
      <c r="S16" s="72">
        <v>18</v>
      </c>
      <c r="T16" s="172">
        <f t="shared" si="10"/>
        <v>1</v>
      </c>
      <c r="U16" s="72">
        <v>65</v>
      </c>
      <c r="V16" s="72">
        <v>65</v>
      </c>
      <c r="W16" s="172">
        <f t="shared" si="11"/>
        <v>1</v>
      </c>
      <c r="X16" s="93">
        <f t="shared" si="12"/>
        <v>3.6111111111111112</v>
      </c>
    </row>
    <row r="17" spans="1:24" ht="15" customHeight="1" x14ac:dyDescent="0.2">
      <c r="A17" s="291" t="s">
        <v>40</v>
      </c>
      <c r="B17" s="72">
        <f t="shared" si="0"/>
        <v>38</v>
      </c>
      <c r="C17" s="72">
        <f t="shared" si="1"/>
        <v>36</v>
      </c>
      <c r="D17" s="172">
        <f t="shared" si="2"/>
        <v>0.94736842105263153</v>
      </c>
      <c r="E17" s="72">
        <f t="shared" si="3"/>
        <v>109</v>
      </c>
      <c r="F17" s="72">
        <f t="shared" si="4"/>
        <v>106</v>
      </c>
      <c r="G17" s="172">
        <f t="shared" si="5"/>
        <v>0.97247706422018354</v>
      </c>
      <c r="H17" s="93">
        <f t="shared" si="6"/>
        <v>2.8684210526315788</v>
      </c>
      <c r="I17" s="291" t="s">
        <v>40</v>
      </c>
      <c r="J17" s="72">
        <v>29</v>
      </c>
      <c r="K17" s="72">
        <v>27</v>
      </c>
      <c r="L17" s="172">
        <f t="shared" si="7"/>
        <v>0.93103448275862066</v>
      </c>
      <c r="M17" s="72">
        <v>87</v>
      </c>
      <c r="N17" s="72">
        <v>85</v>
      </c>
      <c r="O17" s="172">
        <f t="shared" si="8"/>
        <v>0.97701149425287359</v>
      </c>
      <c r="P17" s="93">
        <f t="shared" si="9"/>
        <v>3</v>
      </c>
      <c r="Q17" s="291" t="s">
        <v>40</v>
      </c>
      <c r="R17" s="72">
        <v>9</v>
      </c>
      <c r="S17" s="72">
        <v>9</v>
      </c>
      <c r="T17" s="172">
        <f t="shared" si="10"/>
        <v>1</v>
      </c>
      <c r="U17" s="72">
        <v>22</v>
      </c>
      <c r="V17" s="72">
        <v>21</v>
      </c>
      <c r="W17" s="172">
        <f t="shared" si="11"/>
        <v>0.95454545454545459</v>
      </c>
      <c r="X17" s="93">
        <f t="shared" si="12"/>
        <v>2.4444444444444446</v>
      </c>
    </row>
    <row r="18" spans="1:24" ht="15" customHeight="1" x14ac:dyDescent="0.2">
      <c r="A18" s="291" t="s">
        <v>41</v>
      </c>
      <c r="B18" s="72">
        <f t="shared" si="0"/>
        <v>51</v>
      </c>
      <c r="C18" s="72">
        <f t="shared" si="1"/>
        <v>50</v>
      </c>
      <c r="D18" s="172">
        <f t="shared" si="2"/>
        <v>0.98039215686274506</v>
      </c>
      <c r="E18" s="72">
        <f t="shared" si="3"/>
        <v>194</v>
      </c>
      <c r="F18" s="72">
        <f t="shared" si="4"/>
        <v>192</v>
      </c>
      <c r="G18" s="172">
        <f t="shared" si="5"/>
        <v>0.98969072164948457</v>
      </c>
      <c r="H18" s="93">
        <f t="shared" si="6"/>
        <v>3.8039215686274508</v>
      </c>
      <c r="I18" s="291" t="s">
        <v>41</v>
      </c>
      <c r="J18" s="72">
        <v>34</v>
      </c>
      <c r="K18" s="72">
        <v>33</v>
      </c>
      <c r="L18" s="172">
        <f t="shared" si="7"/>
        <v>0.97058823529411764</v>
      </c>
      <c r="M18" s="72">
        <v>124</v>
      </c>
      <c r="N18" s="72">
        <v>122</v>
      </c>
      <c r="O18" s="172">
        <f t="shared" si="8"/>
        <v>0.9838709677419355</v>
      </c>
      <c r="P18" s="93">
        <f t="shared" si="9"/>
        <v>3.6470588235294117</v>
      </c>
      <c r="Q18" s="291" t="s">
        <v>41</v>
      </c>
      <c r="R18" s="72">
        <v>17</v>
      </c>
      <c r="S18" s="72">
        <v>17</v>
      </c>
      <c r="T18" s="172">
        <f t="shared" si="10"/>
        <v>1</v>
      </c>
      <c r="U18" s="72">
        <v>70</v>
      </c>
      <c r="V18" s="72">
        <v>70</v>
      </c>
      <c r="W18" s="172">
        <f t="shared" si="11"/>
        <v>1</v>
      </c>
      <c r="X18" s="93">
        <f t="shared" si="12"/>
        <v>4.117647058823529</v>
      </c>
    </row>
    <row r="19" spans="1:24" ht="15" customHeight="1" x14ac:dyDescent="0.2">
      <c r="A19" s="291" t="s">
        <v>42</v>
      </c>
      <c r="B19" s="72">
        <f t="shared" si="0"/>
        <v>34</v>
      </c>
      <c r="C19" s="72">
        <f t="shared" si="1"/>
        <v>34</v>
      </c>
      <c r="D19" s="172">
        <f t="shared" si="2"/>
        <v>1</v>
      </c>
      <c r="E19" s="72">
        <f t="shared" si="3"/>
        <v>133</v>
      </c>
      <c r="F19" s="72">
        <f t="shared" si="4"/>
        <v>132</v>
      </c>
      <c r="G19" s="172">
        <f t="shared" si="5"/>
        <v>0.99248120300751874</v>
      </c>
      <c r="H19" s="93">
        <f t="shared" si="6"/>
        <v>3.9117647058823528</v>
      </c>
      <c r="I19" s="291" t="s">
        <v>42</v>
      </c>
      <c r="J19" s="72">
        <v>20</v>
      </c>
      <c r="K19" s="72">
        <v>20</v>
      </c>
      <c r="L19" s="172">
        <f t="shared" si="7"/>
        <v>1</v>
      </c>
      <c r="M19" s="72">
        <v>75</v>
      </c>
      <c r="N19" s="72">
        <v>74</v>
      </c>
      <c r="O19" s="172">
        <f t="shared" si="8"/>
        <v>0.98666666666666669</v>
      </c>
      <c r="P19" s="93">
        <f t="shared" si="9"/>
        <v>3.75</v>
      </c>
      <c r="Q19" s="291" t="s">
        <v>42</v>
      </c>
      <c r="R19" s="72">
        <v>14</v>
      </c>
      <c r="S19" s="72">
        <v>14</v>
      </c>
      <c r="T19" s="172">
        <f t="shared" si="10"/>
        <v>1</v>
      </c>
      <c r="U19" s="72">
        <v>58</v>
      </c>
      <c r="V19" s="72">
        <v>58</v>
      </c>
      <c r="W19" s="172">
        <f t="shared" si="11"/>
        <v>1</v>
      </c>
      <c r="X19" s="93">
        <f t="shared" si="12"/>
        <v>4.1428571428571432</v>
      </c>
    </row>
    <row r="20" spans="1:24" ht="15" customHeight="1" x14ac:dyDescent="0.2">
      <c r="A20" s="291" t="s">
        <v>43</v>
      </c>
      <c r="B20" s="72">
        <f t="shared" si="0"/>
        <v>32</v>
      </c>
      <c r="C20" s="72">
        <f t="shared" si="1"/>
        <v>32</v>
      </c>
      <c r="D20" s="172">
        <f t="shared" si="2"/>
        <v>1</v>
      </c>
      <c r="E20" s="72">
        <f t="shared" si="3"/>
        <v>98</v>
      </c>
      <c r="F20" s="72">
        <f t="shared" si="4"/>
        <v>98</v>
      </c>
      <c r="G20" s="172">
        <f t="shared" si="5"/>
        <v>1</v>
      </c>
      <c r="H20" s="93">
        <f t="shared" si="6"/>
        <v>3.0625</v>
      </c>
      <c r="I20" s="291" t="s">
        <v>43</v>
      </c>
      <c r="J20" s="72">
        <v>22</v>
      </c>
      <c r="K20" s="72">
        <v>22</v>
      </c>
      <c r="L20" s="172">
        <f t="shared" si="7"/>
        <v>1</v>
      </c>
      <c r="M20" s="72">
        <v>70</v>
      </c>
      <c r="N20" s="72">
        <v>70</v>
      </c>
      <c r="O20" s="172">
        <f t="shared" si="8"/>
        <v>1</v>
      </c>
      <c r="P20" s="93">
        <f t="shared" si="9"/>
        <v>3.1818181818181817</v>
      </c>
      <c r="Q20" s="291" t="s">
        <v>43</v>
      </c>
      <c r="R20" s="72">
        <v>10</v>
      </c>
      <c r="S20" s="72">
        <v>10</v>
      </c>
      <c r="T20" s="172">
        <f t="shared" si="10"/>
        <v>1</v>
      </c>
      <c r="U20" s="72">
        <v>28</v>
      </c>
      <c r="V20" s="72">
        <v>28</v>
      </c>
      <c r="W20" s="172">
        <f t="shared" si="11"/>
        <v>1</v>
      </c>
      <c r="X20" s="93">
        <f t="shared" si="12"/>
        <v>2.8</v>
      </c>
    </row>
    <row r="21" spans="1:24" ht="15" customHeight="1" x14ac:dyDescent="0.2">
      <c r="A21" s="291" t="s">
        <v>44</v>
      </c>
      <c r="B21" s="72">
        <f t="shared" si="0"/>
        <v>91</v>
      </c>
      <c r="C21" s="72">
        <f t="shared" si="1"/>
        <v>91</v>
      </c>
      <c r="D21" s="172">
        <f t="shared" si="2"/>
        <v>1</v>
      </c>
      <c r="E21" s="72">
        <f t="shared" si="3"/>
        <v>238</v>
      </c>
      <c r="F21" s="72">
        <f t="shared" si="4"/>
        <v>236</v>
      </c>
      <c r="G21" s="172">
        <f t="shared" si="5"/>
        <v>0.99159663865546221</v>
      </c>
      <c r="H21" s="93">
        <f t="shared" si="6"/>
        <v>2.6153846153846154</v>
      </c>
      <c r="I21" s="291" t="s">
        <v>44</v>
      </c>
      <c r="J21" s="72">
        <v>58</v>
      </c>
      <c r="K21" s="72">
        <v>58</v>
      </c>
      <c r="L21" s="172">
        <f t="shared" si="7"/>
        <v>1</v>
      </c>
      <c r="M21" s="72">
        <v>165</v>
      </c>
      <c r="N21" s="72">
        <v>163</v>
      </c>
      <c r="O21" s="172">
        <f t="shared" si="8"/>
        <v>0.98787878787878791</v>
      </c>
      <c r="P21" s="93">
        <f t="shared" si="9"/>
        <v>2.8448275862068964</v>
      </c>
      <c r="Q21" s="291" t="s">
        <v>44</v>
      </c>
      <c r="R21" s="72">
        <v>33</v>
      </c>
      <c r="S21" s="72">
        <v>33</v>
      </c>
      <c r="T21" s="172">
        <f t="shared" si="10"/>
        <v>1</v>
      </c>
      <c r="U21" s="72">
        <v>73</v>
      </c>
      <c r="V21" s="72">
        <v>73</v>
      </c>
      <c r="W21" s="172">
        <f t="shared" si="11"/>
        <v>1</v>
      </c>
      <c r="X21" s="93">
        <f t="shared" si="12"/>
        <v>2.2121212121212119</v>
      </c>
    </row>
    <row r="22" spans="1:24" ht="15" customHeight="1" x14ac:dyDescent="0.2">
      <c r="A22" s="291" t="s">
        <v>45</v>
      </c>
      <c r="B22" s="72">
        <f t="shared" si="0"/>
        <v>68</v>
      </c>
      <c r="C22" s="72">
        <f t="shared" si="1"/>
        <v>63</v>
      </c>
      <c r="D22" s="172">
        <f t="shared" si="2"/>
        <v>0.92647058823529416</v>
      </c>
      <c r="E22" s="72">
        <f t="shared" si="3"/>
        <v>181</v>
      </c>
      <c r="F22" s="72">
        <f t="shared" si="4"/>
        <v>175</v>
      </c>
      <c r="G22" s="172">
        <f t="shared" si="5"/>
        <v>0.96685082872928174</v>
      </c>
      <c r="H22" s="93">
        <f t="shared" si="6"/>
        <v>2.6617647058823528</v>
      </c>
      <c r="I22" s="291" t="s">
        <v>45</v>
      </c>
      <c r="J22" s="72">
        <v>46</v>
      </c>
      <c r="K22" s="72">
        <v>42</v>
      </c>
      <c r="L22" s="172">
        <f t="shared" si="7"/>
        <v>0.91304347826086951</v>
      </c>
      <c r="M22" s="72">
        <v>138</v>
      </c>
      <c r="N22" s="72">
        <v>133</v>
      </c>
      <c r="O22" s="172">
        <f t="shared" si="8"/>
        <v>0.96376811594202894</v>
      </c>
      <c r="P22" s="93">
        <f t="shared" si="9"/>
        <v>3</v>
      </c>
      <c r="Q22" s="291" t="s">
        <v>45</v>
      </c>
      <c r="R22" s="72">
        <v>22</v>
      </c>
      <c r="S22" s="72">
        <v>21</v>
      </c>
      <c r="T22" s="172">
        <f t="shared" si="10"/>
        <v>0.95454545454545459</v>
      </c>
      <c r="U22" s="72">
        <v>43</v>
      </c>
      <c r="V22" s="72">
        <v>42</v>
      </c>
      <c r="W22" s="172">
        <f t="shared" si="11"/>
        <v>0.97674418604651159</v>
      </c>
      <c r="X22" s="93">
        <f t="shared" si="12"/>
        <v>1.9545454545454546</v>
      </c>
    </row>
    <row r="23" spans="1:24" ht="15" customHeight="1" x14ac:dyDescent="0.2">
      <c r="A23" s="291" t="s">
        <v>46</v>
      </c>
      <c r="B23" s="72">
        <f t="shared" si="0"/>
        <v>90</v>
      </c>
      <c r="C23" s="72">
        <f t="shared" si="1"/>
        <v>87</v>
      </c>
      <c r="D23" s="172">
        <f t="shared" si="2"/>
        <v>0.96666666666666667</v>
      </c>
      <c r="E23" s="72">
        <f t="shared" si="3"/>
        <v>264</v>
      </c>
      <c r="F23" s="72">
        <f t="shared" si="4"/>
        <v>259</v>
      </c>
      <c r="G23" s="172">
        <f t="shared" si="5"/>
        <v>0.98106060606060608</v>
      </c>
      <c r="H23" s="93">
        <f t="shared" si="6"/>
        <v>2.9333333333333331</v>
      </c>
      <c r="I23" s="291" t="s">
        <v>46</v>
      </c>
      <c r="J23" s="72">
        <v>56</v>
      </c>
      <c r="K23" s="72">
        <v>54</v>
      </c>
      <c r="L23" s="172">
        <f t="shared" si="7"/>
        <v>0.9642857142857143</v>
      </c>
      <c r="M23" s="72">
        <v>176</v>
      </c>
      <c r="N23" s="72">
        <v>173</v>
      </c>
      <c r="O23" s="172">
        <f t="shared" si="8"/>
        <v>0.98295454545454541</v>
      </c>
      <c r="P23" s="93">
        <f t="shared" si="9"/>
        <v>3.1428571428571428</v>
      </c>
      <c r="Q23" s="291" t="s">
        <v>46</v>
      </c>
      <c r="R23" s="72">
        <v>34</v>
      </c>
      <c r="S23" s="72">
        <v>33</v>
      </c>
      <c r="T23" s="172">
        <f t="shared" si="10"/>
        <v>0.97058823529411764</v>
      </c>
      <c r="U23" s="72">
        <v>88</v>
      </c>
      <c r="V23" s="72">
        <v>86</v>
      </c>
      <c r="W23" s="172">
        <f t="shared" si="11"/>
        <v>0.97727272727272729</v>
      </c>
      <c r="X23" s="93">
        <f t="shared" si="12"/>
        <v>2.5882352941176472</v>
      </c>
    </row>
    <row r="24" spans="1:24" ht="15" customHeight="1" x14ac:dyDescent="0.2">
      <c r="A24" s="291" t="s">
        <v>47</v>
      </c>
      <c r="B24" s="72">
        <f t="shared" si="0"/>
        <v>539</v>
      </c>
      <c r="C24" s="72">
        <f t="shared" si="1"/>
        <v>503</v>
      </c>
      <c r="D24" s="172">
        <f t="shared" si="2"/>
        <v>0.93320964749536173</v>
      </c>
      <c r="E24" s="72">
        <f t="shared" si="3"/>
        <v>1339</v>
      </c>
      <c r="F24" s="72">
        <f t="shared" si="4"/>
        <v>1294</v>
      </c>
      <c r="G24" s="172">
        <f t="shared" si="5"/>
        <v>0.9663928304705004</v>
      </c>
      <c r="H24" s="93">
        <f t="shared" si="6"/>
        <v>2.4842300556586272</v>
      </c>
      <c r="I24" s="291" t="s">
        <v>47</v>
      </c>
      <c r="J24" s="72">
        <v>336</v>
      </c>
      <c r="K24" s="72">
        <v>320</v>
      </c>
      <c r="L24" s="172">
        <f t="shared" si="7"/>
        <v>0.95238095238095233</v>
      </c>
      <c r="M24" s="72">
        <v>883</v>
      </c>
      <c r="N24" s="72">
        <v>861</v>
      </c>
      <c r="O24" s="172">
        <f t="shared" si="8"/>
        <v>0.97508493771234428</v>
      </c>
      <c r="P24" s="93">
        <f t="shared" si="9"/>
        <v>2.6279761904761907</v>
      </c>
      <c r="Q24" s="291" t="s">
        <v>47</v>
      </c>
      <c r="R24" s="72">
        <v>203</v>
      </c>
      <c r="S24" s="72">
        <v>183</v>
      </c>
      <c r="T24" s="172">
        <f t="shared" si="10"/>
        <v>0.90147783251231528</v>
      </c>
      <c r="U24" s="72">
        <v>456</v>
      </c>
      <c r="V24" s="72">
        <v>433</v>
      </c>
      <c r="W24" s="172">
        <f t="shared" si="11"/>
        <v>0.94956140350877194</v>
      </c>
      <c r="X24" s="93">
        <f t="shared" si="12"/>
        <v>2.2463054187192117</v>
      </c>
    </row>
    <row r="25" spans="1:24" ht="15" customHeight="1" x14ac:dyDescent="0.2">
      <c r="A25" s="291" t="s">
        <v>48</v>
      </c>
      <c r="B25" s="72">
        <f t="shared" si="0"/>
        <v>59</v>
      </c>
      <c r="C25" s="72">
        <f t="shared" si="1"/>
        <v>58</v>
      </c>
      <c r="D25" s="172">
        <f t="shared" si="2"/>
        <v>0.98305084745762716</v>
      </c>
      <c r="E25" s="72">
        <f t="shared" si="3"/>
        <v>195</v>
      </c>
      <c r="F25" s="72">
        <f t="shared" si="4"/>
        <v>194</v>
      </c>
      <c r="G25" s="172">
        <f t="shared" si="5"/>
        <v>0.99487179487179489</v>
      </c>
      <c r="H25" s="93">
        <f t="shared" si="6"/>
        <v>3.3050847457627119</v>
      </c>
      <c r="I25" s="291" t="s">
        <v>48</v>
      </c>
      <c r="J25" s="72">
        <v>43</v>
      </c>
      <c r="K25" s="72">
        <v>43</v>
      </c>
      <c r="L25" s="172">
        <f t="shared" si="7"/>
        <v>1</v>
      </c>
      <c r="M25" s="72">
        <v>135</v>
      </c>
      <c r="N25" s="72">
        <v>135</v>
      </c>
      <c r="O25" s="172">
        <f t="shared" si="8"/>
        <v>1</v>
      </c>
      <c r="P25" s="93">
        <f t="shared" si="9"/>
        <v>3.13953488372093</v>
      </c>
      <c r="Q25" s="291" t="s">
        <v>48</v>
      </c>
      <c r="R25" s="72">
        <v>16</v>
      </c>
      <c r="S25" s="72">
        <v>15</v>
      </c>
      <c r="T25" s="172">
        <f t="shared" si="10"/>
        <v>0.9375</v>
      </c>
      <c r="U25" s="72">
        <v>60</v>
      </c>
      <c r="V25" s="72">
        <v>59</v>
      </c>
      <c r="W25" s="172">
        <f t="shared" si="11"/>
        <v>0.98333333333333328</v>
      </c>
      <c r="X25" s="93">
        <f t="shared" si="12"/>
        <v>3.75</v>
      </c>
    </row>
    <row r="26" spans="1:24" ht="15" customHeight="1" x14ac:dyDescent="0.2">
      <c r="A26" s="291" t="s">
        <v>49</v>
      </c>
      <c r="B26" s="72">
        <f t="shared" si="0"/>
        <v>149</v>
      </c>
      <c r="C26" s="72">
        <f t="shared" si="1"/>
        <v>142</v>
      </c>
      <c r="D26" s="172">
        <f t="shared" si="2"/>
        <v>0.95302013422818788</v>
      </c>
      <c r="E26" s="72">
        <f t="shared" si="3"/>
        <v>395</v>
      </c>
      <c r="F26" s="72">
        <f t="shared" si="4"/>
        <v>385</v>
      </c>
      <c r="G26" s="172">
        <f t="shared" si="5"/>
        <v>0.97468354430379744</v>
      </c>
      <c r="H26" s="93">
        <f t="shared" si="6"/>
        <v>2.651006711409396</v>
      </c>
      <c r="I26" s="291" t="s">
        <v>49</v>
      </c>
      <c r="J26" s="72">
        <v>93</v>
      </c>
      <c r="K26" s="72">
        <v>90</v>
      </c>
      <c r="L26" s="172">
        <f t="shared" si="7"/>
        <v>0.967741935483871</v>
      </c>
      <c r="M26" s="72">
        <v>249</v>
      </c>
      <c r="N26" s="72">
        <v>245</v>
      </c>
      <c r="O26" s="172">
        <f t="shared" si="8"/>
        <v>0.98393574297188757</v>
      </c>
      <c r="P26" s="93">
        <f t="shared" si="9"/>
        <v>2.6774193548387095</v>
      </c>
      <c r="Q26" s="291" t="s">
        <v>49</v>
      </c>
      <c r="R26" s="72">
        <v>56</v>
      </c>
      <c r="S26" s="72">
        <v>52</v>
      </c>
      <c r="T26" s="172">
        <f t="shared" si="10"/>
        <v>0.9285714285714286</v>
      </c>
      <c r="U26" s="72">
        <v>146</v>
      </c>
      <c r="V26" s="72">
        <v>140</v>
      </c>
      <c r="W26" s="172">
        <f t="shared" si="11"/>
        <v>0.95890410958904104</v>
      </c>
      <c r="X26" s="93">
        <f t="shared" si="12"/>
        <v>2.6071428571428572</v>
      </c>
    </row>
    <row r="27" spans="1:24" ht="15" customHeight="1" x14ac:dyDescent="0.2">
      <c r="A27" s="291" t="s">
        <v>50</v>
      </c>
      <c r="B27" s="72">
        <f t="shared" si="0"/>
        <v>30</v>
      </c>
      <c r="C27" s="72">
        <f t="shared" si="1"/>
        <v>30</v>
      </c>
      <c r="D27" s="172">
        <f t="shared" si="2"/>
        <v>1</v>
      </c>
      <c r="E27" s="72">
        <f t="shared" si="3"/>
        <v>105</v>
      </c>
      <c r="F27" s="72">
        <f t="shared" si="4"/>
        <v>105</v>
      </c>
      <c r="G27" s="172">
        <f t="shared" si="5"/>
        <v>1</v>
      </c>
      <c r="H27" s="93">
        <f t="shared" si="6"/>
        <v>3.5</v>
      </c>
      <c r="I27" s="291" t="s">
        <v>50</v>
      </c>
      <c r="J27" s="72">
        <v>24</v>
      </c>
      <c r="K27" s="72">
        <v>24</v>
      </c>
      <c r="L27" s="172">
        <f t="shared" si="7"/>
        <v>1</v>
      </c>
      <c r="M27" s="72">
        <v>87</v>
      </c>
      <c r="N27" s="72">
        <v>87</v>
      </c>
      <c r="O27" s="172">
        <f t="shared" si="8"/>
        <v>1</v>
      </c>
      <c r="P27" s="93">
        <f t="shared" si="9"/>
        <v>3.625</v>
      </c>
      <c r="Q27" s="291" t="s">
        <v>50</v>
      </c>
      <c r="R27" s="72">
        <v>6</v>
      </c>
      <c r="S27" s="72">
        <v>6</v>
      </c>
      <c r="T27" s="172">
        <f t="shared" si="10"/>
        <v>1</v>
      </c>
      <c r="U27" s="72">
        <v>18</v>
      </c>
      <c r="V27" s="72">
        <v>18</v>
      </c>
      <c r="W27" s="172">
        <f t="shared" si="11"/>
        <v>1</v>
      </c>
      <c r="X27" s="93">
        <f t="shared" si="12"/>
        <v>3</v>
      </c>
    </row>
    <row r="28" spans="1:24" ht="15" customHeight="1" x14ac:dyDescent="0.2">
      <c r="A28" s="291" t="s">
        <v>51</v>
      </c>
      <c r="B28" s="72">
        <f t="shared" si="0"/>
        <v>77</v>
      </c>
      <c r="C28" s="72">
        <f t="shared" si="1"/>
        <v>75</v>
      </c>
      <c r="D28" s="172">
        <f t="shared" si="2"/>
        <v>0.97402597402597402</v>
      </c>
      <c r="E28" s="72">
        <f t="shared" si="3"/>
        <v>198</v>
      </c>
      <c r="F28" s="72">
        <f t="shared" si="4"/>
        <v>193</v>
      </c>
      <c r="G28" s="172">
        <f t="shared" si="5"/>
        <v>0.9747474747474747</v>
      </c>
      <c r="H28" s="93">
        <f t="shared" si="6"/>
        <v>2.5714285714285716</v>
      </c>
      <c r="I28" s="291" t="s">
        <v>51</v>
      </c>
      <c r="J28" s="72">
        <v>40</v>
      </c>
      <c r="K28" s="72">
        <v>39</v>
      </c>
      <c r="L28" s="172">
        <f t="shared" si="7"/>
        <v>0.97499999999999998</v>
      </c>
      <c r="M28" s="72">
        <v>102</v>
      </c>
      <c r="N28" s="72">
        <v>100</v>
      </c>
      <c r="O28" s="172">
        <f t="shared" si="8"/>
        <v>0.98039215686274506</v>
      </c>
      <c r="P28" s="93">
        <f t="shared" si="9"/>
        <v>2.5499999999999998</v>
      </c>
      <c r="Q28" s="291" t="s">
        <v>51</v>
      </c>
      <c r="R28" s="72">
        <v>37</v>
      </c>
      <c r="S28" s="72">
        <v>36</v>
      </c>
      <c r="T28" s="172">
        <f t="shared" si="10"/>
        <v>0.97297297297297303</v>
      </c>
      <c r="U28" s="72">
        <v>96</v>
      </c>
      <c r="V28" s="72">
        <v>93</v>
      </c>
      <c r="W28" s="172">
        <f t="shared" si="11"/>
        <v>0.96875</v>
      </c>
      <c r="X28" s="93">
        <f t="shared" si="12"/>
        <v>2.5945945945945947</v>
      </c>
    </row>
    <row r="29" spans="1:24" ht="15" customHeight="1" x14ac:dyDescent="0.2">
      <c r="A29" s="291" t="s">
        <v>52</v>
      </c>
      <c r="B29" s="72">
        <f t="shared" si="0"/>
        <v>100</v>
      </c>
      <c r="C29" s="72">
        <f t="shared" si="1"/>
        <v>100</v>
      </c>
      <c r="D29" s="172">
        <f t="shared" si="2"/>
        <v>1</v>
      </c>
      <c r="E29" s="72">
        <f t="shared" si="3"/>
        <v>313</v>
      </c>
      <c r="F29" s="72">
        <f t="shared" si="4"/>
        <v>311</v>
      </c>
      <c r="G29" s="172">
        <f t="shared" si="5"/>
        <v>0.99361022364217255</v>
      </c>
      <c r="H29" s="93">
        <f t="shared" si="6"/>
        <v>3.13</v>
      </c>
      <c r="I29" s="291" t="s">
        <v>52</v>
      </c>
      <c r="J29" s="72">
        <v>80</v>
      </c>
      <c r="K29" s="72">
        <v>80</v>
      </c>
      <c r="L29" s="172">
        <f t="shared" si="7"/>
        <v>1</v>
      </c>
      <c r="M29" s="72">
        <v>246</v>
      </c>
      <c r="N29" s="72">
        <v>244</v>
      </c>
      <c r="O29" s="172">
        <f t="shared" si="8"/>
        <v>0.99186991869918695</v>
      </c>
      <c r="P29" s="93">
        <f t="shared" si="9"/>
        <v>3.0750000000000002</v>
      </c>
      <c r="Q29" s="291" t="s">
        <v>52</v>
      </c>
      <c r="R29" s="72">
        <v>20</v>
      </c>
      <c r="S29" s="72">
        <v>20</v>
      </c>
      <c r="T29" s="172">
        <f t="shared" si="10"/>
        <v>1</v>
      </c>
      <c r="U29" s="72">
        <v>67</v>
      </c>
      <c r="V29" s="72">
        <v>67</v>
      </c>
      <c r="W29" s="172">
        <f t="shared" si="11"/>
        <v>1</v>
      </c>
      <c r="X29" s="93">
        <f t="shared" si="12"/>
        <v>3.35</v>
      </c>
    </row>
    <row r="30" spans="1:24" ht="15" customHeight="1" x14ac:dyDescent="0.2">
      <c r="A30" s="291" t="s">
        <v>53</v>
      </c>
      <c r="B30" s="72">
        <f t="shared" si="0"/>
        <v>1732</v>
      </c>
      <c r="C30" s="72">
        <f t="shared" si="1"/>
        <v>1598</v>
      </c>
      <c r="D30" s="172">
        <f t="shared" si="2"/>
        <v>0.92263279445727486</v>
      </c>
      <c r="E30" s="72">
        <f t="shared" si="3"/>
        <v>4045</v>
      </c>
      <c r="F30" s="72">
        <f t="shared" si="4"/>
        <v>3867</v>
      </c>
      <c r="G30" s="172">
        <f t="shared" si="5"/>
        <v>0.95599505562422749</v>
      </c>
      <c r="H30" s="93">
        <f t="shared" si="6"/>
        <v>2.3354503464203233</v>
      </c>
      <c r="I30" s="291" t="s">
        <v>53</v>
      </c>
      <c r="J30" s="72">
        <v>907</v>
      </c>
      <c r="K30" s="72">
        <v>845</v>
      </c>
      <c r="L30" s="172">
        <f t="shared" si="7"/>
        <v>0.93164277839029763</v>
      </c>
      <c r="M30" s="72">
        <v>2254</v>
      </c>
      <c r="N30" s="72">
        <v>2169</v>
      </c>
      <c r="O30" s="172">
        <f t="shared" si="8"/>
        <v>0.96228926353149957</v>
      </c>
      <c r="P30" s="93">
        <f t="shared" si="9"/>
        <v>2.4851157662624037</v>
      </c>
      <c r="Q30" s="291" t="s">
        <v>53</v>
      </c>
      <c r="R30" s="72">
        <v>825</v>
      </c>
      <c r="S30" s="72">
        <v>753</v>
      </c>
      <c r="T30" s="172">
        <f t="shared" si="10"/>
        <v>0.91272727272727272</v>
      </c>
      <c r="U30" s="72">
        <v>1791</v>
      </c>
      <c r="V30" s="72">
        <v>1698</v>
      </c>
      <c r="W30" s="172">
        <f t="shared" si="11"/>
        <v>0.94807370184254602</v>
      </c>
      <c r="X30" s="93">
        <f t="shared" si="12"/>
        <v>2.1709090909090909</v>
      </c>
    </row>
    <row r="31" spans="1:24" ht="15" customHeight="1" x14ac:dyDescent="0.2">
      <c r="A31" s="291" t="s">
        <v>54</v>
      </c>
      <c r="B31" s="72">
        <f t="shared" si="0"/>
        <v>171</v>
      </c>
      <c r="C31" s="72">
        <f t="shared" si="1"/>
        <v>163</v>
      </c>
      <c r="D31" s="172">
        <f t="shared" si="2"/>
        <v>0.95321637426900585</v>
      </c>
      <c r="E31" s="72">
        <f t="shared" si="3"/>
        <v>392</v>
      </c>
      <c r="F31" s="72">
        <f t="shared" si="4"/>
        <v>380</v>
      </c>
      <c r="G31" s="172">
        <f t="shared" si="5"/>
        <v>0.96938775510204078</v>
      </c>
      <c r="H31" s="93">
        <f t="shared" si="6"/>
        <v>2.2923976608187133</v>
      </c>
      <c r="I31" s="291" t="s">
        <v>54</v>
      </c>
      <c r="J31" s="72">
        <v>85</v>
      </c>
      <c r="K31" s="72">
        <v>79</v>
      </c>
      <c r="L31" s="172">
        <f t="shared" si="7"/>
        <v>0.92941176470588238</v>
      </c>
      <c r="M31" s="72">
        <v>188</v>
      </c>
      <c r="N31" s="72">
        <v>179</v>
      </c>
      <c r="O31" s="172">
        <f t="shared" si="8"/>
        <v>0.9521276595744681</v>
      </c>
      <c r="P31" s="93">
        <f t="shared" si="9"/>
        <v>2.2117647058823531</v>
      </c>
      <c r="Q31" s="291" t="s">
        <v>54</v>
      </c>
      <c r="R31" s="72">
        <v>86</v>
      </c>
      <c r="S31" s="72">
        <v>84</v>
      </c>
      <c r="T31" s="172">
        <f t="shared" si="10"/>
        <v>0.97674418604651159</v>
      </c>
      <c r="U31" s="72">
        <v>204</v>
      </c>
      <c r="V31" s="72">
        <v>201</v>
      </c>
      <c r="W31" s="172">
        <f t="shared" si="11"/>
        <v>0.98529411764705888</v>
      </c>
      <c r="X31" s="93">
        <f t="shared" si="12"/>
        <v>2.3720930232558142</v>
      </c>
    </row>
    <row r="32" spans="1:24" ht="15" customHeight="1" x14ac:dyDescent="0.2">
      <c r="A32" s="291" t="s">
        <v>55</v>
      </c>
      <c r="B32" s="72">
        <f t="shared" si="0"/>
        <v>172</v>
      </c>
      <c r="C32" s="72">
        <f t="shared" si="1"/>
        <v>167</v>
      </c>
      <c r="D32" s="172">
        <f t="shared" si="2"/>
        <v>0.97093023255813948</v>
      </c>
      <c r="E32" s="72">
        <f t="shared" si="3"/>
        <v>540</v>
      </c>
      <c r="F32" s="72">
        <f t="shared" si="4"/>
        <v>527</v>
      </c>
      <c r="G32" s="172">
        <f t="shared" si="5"/>
        <v>0.97592592592592597</v>
      </c>
      <c r="H32" s="93">
        <f t="shared" si="6"/>
        <v>3.13953488372093</v>
      </c>
      <c r="I32" s="291" t="s">
        <v>55</v>
      </c>
      <c r="J32" s="72">
        <v>113</v>
      </c>
      <c r="K32" s="72">
        <v>110</v>
      </c>
      <c r="L32" s="172">
        <f t="shared" si="7"/>
        <v>0.97345132743362828</v>
      </c>
      <c r="M32" s="72">
        <v>392</v>
      </c>
      <c r="N32" s="72">
        <v>385</v>
      </c>
      <c r="O32" s="172">
        <f t="shared" si="8"/>
        <v>0.9821428571428571</v>
      </c>
      <c r="P32" s="93">
        <f t="shared" si="9"/>
        <v>3.4690265486725664</v>
      </c>
      <c r="Q32" s="291" t="s">
        <v>55</v>
      </c>
      <c r="R32" s="72">
        <v>59</v>
      </c>
      <c r="S32" s="72">
        <v>57</v>
      </c>
      <c r="T32" s="172">
        <f t="shared" si="10"/>
        <v>0.96610169491525422</v>
      </c>
      <c r="U32" s="72">
        <v>148</v>
      </c>
      <c r="V32" s="72">
        <v>142</v>
      </c>
      <c r="W32" s="172">
        <f t="shared" si="11"/>
        <v>0.95945945945945943</v>
      </c>
      <c r="X32" s="93">
        <f t="shared" si="12"/>
        <v>2.5084745762711864</v>
      </c>
    </row>
    <row r="33" spans="1:24" ht="15" customHeight="1" x14ac:dyDescent="0.2">
      <c r="A33" s="291" t="s">
        <v>56</v>
      </c>
      <c r="B33" s="72">
        <f t="shared" si="0"/>
        <v>63</v>
      </c>
      <c r="C33" s="72">
        <f t="shared" si="1"/>
        <v>63</v>
      </c>
      <c r="D33" s="172">
        <f t="shared" si="2"/>
        <v>1</v>
      </c>
      <c r="E33" s="72">
        <f t="shared" si="3"/>
        <v>157</v>
      </c>
      <c r="F33" s="72">
        <f t="shared" si="4"/>
        <v>156</v>
      </c>
      <c r="G33" s="172">
        <f t="shared" si="5"/>
        <v>0.99363057324840764</v>
      </c>
      <c r="H33" s="93">
        <f t="shared" si="6"/>
        <v>2.4920634920634921</v>
      </c>
      <c r="I33" s="291" t="s">
        <v>56</v>
      </c>
      <c r="J33" s="72">
        <v>39</v>
      </c>
      <c r="K33" s="72">
        <v>39</v>
      </c>
      <c r="L33" s="172">
        <f t="shared" si="7"/>
        <v>1</v>
      </c>
      <c r="M33" s="72">
        <v>105</v>
      </c>
      <c r="N33" s="72">
        <v>105</v>
      </c>
      <c r="O33" s="172">
        <f t="shared" si="8"/>
        <v>1</v>
      </c>
      <c r="P33" s="93">
        <f t="shared" si="9"/>
        <v>2.6923076923076925</v>
      </c>
      <c r="Q33" s="291" t="s">
        <v>56</v>
      </c>
      <c r="R33" s="72">
        <v>24</v>
      </c>
      <c r="S33" s="72">
        <v>24</v>
      </c>
      <c r="T33" s="172">
        <f t="shared" si="10"/>
        <v>1</v>
      </c>
      <c r="U33" s="72">
        <v>52</v>
      </c>
      <c r="V33" s="72">
        <v>51</v>
      </c>
      <c r="W33" s="172">
        <f t="shared" si="11"/>
        <v>0.98076923076923073</v>
      </c>
      <c r="X33" s="93">
        <f t="shared" si="12"/>
        <v>2.1666666666666665</v>
      </c>
    </row>
    <row r="34" spans="1:24" ht="15" customHeight="1" x14ac:dyDescent="0.2">
      <c r="A34" s="291" t="s">
        <v>57</v>
      </c>
      <c r="B34" s="72">
        <f t="shared" si="0"/>
        <v>26</v>
      </c>
      <c r="C34" s="72">
        <f t="shared" si="1"/>
        <v>26</v>
      </c>
      <c r="D34" s="172">
        <f t="shared" si="2"/>
        <v>1</v>
      </c>
      <c r="E34" s="72">
        <f t="shared" si="3"/>
        <v>85</v>
      </c>
      <c r="F34" s="72">
        <f t="shared" si="4"/>
        <v>83</v>
      </c>
      <c r="G34" s="172">
        <f t="shared" si="5"/>
        <v>0.97647058823529409</v>
      </c>
      <c r="H34" s="93">
        <f t="shared" si="6"/>
        <v>3.2692307692307692</v>
      </c>
      <c r="I34" s="291" t="s">
        <v>57</v>
      </c>
      <c r="J34" s="72">
        <v>19</v>
      </c>
      <c r="K34" s="72">
        <v>19</v>
      </c>
      <c r="L34" s="172">
        <f t="shared" si="7"/>
        <v>1</v>
      </c>
      <c r="M34" s="72">
        <v>58</v>
      </c>
      <c r="N34" s="72">
        <v>56</v>
      </c>
      <c r="O34" s="172">
        <f t="shared" si="8"/>
        <v>0.96551724137931039</v>
      </c>
      <c r="P34" s="93">
        <f t="shared" si="9"/>
        <v>3.0526315789473686</v>
      </c>
      <c r="Q34" s="291" t="s">
        <v>57</v>
      </c>
      <c r="R34" s="72">
        <v>7</v>
      </c>
      <c r="S34" s="72">
        <v>7</v>
      </c>
      <c r="T34" s="172">
        <f t="shared" si="10"/>
        <v>1</v>
      </c>
      <c r="U34" s="72">
        <v>27</v>
      </c>
      <c r="V34" s="72">
        <v>27</v>
      </c>
      <c r="W34" s="172">
        <f t="shared" si="11"/>
        <v>1</v>
      </c>
      <c r="X34" s="93">
        <f t="shared" si="12"/>
        <v>3.8571428571428572</v>
      </c>
    </row>
    <row r="35" spans="1:24" ht="15" customHeight="1" x14ac:dyDescent="0.2">
      <c r="A35" s="291" t="s">
        <v>58</v>
      </c>
      <c r="B35" s="72">
        <f t="shared" si="0"/>
        <v>46</v>
      </c>
      <c r="C35" s="72">
        <f t="shared" si="1"/>
        <v>45</v>
      </c>
      <c r="D35" s="172">
        <f t="shared" si="2"/>
        <v>0.97826086956521741</v>
      </c>
      <c r="E35" s="72">
        <f t="shared" si="3"/>
        <v>116</v>
      </c>
      <c r="F35" s="72">
        <f t="shared" si="4"/>
        <v>112</v>
      </c>
      <c r="G35" s="172">
        <f t="shared" si="5"/>
        <v>0.96551724137931039</v>
      </c>
      <c r="H35" s="93">
        <f t="shared" si="6"/>
        <v>2.5217391304347827</v>
      </c>
      <c r="I35" s="291" t="s">
        <v>58</v>
      </c>
      <c r="J35" s="72">
        <v>39</v>
      </c>
      <c r="K35" s="72">
        <v>38</v>
      </c>
      <c r="L35" s="172">
        <f t="shared" si="7"/>
        <v>0.97435897435897434</v>
      </c>
      <c r="M35" s="72">
        <v>97</v>
      </c>
      <c r="N35" s="72">
        <v>95</v>
      </c>
      <c r="O35" s="172">
        <f t="shared" si="8"/>
        <v>0.97938144329896903</v>
      </c>
      <c r="P35" s="93">
        <f t="shared" si="9"/>
        <v>2.4871794871794872</v>
      </c>
      <c r="Q35" s="291" t="s">
        <v>58</v>
      </c>
      <c r="R35" s="72">
        <v>7</v>
      </c>
      <c r="S35" s="72">
        <v>7</v>
      </c>
      <c r="T35" s="172">
        <f t="shared" si="10"/>
        <v>1</v>
      </c>
      <c r="U35" s="72">
        <v>19</v>
      </c>
      <c r="V35" s="72">
        <v>17</v>
      </c>
      <c r="W35" s="172">
        <f t="shared" si="11"/>
        <v>0.89473684210526316</v>
      </c>
      <c r="X35" s="93">
        <f t="shared" si="12"/>
        <v>2.7142857142857144</v>
      </c>
    </row>
    <row r="36" spans="1:24" ht="15" customHeight="1" x14ac:dyDescent="0.2">
      <c r="A36" s="291" t="s">
        <v>59</v>
      </c>
      <c r="B36" s="72">
        <f t="shared" si="0"/>
        <v>111</v>
      </c>
      <c r="C36" s="72">
        <f t="shared" si="1"/>
        <v>107</v>
      </c>
      <c r="D36" s="172">
        <f t="shared" si="2"/>
        <v>0.963963963963964</v>
      </c>
      <c r="E36" s="72">
        <f t="shared" si="3"/>
        <v>347</v>
      </c>
      <c r="F36" s="72">
        <f t="shared" si="4"/>
        <v>342</v>
      </c>
      <c r="G36" s="172">
        <f t="shared" si="5"/>
        <v>0.98559077809798268</v>
      </c>
      <c r="H36" s="93">
        <f t="shared" si="6"/>
        <v>3.1261261261261262</v>
      </c>
      <c r="I36" s="291" t="s">
        <v>59</v>
      </c>
      <c r="J36" s="72">
        <v>72</v>
      </c>
      <c r="K36" s="72">
        <v>70</v>
      </c>
      <c r="L36" s="172">
        <f t="shared" si="7"/>
        <v>0.97222222222222221</v>
      </c>
      <c r="M36" s="72">
        <v>225</v>
      </c>
      <c r="N36" s="72">
        <v>222</v>
      </c>
      <c r="O36" s="172">
        <f t="shared" si="8"/>
        <v>0.98666666666666669</v>
      </c>
      <c r="P36" s="93">
        <f t="shared" si="9"/>
        <v>3.125</v>
      </c>
      <c r="Q36" s="291" t="s">
        <v>59</v>
      </c>
      <c r="R36" s="72">
        <v>39</v>
      </c>
      <c r="S36" s="72">
        <v>37</v>
      </c>
      <c r="T36" s="172">
        <f t="shared" si="10"/>
        <v>0.94871794871794868</v>
      </c>
      <c r="U36" s="72">
        <v>122</v>
      </c>
      <c r="V36" s="72">
        <v>120</v>
      </c>
      <c r="W36" s="172">
        <f t="shared" si="11"/>
        <v>0.98360655737704916</v>
      </c>
      <c r="X36" s="93">
        <f t="shared" si="12"/>
        <v>3.1282051282051282</v>
      </c>
    </row>
    <row r="37" spans="1:24" ht="15" customHeight="1" x14ac:dyDescent="0.2">
      <c r="A37" s="291" t="s">
        <v>60</v>
      </c>
      <c r="B37" s="72">
        <f t="shared" si="0"/>
        <v>75</v>
      </c>
      <c r="C37" s="72">
        <f t="shared" si="1"/>
        <v>74</v>
      </c>
      <c r="D37" s="172">
        <f t="shared" si="2"/>
        <v>0.98666666666666669</v>
      </c>
      <c r="E37" s="72">
        <f t="shared" si="3"/>
        <v>209</v>
      </c>
      <c r="F37" s="72">
        <f t="shared" si="4"/>
        <v>205</v>
      </c>
      <c r="G37" s="172">
        <f t="shared" si="5"/>
        <v>0.98086124401913877</v>
      </c>
      <c r="H37" s="93">
        <f t="shared" si="6"/>
        <v>2.7866666666666666</v>
      </c>
      <c r="I37" s="291" t="s">
        <v>60</v>
      </c>
      <c r="J37" s="72">
        <v>49</v>
      </c>
      <c r="K37" s="72">
        <v>48</v>
      </c>
      <c r="L37" s="172">
        <f t="shared" si="7"/>
        <v>0.97959183673469385</v>
      </c>
      <c r="M37" s="72">
        <v>150</v>
      </c>
      <c r="N37" s="72">
        <v>146</v>
      </c>
      <c r="O37" s="172">
        <f t="shared" si="8"/>
        <v>0.97333333333333338</v>
      </c>
      <c r="P37" s="93">
        <f t="shared" si="9"/>
        <v>3.0612244897959182</v>
      </c>
      <c r="Q37" s="291" t="s">
        <v>60</v>
      </c>
      <c r="R37" s="72">
        <v>26</v>
      </c>
      <c r="S37" s="72">
        <v>26</v>
      </c>
      <c r="T37" s="172">
        <f t="shared" si="10"/>
        <v>1</v>
      </c>
      <c r="U37" s="72">
        <v>59</v>
      </c>
      <c r="V37" s="72">
        <v>59</v>
      </c>
      <c r="W37" s="172">
        <f t="shared" si="11"/>
        <v>1</v>
      </c>
      <c r="X37" s="93">
        <f t="shared" si="12"/>
        <v>2.2692307692307692</v>
      </c>
    </row>
    <row r="38" spans="1:24" ht="20.100000000000001" customHeight="1" x14ac:dyDescent="0.2">
      <c r="A38" s="213" t="s">
        <v>5</v>
      </c>
      <c r="B38" s="120">
        <f>SUM(B10:B37)</f>
        <v>4565</v>
      </c>
      <c r="C38" s="120">
        <f>SUM(C10:C37)</f>
        <v>4325</v>
      </c>
      <c r="D38" s="173">
        <f t="shared" si="2"/>
        <v>0.94742606790799566</v>
      </c>
      <c r="E38" s="120">
        <f>SUM(E10:E37)</f>
        <v>11959</v>
      </c>
      <c r="F38" s="120">
        <f>SUM(F10:F37)</f>
        <v>11605</v>
      </c>
      <c r="G38" s="173">
        <f>F38/E38</f>
        <v>0.97039886278116905</v>
      </c>
      <c r="H38" s="143">
        <f>E38/B38</f>
        <v>2.6197152245345015</v>
      </c>
      <c r="I38" s="213" t="s">
        <v>5</v>
      </c>
      <c r="J38" s="120">
        <f>SUM(J10:J37)</f>
        <v>2716</v>
      </c>
      <c r="K38" s="120">
        <f>SUM(K10:K37)</f>
        <v>2594</v>
      </c>
      <c r="L38" s="173">
        <f>K38/J38</f>
        <v>0.9550810014727541</v>
      </c>
      <c r="M38" s="120">
        <f>SUM(M10:M37)</f>
        <v>7503</v>
      </c>
      <c r="N38" s="120">
        <f>SUM(N10:N37)</f>
        <v>7314</v>
      </c>
      <c r="O38" s="173">
        <f>N38/M38</f>
        <v>0.97481007596961211</v>
      </c>
      <c r="P38" s="143">
        <f>M38/J38</f>
        <v>2.7625184094256259</v>
      </c>
      <c r="Q38" s="213" t="s">
        <v>5</v>
      </c>
      <c r="R38" s="120">
        <f>SUM(R10:R37)</f>
        <v>1849</v>
      </c>
      <c r="S38" s="120">
        <f>SUM(S10:S37)</f>
        <v>1731</v>
      </c>
      <c r="T38" s="173">
        <f>S38/R38</f>
        <v>0.9361817198485668</v>
      </c>
      <c r="U38" s="120">
        <f>SUM(U10:U37)</f>
        <v>4456</v>
      </c>
      <c r="V38" s="120">
        <f>SUM(V10:V37)</f>
        <v>4291</v>
      </c>
      <c r="W38" s="173">
        <f>V38/U38</f>
        <v>0.96297127468581689</v>
      </c>
      <c r="X38" s="143">
        <f>U38/R38</f>
        <v>2.4099513250405624</v>
      </c>
    </row>
    <row r="40" spans="1:24" ht="43.5" customHeight="1" x14ac:dyDescent="0.2">
      <c r="A40" s="370" t="s">
        <v>397</v>
      </c>
      <c r="B40" s="396"/>
      <c r="C40" s="396"/>
      <c r="D40" s="396"/>
      <c r="E40" s="396"/>
      <c r="F40" s="396"/>
      <c r="G40" s="396"/>
      <c r="H40" s="396"/>
      <c r="I40" s="263"/>
    </row>
    <row r="41" spans="1:24" ht="29.25" customHeight="1" x14ac:dyDescent="0.2">
      <c r="A41" s="369" t="s">
        <v>292</v>
      </c>
      <c r="B41" s="369"/>
      <c r="C41" s="369"/>
      <c r="D41" s="369"/>
      <c r="E41" s="369"/>
      <c r="F41" s="369"/>
      <c r="G41" s="369"/>
      <c r="H41" s="369"/>
      <c r="I41" s="262"/>
    </row>
    <row r="42" spans="1:24" ht="24" customHeight="1" x14ac:dyDescent="0.2">
      <c r="A42" s="369" t="s">
        <v>270</v>
      </c>
      <c r="B42" s="369"/>
      <c r="C42" s="369"/>
      <c r="D42" s="369"/>
      <c r="E42" s="369"/>
      <c r="F42" s="369"/>
      <c r="G42" s="369"/>
      <c r="H42" s="369"/>
      <c r="I42" s="262"/>
    </row>
  </sheetData>
  <mergeCells count="20">
    <mergeCell ref="A42:H42"/>
    <mergeCell ref="A40:H40"/>
    <mergeCell ref="A3:H3"/>
    <mergeCell ref="B7:D7"/>
    <mergeCell ref="E7:G7"/>
    <mergeCell ref="H7:H8"/>
    <mergeCell ref="B6:H6"/>
    <mergeCell ref="A6:A8"/>
    <mergeCell ref="A4:H4"/>
    <mergeCell ref="R6:X6"/>
    <mergeCell ref="R7:T7"/>
    <mergeCell ref="U7:W7"/>
    <mergeCell ref="X7:X8"/>
    <mergeCell ref="A41:H41"/>
    <mergeCell ref="I6:I8"/>
    <mergeCell ref="Q6:Q8"/>
    <mergeCell ref="J6:P6"/>
    <mergeCell ref="J7:L7"/>
    <mergeCell ref="M7:O7"/>
    <mergeCell ref="P7:P8"/>
  </mergeCells>
  <hyperlinks>
    <hyperlink ref="A1" location="Съдържание!Print_Area" display="към съдържанието" xr:uid="{00000000-0004-0000-1A00-000000000000}"/>
  </hyperlinks>
  <printOptions horizontalCentered="1"/>
  <pageMargins left="0.15748031496062992" right="0.15748031496062992" top="0.59055118110236227" bottom="0.39370078740157483" header="0" footer="0"/>
  <pageSetup paperSize="9" scale="85" orientation="portrait" r:id="rId1"/>
  <headerFooter alignWithMargins="0"/>
  <colBreaks count="2" manualBreakCount="2">
    <brk id="8"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P57"/>
  <sheetViews>
    <sheetView zoomScale="82" zoomScaleNormal="82" zoomScaleSheetLayoutView="78" workbookViewId="0">
      <selection activeCell="D25" sqref="D25"/>
    </sheetView>
  </sheetViews>
  <sheetFormatPr defaultRowHeight="12.75" x14ac:dyDescent="0.2"/>
  <cols>
    <col min="1" max="1" width="16.7109375" style="70" customWidth="1"/>
    <col min="2" max="2" width="13.7109375" style="70" customWidth="1"/>
    <col min="3" max="3" width="16.7109375" style="70" customWidth="1"/>
    <col min="4" max="4" width="12.7109375" style="70" customWidth="1"/>
    <col min="5" max="5" width="11.42578125" style="70" customWidth="1"/>
    <col min="6" max="6" width="12.7109375" style="70" customWidth="1"/>
    <col min="7" max="7" width="13.7109375" style="70" customWidth="1"/>
    <col min="8" max="8" width="16.7109375" style="70" customWidth="1"/>
    <col min="9" max="9" width="12.7109375" style="70" customWidth="1"/>
    <col min="10" max="10" width="11.42578125" style="70" customWidth="1"/>
    <col min="11" max="11" width="12.7109375" style="70" customWidth="1"/>
    <col min="12" max="12" width="13.7109375" style="70" customWidth="1"/>
    <col min="13" max="13" width="16.7109375" style="70" customWidth="1"/>
    <col min="14" max="14" width="12.7109375" style="70" customWidth="1"/>
    <col min="15" max="15" width="10.7109375" style="70" customWidth="1"/>
    <col min="16" max="16" width="12.7109375" style="70" customWidth="1"/>
    <col min="17" max="16384" width="9.140625" style="70"/>
  </cols>
  <sheetData>
    <row r="1" spans="1:16" ht="15" customHeight="1" x14ac:dyDescent="0.2">
      <c r="A1" s="159" t="s">
        <v>64</v>
      </c>
      <c r="B1" s="74"/>
      <c r="C1" s="74"/>
      <c r="D1" s="82"/>
      <c r="E1" s="90"/>
      <c r="F1" s="90"/>
      <c r="I1" s="82"/>
      <c r="J1" s="82"/>
      <c r="K1" s="82"/>
      <c r="L1" s="82"/>
      <c r="M1" s="82"/>
      <c r="N1" s="82"/>
    </row>
    <row r="2" spans="1:16" ht="12.75" customHeight="1" x14ac:dyDescent="0.2">
      <c r="A2" s="159"/>
      <c r="B2" s="260"/>
      <c r="C2" s="260"/>
      <c r="D2" s="82"/>
      <c r="E2" s="90"/>
      <c r="F2" s="90"/>
      <c r="I2" s="82"/>
      <c r="J2" s="82"/>
      <c r="K2" s="82"/>
      <c r="L2" s="82"/>
      <c r="M2" s="82"/>
      <c r="N2" s="82"/>
    </row>
    <row r="3" spans="1:16" ht="15" customHeight="1" x14ac:dyDescent="0.2">
      <c r="A3" s="374" t="s">
        <v>289</v>
      </c>
      <c r="B3" s="375"/>
      <c r="C3" s="375"/>
      <c r="D3" s="375"/>
      <c r="E3" s="375"/>
      <c r="F3" s="375"/>
      <c r="G3" s="267"/>
      <c r="H3" s="267"/>
      <c r="I3" s="82"/>
      <c r="J3" s="82"/>
      <c r="K3" s="82"/>
      <c r="L3" s="82"/>
      <c r="M3" s="82"/>
      <c r="N3" s="82"/>
    </row>
    <row r="4" spans="1:16" ht="30" customHeight="1" x14ac:dyDescent="0.2">
      <c r="A4" s="358" t="s">
        <v>409</v>
      </c>
      <c r="B4" s="358"/>
      <c r="C4" s="358"/>
      <c r="D4" s="358"/>
      <c r="E4" s="358"/>
      <c r="F4" s="358"/>
      <c r="G4" s="358"/>
      <c r="H4" s="358"/>
      <c r="I4" s="358"/>
      <c r="J4" s="358"/>
      <c r="K4" s="358"/>
      <c r="L4" s="266"/>
      <c r="M4" s="266"/>
      <c r="N4" s="266"/>
      <c r="O4" s="266"/>
      <c r="P4" s="266"/>
    </row>
    <row r="5" spans="1:16" ht="15" customHeight="1" x14ac:dyDescent="0.2">
      <c r="A5" s="74"/>
      <c r="B5" s="74"/>
      <c r="C5" s="74"/>
      <c r="D5" s="74"/>
      <c r="E5" s="74"/>
      <c r="F5" s="74"/>
    </row>
    <row r="6" spans="1:16" s="307" customFormat="1" ht="15" customHeight="1" x14ac:dyDescent="0.2">
      <c r="A6" s="376" t="s">
        <v>286</v>
      </c>
      <c r="B6" s="371" t="s">
        <v>5</v>
      </c>
      <c r="C6" s="372"/>
      <c r="D6" s="372"/>
      <c r="E6" s="372"/>
      <c r="F6" s="373"/>
      <c r="G6" s="371" t="s">
        <v>271</v>
      </c>
      <c r="H6" s="372"/>
      <c r="I6" s="372"/>
      <c r="J6" s="372"/>
      <c r="K6" s="373"/>
      <c r="L6" s="371" t="s">
        <v>272</v>
      </c>
      <c r="M6" s="372"/>
      <c r="N6" s="372"/>
      <c r="O6" s="372"/>
      <c r="P6" s="373"/>
    </row>
    <row r="7" spans="1:16" ht="60" customHeight="1" x14ac:dyDescent="0.2">
      <c r="A7" s="377"/>
      <c r="B7" s="127" t="s">
        <v>222</v>
      </c>
      <c r="C7" s="128" t="s">
        <v>242</v>
      </c>
      <c r="D7" s="217" t="s">
        <v>66</v>
      </c>
      <c r="E7" s="128" t="s">
        <v>198</v>
      </c>
      <c r="F7" s="228" t="s">
        <v>175</v>
      </c>
      <c r="G7" s="227" t="s">
        <v>228</v>
      </c>
      <c r="H7" s="128" t="s">
        <v>242</v>
      </c>
      <c r="I7" s="217" t="s">
        <v>66</v>
      </c>
      <c r="J7" s="128" t="s">
        <v>198</v>
      </c>
      <c r="K7" s="228" t="s">
        <v>175</v>
      </c>
      <c r="L7" s="227" t="s">
        <v>228</v>
      </c>
      <c r="M7" s="128" t="s">
        <v>242</v>
      </c>
      <c r="N7" s="217" t="s">
        <v>66</v>
      </c>
      <c r="O7" s="128" t="s">
        <v>198</v>
      </c>
      <c r="P7" s="228" t="s">
        <v>175</v>
      </c>
    </row>
    <row r="8" spans="1:16" ht="20.100000000000001" customHeight="1" x14ac:dyDescent="0.2">
      <c r="A8" s="223">
        <v>1</v>
      </c>
      <c r="B8" s="227">
        <v>2</v>
      </c>
      <c r="C8" s="128">
        <v>3</v>
      </c>
      <c r="D8" s="217">
        <v>4</v>
      </c>
      <c r="E8" s="128" t="s">
        <v>193</v>
      </c>
      <c r="F8" s="228" t="s">
        <v>191</v>
      </c>
      <c r="G8" s="227">
        <v>7</v>
      </c>
      <c r="H8" s="128">
        <v>8</v>
      </c>
      <c r="I8" s="217">
        <v>9</v>
      </c>
      <c r="J8" s="128" t="s">
        <v>277</v>
      </c>
      <c r="K8" s="128" t="s">
        <v>273</v>
      </c>
      <c r="L8" s="227">
        <v>12</v>
      </c>
      <c r="M8" s="128">
        <v>13</v>
      </c>
      <c r="N8" s="217">
        <v>14</v>
      </c>
      <c r="O8" s="128" t="s">
        <v>274</v>
      </c>
      <c r="P8" s="228" t="s">
        <v>275</v>
      </c>
    </row>
    <row r="9" spans="1:16" ht="15" customHeight="1" x14ac:dyDescent="0.2">
      <c r="A9" s="224" t="s">
        <v>33</v>
      </c>
      <c r="B9" s="218">
        <f t="shared" ref="B9:B36" si="0">G9+L9</f>
        <v>306</v>
      </c>
      <c r="C9" s="78">
        <f t="shared" ref="C9:D36" si="1">H9+M9</f>
        <v>345524.77</v>
      </c>
      <c r="D9" s="72">
        <f t="shared" si="1"/>
        <v>4648</v>
      </c>
      <c r="E9" s="79">
        <f>C9/D9</f>
        <v>74.338375645438902</v>
      </c>
      <c r="F9" s="229">
        <f>C9/B9</f>
        <v>1129.1659150326798</v>
      </c>
      <c r="G9" s="218">
        <v>213</v>
      </c>
      <c r="H9" s="78">
        <v>261795.89</v>
      </c>
      <c r="I9" s="72">
        <v>3421</v>
      </c>
      <c r="J9" s="79">
        <f>H9/I9</f>
        <v>76.526129786612103</v>
      </c>
      <c r="K9" s="229">
        <f>H9/G9</f>
        <v>1229.0886854460095</v>
      </c>
      <c r="L9" s="218">
        <v>93</v>
      </c>
      <c r="M9" s="78">
        <v>83728.88</v>
      </c>
      <c r="N9" s="72">
        <v>1227</v>
      </c>
      <c r="O9" s="79">
        <f>M9/N9</f>
        <v>68.238696006519973</v>
      </c>
      <c r="P9" s="229">
        <f>M9/L9</f>
        <v>900.31053763440866</v>
      </c>
    </row>
    <row r="10" spans="1:16" ht="15" customHeight="1" x14ac:dyDescent="0.2">
      <c r="A10" s="224" t="s">
        <v>34</v>
      </c>
      <c r="B10" s="218">
        <f t="shared" si="0"/>
        <v>444</v>
      </c>
      <c r="C10" s="78">
        <f t="shared" si="1"/>
        <v>525316.68999999994</v>
      </c>
      <c r="D10" s="72">
        <f t="shared" si="1"/>
        <v>6883</v>
      </c>
      <c r="E10" s="79">
        <f t="shared" ref="E10:E36" si="2">C10/D10</f>
        <v>76.320890600029045</v>
      </c>
      <c r="F10" s="229">
        <f t="shared" ref="F10:F36" si="3">C10/B10</f>
        <v>1183.145698198198</v>
      </c>
      <c r="G10" s="218">
        <v>271</v>
      </c>
      <c r="H10" s="78">
        <v>321425.24</v>
      </c>
      <c r="I10" s="72">
        <v>4381</v>
      </c>
      <c r="J10" s="79">
        <f t="shared" ref="J10:J36" si="4">H10/I10</f>
        <v>73.368007304268431</v>
      </c>
      <c r="K10" s="229">
        <f t="shared" ref="K10:K32" si="5">H10/G10</f>
        <v>1186.070996309963</v>
      </c>
      <c r="L10" s="218">
        <v>173</v>
      </c>
      <c r="M10" s="78">
        <v>203891.45</v>
      </c>
      <c r="N10" s="72">
        <v>2502</v>
      </c>
      <c r="O10" s="79">
        <f t="shared" ref="O10:O36" si="6">M10/N10</f>
        <v>81.491386890487618</v>
      </c>
      <c r="P10" s="229">
        <f t="shared" ref="P10:P32" si="7">M10/L10</f>
        <v>1178.5632947976878</v>
      </c>
    </row>
    <row r="11" spans="1:16" ht="15" customHeight="1" x14ac:dyDescent="0.2">
      <c r="A11" s="224" t="s">
        <v>35</v>
      </c>
      <c r="B11" s="218">
        <f t="shared" si="0"/>
        <v>825</v>
      </c>
      <c r="C11" s="78">
        <f t="shared" si="1"/>
        <v>1145201.2</v>
      </c>
      <c r="D11" s="72">
        <f t="shared" si="1"/>
        <v>13069</v>
      </c>
      <c r="E11" s="79">
        <f t="shared" si="2"/>
        <v>87.627301247226256</v>
      </c>
      <c r="F11" s="229">
        <f t="shared" si="3"/>
        <v>1388.1226666666666</v>
      </c>
      <c r="G11" s="218">
        <v>526</v>
      </c>
      <c r="H11" s="78">
        <v>738758.29</v>
      </c>
      <c r="I11" s="72">
        <v>8472</v>
      </c>
      <c r="J11" s="79">
        <f t="shared" si="4"/>
        <v>87.199987016052887</v>
      </c>
      <c r="K11" s="229">
        <f t="shared" si="5"/>
        <v>1404.4834410646388</v>
      </c>
      <c r="L11" s="218">
        <v>299</v>
      </c>
      <c r="M11" s="78">
        <v>406442.91</v>
      </c>
      <c r="N11" s="72">
        <v>4597</v>
      </c>
      <c r="O11" s="79">
        <f t="shared" si="6"/>
        <v>88.414816184468123</v>
      </c>
      <c r="P11" s="229">
        <f t="shared" si="7"/>
        <v>1359.3408361204013</v>
      </c>
    </row>
    <row r="12" spans="1:16" ht="15" customHeight="1" x14ac:dyDescent="0.2">
      <c r="A12" s="224" t="s">
        <v>36</v>
      </c>
      <c r="B12" s="218">
        <f t="shared" si="0"/>
        <v>326</v>
      </c>
      <c r="C12" s="78">
        <f t="shared" si="1"/>
        <v>396794.87</v>
      </c>
      <c r="D12" s="72">
        <f t="shared" si="1"/>
        <v>5187</v>
      </c>
      <c r="E12" s="79">
        <f t="shared" si="2"/>
        <v>76.497950645845378</v>
      </c>
      <c r="F12" s="229">
        <f t="shared" si="3"/>
        <v>1217.1621779141103</v>
      </c>
      <c r="G12" s="218">
        <v>222</v>
      </c>
      <c r="H12" s="78">
        <v>280011.98</v>
      </c>
      <c r="I12" s="72">
        <v>3544</v>
      </c>
      <c r="J12" s="79">
        <f t="shared" si="4"/>
        <v>79.010152370203159</v>
      </c>
      <c r="K12" s="229">
        <f t="shared" si="5"/>
        <v>1261.315225225225</v>
      </c>
      <c r="L12" s="218">
        <v>104</v>
      </c>
      <c r="M12" s="78">
        <v>116782.89</v>
      </c>
      <c r="N12" s="72">
        <v>1643</v>
      </c>
      <c r="O12" s="79">
        <f t="shared" si="6"/>
        <v>71.07905660377358</v>
      </c>
      <c r="P12" s="229">
        <f t="shared" si="7"/>
        <v>1122.9124038461539</v>
      </c>
    </row>
    <row r="13" spans="1:16" ht="15" customHeight="1" x14ac:dyDescent="0.2">
      <c r="A13" s="224" t="s">
        <v>37</v>
      </c>
      <c r="B13" s="218">
        <f t="shared" si="0"/>
        <v>42</v>
      </c>
      <c r="C13" s="78">
        <f t="shared" si="1"/>
        <v>45370.66</v>
      </c>
      <c r="D13" s="72">
        <f t="shared" si="1"/>
        <v>736</v>
      </c>
      <c r="E13" s="79">
        <f t="shared" si="2"/>
        <v>61.644918478260877</v>
      </c>
      <c r="F13" s="229">
        <f t="shared" si="3"/>
        <v>1080.2538095238097</v>
      </c>
      <c r="G13" s="218">
        <v>31</v>
      </c>
      <c r="H13" s="78">
        <v>36781.980000000003</v>
      </c>
      <c r="I13" s="72">
        <v>556</v>
      </c>
      <c r="J13" s="79">
        <f t="shared" si="4"/>
        <v>66.154640287769794</v>
      </c>
      <c r="K13" s="229">
        <f t="shared" si="5"/>
        <v>1186.515483870968</v>
      </c>
      <c r="L13" s="218">
        <v>11</v>
      </c>
      <c r="M13" s="78">
        <v>8588.68</v>
      </c>
      <c r="N13" s="72">
        <v>180</v>
      </c>
      <c r="O13" s="79">
        <f t="shared" si="6"/>
        <v>47.714888888888893</v>
      </c>
      <c r="P13" s="229">
        <f t="shared" si="7"/>
        <v>780.78909090909099</v>
      </c>
    </row>
    <row r="14" spans="1:16" ht="15" customHeight="1" x14ac:dyDescent="0.2">
      <c r="A14" s="224" t="s">
        <v>38</v>
      </c>
      <c r="B14" s="218">
        <f t="shared" si="0"/>
        <v>128</v>
      </c>
      <c r="C14" s="78">
        <f t="shared" si="1"/>
        <v>164465.9</v>
      </c>
      <c r="D14" s="72">
        <f t="shared" si="1"/>
        <v>2125</v>
      </c>
      <c r="E14" s="79">
        <f t="shared" si="2"/>
        <v>77.395717647058817</v>
      </c>
      <c r="F14" s="229">
        <f t="shared" si="3"/>
        <v>1284.88984375</v>
      </c>
      <c r="G14" s="218">
        <v>85</v>
      </c>
      <c r="H14" s="78">
        <v>110872.68</v>
      </c>
      <c r="I14" s="72">
        <v>1426</v>
      </c>
      <c r="J14" s="79">
        <f t="shared" si="4"/>
        <v>77.750827489481054</v>
      </c>
      <c r="K14" s="229">
        <f t="shared" si="5"/>
        <v>1304.3844705882352</v>
      </c>
      <c r="L14" s="218">
        <v>43</v>
      </c>
      <c r="M14" s="78">
        <v>53593.22</v>
      </c>
      <c r="N14" s="72">
        <v>699</v>
      </c>
      <c r="O14" s="79">
        <f t="shared" si="6"/>
        <v>76.67127324749643</v>
      </c>
      <c r="P14" s="229">
        <f t="shared" si="7"/>
        <v>1246.3539534883721</v>
      </c>
    </row>
    <row r="15" spans="1:16" ht="15" customHeight="1" x14ac:dyDescent="0.2">
      <c r="A15" s="224" t="s">
        <v>39</v>
      </c>
      <c r="B15" s="218">
        <f t="shared" si="0"/>
        <v>182</v>
      </c>
      <c r="C15" s="78">
        <f t="shared" si="1"/>
        <v>201612.83000000002</v>
      </c>
      <c r="D15" s="72">
        <f t="shared" si="1"/>
        <v>2946</v>
      </c>
      <c r="E15" s="79">
        <f t="shared" si="2"/>
        <v>68.436126951799054</v>
      </c>
      <c r="F15" s="229">
        <f t="shared" si="3"/>
        <v>1107.7628021978023</v>
      </c>
      <c r="G15" s="218">
        <v>117</v>
      </c>
      <c r="H15" s="78">
        <v>128595.88</v>
      </c>
      <c r="I15" s="72">
        <v>1886</v>
      </c>
      <c r="J15" s="79">
        <f t="shared" si="4"/>
        <v>68.18445387062566</v>
      </c>
      <c r="K15" s="229">
        <f t="shared" si="5"/>
        <v>1099.1100854700856</v>
      </c>
      <c r="L15" s="218">
        <v>65</v>
      </c>
      <c r="M15" s="78">
        <v>73016.95</v>
      </c>
      <c r="N15" s="72">
        <v>1060</v>
      </c>
      <c r="O15" s="79">
        <f t="shared" si="6"/>
        <v>68.883915094339613</v>
      </c>
      <c r="P15" s="229">
        <f t="shared" si="7"/>
        <v>1123.3376923076924</v>
      </c>
    </row>
    <row r="16" spans="1:16" ht="15" customHeight="1" x14ac:dyDescent="0.2">
      <c r="A16" s="224" t="s">
        <v>40</v>
      </c>
      <c r="B16" s="218">
        <f t="shared" si="0"/>
        <v>106</v>
      </c>
      <c r="C16" s="78">
        <f t="shared" si="1"/>
        <v>138217.66999999998</v>
      </c>
      <c r="D16" s="72">
        <f t="shared" si="1"/>
        <v>1722</v>
      </c>
      <c r="E16" s="79">
        <f t="shared" si="2"/>
        <v>80.265778164924498</v>
      </c>
      <c r="F16" s="229">
        <f t="shared" si="3"/>
        <v>1303.9402830188678</v>
      </c>
      <c r="G16" s="218">
        <v>85</v>
      </c>
      <c r="H16" s="78">
        <v>108813.7</v>
      </c>
      <c r="I16" s="72">
        <v>1366</v>
      </c>
      <c r="J16" s="79">
        <f t="shared" si="4"/>
        <v>79.658638360175686</v>
      </c>
      <c r="K16" s="229">
        <f t="shared" si="5"/>
        <v>1280.1611764705881</v>
      </c>
      <c r="L16" s="218">
        <v>21</v>
      </c>
      <c r="M16" s="78">
        <v>29403.97</v>
      </c>
      <c r="N16" s="72">
        <v>356</v>
      </c>
      <c r="O16" s="79">
        <f t="shared" si="6"/>
        <v>82.595421348314616</v>
      </c>
      <c r="P16" s="229">
        <f t="shared" si="7"/>
        <v>1400.1890476190476</v>
      </c>
    </row>
    <row r="17" spans="1:16" ht="15" customHeight="1" x14ac:dyDescent="0.2">
      <c r="A17" s="224" t="s">
        <v>41</v>
      </c>
      <c r="B17" s="218">
        <f t="shared" si="0"/>
        <v>192</v>
      </c>
      <c r="C17" s="78">
        <f t="shared" si="1"/>
        <v>271230.90000000002</v>
      </c>
      <c r="D17" s="72">
        <f t="shared" si="1"/>
        <v>3146</v>
      </c>
      <c r="E17" s="79">
        <f t="shared" si="2"/>
        <v>86.214526382708215</v>
      </c>
      <c r="F17" s="229">
        <f t="shared" si="3"/>
        <v>1412.6609375</v>
      </c>
      <c r="G17" s="218">
        <v>122</v>
      </c>
      <c r="H17" s="78">
        <v>175300.8</v>
      </c>
      <c r="I17" s="72">
        <v>2058</v>
      </c>
      <c r="J17" s="79">
        <f t="shared" si="4"/>
        <v>85.180174927113697</v>
      </c>
      <c r="K17" s="229">
        <f t="shared" si="5"/>
        <v>1436.8918032786885</v>
      </c>
      <c r="L17" s="218">
        <v>70</v>
      </c>
      <c r="M17" s="78">
        <v>95930.1</v>
      </c>
      <c r="N17" s="72">
        <v>1088</v>
      </c>
      <c r="O17" s="79">
        <f t="shared" si="6"/>
        <v>88.171047794117655</v>
      </c>
      <c r="P17" s="229">
        <f t="shared" si="7"/>
        <v>1370.43</v>
      </c>
    </row>
    <row r="18" spans="1:16" ht="15" customHeight="1" x14ac:dyDescent="0.2">
      <c r="A18" s="224" t="s">
        <v>42</v>
      </c>
      <c r="B18" s="218">
        <f t="shared" si="0"/>
        <v>132</v>
      </c>
      <c r="C18" s="78">
        <f t="shared" si="1"/>
        <v>199295.14</v>
      </c>
      <c r="D18" s="72">
        <f t="shared" si="1"/>
        <v>2291</v>
      </c>
      <c r="E18" s="79">
        <f t="shared" si="2"/>
        <v>86.990458315146228</v>
      </c>
      <c r="F18" s="229">
        <f t="shared" si="3"/>
        <v>1509.8116666666667</v>
      </c>
      <c r="G18" s="218">
        <v>74</v>
      </c>
      <c r="H18" s="78">
        <v>120206.73</v>
      </c>
      <c r="I18" s="72">
        <v>1299</v>
      </c>
      <c r="J18" s="79">
        <f t="shared" si="4"/>
        <v>92.537898383371825</v>
      </c>
      <c r="K18" s="229">
        <f t="shared" si="5"/>
        <v>1624.4152702702702</v>
      </c>
      <c r="L18" s="218">
        <v>58</v>
      </c>
      <c r="M18" s="78">
        <v>79088.41</v>
      </c>
      <c r="N18" s="72">
        <v>992</v>
      </c>
      <c r="O18" s="79">
        <f t="shared" si="6"/>
        <v>79.726219758064516</v>
      </c>
      <c r="P18" s="229">
        <f t="shared" si="7"/>
        <v>1363.593275862069</v>
      </c>
    </row>
    <row r="19" spans="1:16" ht="15" customHeight="1" x14ac:dyDescent="0.2">
      <c r="A19" s="224" t="s">
        <v>43</v>
      </c>
      <c r="B19" s="218">
        <f t="shared" si="0"/>
        <v>98</v>
      </c>
      <c r="C19" s="78">
        <f t="shared" si="1"/>
        <v>145378.29999999999</v>
      </c>
      <c r="D19" s="72">
        <f t="shared" si="1"/>
        <v>1749</v>
      </c>
      <c r="E19" s="79">
        <f t="shared" si="2"/>
        <v>83.120811892510005</v>
      </c>
      <c r="F19" s="229">
        <f t="shared" si="3"/>
        <v>1483.4520408163264</v>
      </c>
      <c r="G19" s="218">
        <v>70</v>
      </c>
      <c r="H19" s="78">
        <v>108051.26</v>
      </c>
      <c r="I19" s="72">
        <v>1229</v>
      </c>
      <c r="J19" s="79">
        <f t="shared" si="4"/>
        <v>87.918030919446707</v>
      </c>
      <c r="K19" s="229">
        <f t="shared" si="5"/>
        <v>1543.5894285714285</v>
      </c>
      <c r="L19" s="218">
        <v>28</v>
      </c>
      <c r="M19" s="78">
        <v>37327.040000000001</v>
      </c>
      <c r="N19" s="72">
        <v>520</v>
      </c>
      <c r="O19" s="79">
        <f t="shared" si="6"/>
        <v>71.782769230769233</v>
      </c>
      <c r="P19" s="229">
        <f t="shared" si="7"/>
        <v>1333.1085714285714</v>
      </c>
    </row>
    <row r="20" spans="1:16" ht="15" customHeight="1" x14ac:dyDescent="0.2">
      <c r="A20" s="224" t="s">
        <v>44</v>
      </c>
      <c r="B20" s="218">
        <f t="shared" si="0"/>
        <v>236</v>
      </c>
      <c r="C20" s="78">
        <f t="shared" si="1"/>
        <v>272231.33</v>
      </c>
      <c r="D20" s="72">
        <f t="shared" si="1"/>
        <v>3867</v>
      </c>
      <c r="E20" s="79">
        <f t="shared" si="2"/>
        <v>70.398585466770115</v>
      </c>
      <c r="F20" s="229">
        <f t="shared" si="3"/>
        <v>1153.5225847457627</v>
      </c>
      <c r="G20" s="218">
        <v>163</v>
      </c>
      <c r="H20" s="78">
        <v>189919.44</v>
      </c>
      <c r="I20" s="72">
        <v>2727</v>
      </c>
      <c r="J20" s="79">
        <f t="shared" si="4"/>
        <v>69.644092409240926</v>
      </c>
      <c r="K20" s="229">
        <f t="shared" si="5"/>
        <v>1165.1499386503067</v>
      </c>
      <c r="L20" s="218">
        <v>73</v>
      </c>
      <c r="M20" s="78">
        <v>82311.89</v>
      </c>
      <c r="N20" s="72">
        <v>1140</v>
      </c>
      <c r="O20" s="79">
        <f t="shared" si="6"/>
        <v>72.203412280701755</v>
      </c>
      <c r="P20" s="229">
        <f t="shared" si="7"/>
        <v>1127.5601369863014</v>
      </c>
    </row>
    <row r="21" spans="1:16" ht="15" customHeight="1" x14ac:dyDescent="0.2">
      <c r="A21" s="224" t="s">
        <v>45</v>
      </c>
      <c r="B21" s="218">
        <f t="shared" si="0"/>
        <v>175</v>
      </c>
      <c r="C21" s="78">
        <f t="shared" si="1"/>
        <v>208862.2</v>
      </c>
      <c r="D21" s="72">
        <f t="shared" si="1"/>
        <v>2832</v>
      </c>
      <c r="E21" s="79">
        <f t="shared" si="2"/>
        <v>73.750776836158195</v>
      </c>
      <c r="F21" s="229">
        <f t="shared" si="3"/>
        <v>1193.4982857142859</v>
      </c>
      <c r="G21" s="218">
        <v>133</v>
      </c>
      <c r="H21" s="78">
        <v>160175.62</v>
      </c>
      <c r="I21" s="72">
        <v>2238</v>
      </c>
      <c r="J21" s="79">
        <f t="shared" si="4"/>
        <v>71.57087578194816</v>
      </c>
      <c r="K21" s="229">
        <f t="shared" si="5"/>
        <v>1204.3279699248119</v>
      </c>
      <c r="L21" s="218">
        <v>42</v>
      </c>
      <c r="M21" s="78">
        <v>48686.58</v>
      </c>
      <c r="N21" s="72">
        <v>594</v>
      </c>
      <c r="O21" s="79">
        <f t="shared" si="6"/>
        <v>81.963939393939398</v>
      </c>
      <c r="P21" s="229">
        <f t="shared" si="7"/>
        <v>1159.2042857142858</v>
      </c>
    </row>
    <row r="22" spans="1:16" ht="15" customHeight="1" x14ac:dyDescent="0.2">
      <c r="A22" s="224" t="s">
        <v>46</v>
      </c>
      <c r="B22" s="218">
        <f t="shared" si="0"/>
        <v>259</v>
      </c>
      <c r="C22" s="78">
        <f t="shared" si="1"/>
        <v>358340.53</v>
      </c>
      <c r="D22" s="72">
        <f t="shared" si="1"/>
        <v>4086</v>
      </c>
      <c r="E22" s="79">
        <f t="shared" si="2"/>
        <v>87.699591287322576</v>
      </c>
      <c r="F22" s="229">
        <f t="shared" si="3"/>
        <v>1383.5541698841701</v>
      </c>
      <c r="G22" s="218">
        <v>173</v>
      </c>
      <c r="H22" s="78">
        <v>255393.44</v>
      </c>
      <c r="I22" s="72">
        <v>2703</v>
      </c>
      <c r="J22" s="79">
        <f t="shared" si="4"/>
        <v>94.485179430262676</v>
      </c>
      <c r="K22" s="229">
        <f t="shared" si="5"/>
        <v>1476.2626589595375</v>
      </c>
      <c r="L22" s="218">
        <v>86</v>
      </c>
      <c r="M22" s="78">
        <v>102947.09</v>
      </c>
      <c r="N22" s="72">
        <v>1383</v>
      </c>
      <c r="O22" s="79">
        <f t="shared" si="6"/>
        <v>74.437519884309467</v>
      </c>
      <c r="P22" s="229">
        <f t="shared" si="7"/>
        <v>1197.0591860465115</v>
      </c>
    </row>
    <row r="23" spans="1:16" ht="15" customHeight="1" x14ac:dyDescent="0.2">
      <c r="A23" s="224" t="s">
        <v>47</v>
      </c>
      <c r="B23" s="218">
        <f t="shared" si="0"/>
        <v>1294</v>
      </c>
      <c r="C23" s="78">
        <f t="shared" si="1"/>
        <v>1459367.1400000001</v>
      </c>
      <c r="D23" s="72">
        <f t="shared" si="1"/>
        <v>19519</v>
      </c>
      <c r="E23" s="79">
        <f t="shared" si="2"/>
        <v>74.766491111224965</v>
      </c>
      <c r="F23" s="229">
        <f t="shared" si="3"/>
        <v>1127.7953168469862</v>
      </c>
      <c r="G23" s="218">
        <v>861</v>
      </c>
      <c r="H23" s="78">
        <v>992506.06</v>
      </c>
      <c r="I23" s="72">
        <v>13218</v>
      </c>
      <c r="J23" s="79">
        <f t="shared" si="4"/>
        <v>75.087461037978514</v>
      </c>
      <c r="K23" s="229">
        <f t="shared" si="5"/>
        <v>1152.7364227642277</v>
      </c>
      <c r="L23" s="218">
        <v>433</v>
      </c>
      <c r="M23" s="78">
        <v>466861.08</v>
      </c>
      <c r="N23" s="72">
        <v>6301</v>
      </c>
      <c r="O23" s="79">
        <f t="shared" si="6"/>
        <v>74.093172512299631</v>
      </c>
      <c r="P23" s="229">
        <f t="shared" si="7"/>
        <v>1078.2011085450347</v>
      </c>
    </row>
    <row r="24" spans="1:16" ht="15" customHeight="1" x14ac:dyDescent="0.2">
      <c r="A24" s="224" t="s">
        <v>48</v>
      </c>
      <c r="B24" s="218">
        <f t="shared" si="0"/>
        <v>194</v>
      </c>
      <c r="C24" s="78">
        <f t="shared" si="1"/>
        <v>207998.46000000002</v>
      </c>
      <c r="D24" s="72">
        <f t="shared" si="1"/>
        <v>3299</v>
      </c>
      <c r="E24" s="79">
        <f t="shared" si="2"/>
        <v>63.048942103667784</v>
      </c>
      <c r="F24" s="229">
        <f t="shared" si="3"/>
        <v>1072.1570103092783</v>
      </c>
      <c r="G24" s="218">
        <v>135</v>
      </c>
      <c r="H24" s="78">
        <v>133363.67000000001</v>
      </c>
      <c r="I24" s="72">
        <v>2216</v>
      </c>
      <c r="J24" s="79">
        <f t="shared" si="4"/>
        <v>60.182161552346578</v>
      </c>
      <c r="K24" s="229">
        <f t="shared" si="5"/>
        <v>987.87903703703716</v>
      </c>
      <c r="L24" s="218">
        <v>59</v>
      </c>
      <c r="M24" s="78">
        <v>74634.789999999994</v>
      </c>
      <c r="N24" s="72">
        <v>1083</v>
      </c>
      <c r="O24" s="79">
        <f t="shared" si="6"/>
        <v>68.914856879039704</v>
      </c>
      <c r="P24" s="229">
        <f t="shared" si="7"/>
        <v>1264.9964406779659</v>
      </c>
    </row>
    <row r="25" spans="1:16" ht="15" customHeight="1" x14ac:dyDescent="0.2">
      <c r="A25" s="224" t="s">
        <v>49</v>
      </c>
      <c r="B25" s="218">
        <f t="shared" si="0"/>
        <v>385</v>
      </c>
      <c r="C25" s="78">
        <f t="shared" si="1"/>
        <v>470342.08999999997</v>
      </c>
      <c r="D25" s="72">
        <f t="shared" si="1"/>
        <v>6136</v>
      </c>
      <c r="E25" s="79">
        <f t="shared" si="2"/>
        <v>76.652882985658408</v>
      </c>
      <c r="F25" s="229">
        <f t="shared" si="3"/>
        <v>1221.6677662337661</v>
      </c>
      <c r="G25" s="218">
        <v>245</v>
      </c>
      <c r="H25" s="78">
        <v>314716.21999999997</v>
      </c>
      <c r="I25" s="72">
        <v>3991</v>
      </c>
      <c r="J25" s="79">
        <f t="shared" si="4"/>
        <v>78.856482084690541</v>
      </c>
      <c r="K25" s="229">
        <f t="shared" si="5"/>
        <v>1284.5559999999998</v>
      </c>
      <c r="L25" s="218">
        <v>140</v>
      </c>
      <c r="M25" s="78">
        <v>155625.87</v>
      </c>
      <c r="N25" s="72">
        <v>2145</v>
      </c>
      <c r="O25" s="79">
        <f t="shared" si="6"/>
        <v>72.552853146853138</v>
      </c>
      <c r="P25" s="229">
        <f t="shared" si="7"/>
        <v>1111.613357142857</v>
      </c>
    </row>
    <row r="26" spans="1:16" ht="15" customHeight="1" x14ac:dyDescent="0.2">
      <c r="A26" s="224" t="s">
        <v>50</v>
      </c>
      <c r="B26" s="218">
        <f t="shared" si="0"/>
        <v>105</v>
      </c>
      <c r="C26" s="78">
        <f t="shared" si="1"/>
        <v>116295.37</v>
      </c>
      <c r="D26" s="72">
        <f t="shared" si="1"/>
        <v>1664</v>
      </c>
      <c r="E26" s="79">
        <f t="shared" si="2"/>
        <v>69.889044471153838</v>
      </c>
      <c r="F26" s="229">
        <f t="shared" si="3"/>
        <v>1107.5749523809523</v>
      </c>
      <c r="G26" s="218">
        <v>87</v>
      </c>
      <c r="H26" s="78">
        <v>101974.56</v>
      </c>
      <c r="I26" s="72">
        <v>1382</v>
      </c>
      <c r="J26" s="79">
        <f t="shared" si="4"/>
        <v>73.787670043415332</v>
      </c>
      <c r="K26" s="229">
        <f t="shared" si="5"/>
        <v>1172.1213793103448</v>
      </c>
      <c r="L26" s="218">
        <v>18</v>
      </c>
      <c r="M26" s="78">
        <v>14320.81</v>
      </c>
      <c r="N26" s="72">
        <v>282</v>
      </c>
      <c r="O26" s="79">
        <f t="shared" si="6"/>
        <v>50.78301418439716</v>
      </c>
      <c r="P26" s="229">
        <f t="shared" si="7"/>
        <v>795.6005555555555</v>
      </c>
    </row>
    <row r="27" spans="1:16" ht="15" customHeight="1" x14ac:dyDescent="0.2">
      <c r="A27" s="224" t="s">
        <v>51</v>
      </c>
      <c r="B27" s="218">
        <f t="shared" si="0"/>
        <v>193</v>
      </c>
      <c r="C27" s="78">
        <f t="shared" si="1"/>
        <v>208759.63</v>
      </c>
      <c r="D27" s="72">
        <f t="shared" si="1"/>
        <v>2923</v>
      </c>
      <c r="E27" s="79">
        <f t="shared" si="2"/>
        <v>71.419647622305845</v>
      </c>
      <c r="F27" s="229">
        <f t="shared" si="3"/>
        <v>1081.6561139896373</v>
      </c>
      <c r="G27" s="218">
        <v>100</v>
      </c>
      <c r="H27" s="78">
        <v>106621.53</v>
      </c>
      <c r="I27" s="72">
        <v>1469</v>
      </c>
      <c r="J27" s="79">
        <f t="shared" si="4"/>
        <v>72.58102791014295</v>
      </c>
      <c r="K27" s="229">
        <f t="shared" si="5"/>
        <v>1066.2153000000001</v>
      </c>
      <c r="L27" s="218">
        <v>93</v>
      </c>
      <c r="M27" s="78">
        <v>102138.1</v>
      </c>
      <c r="N27" s="72">
        <v>1454</v>
      </c>
      <c r="O27" s="79">
        <f t="shared" si="6"/>
        <v>70.246286107290231</v>
      </c>
      <c r="P27" s="229">
        <f t="shared" si="7"/>
        <v>1098.2591397849462</v>
      </c>
    </row>
    <row r="28" spans="1:16" ht="15" customHeight="1" x14ac:dyDescent="0.2">
      <c r="A28" s="224" t="s">
        <v>52</v>
      </c>
      <c r="B28" s="218">
        <f t="shared" si="0"/>
        <v>311</v>
      </c>
      <c r="C28" s="78">
        <f t="shared" si="1"/>
        <v>316581.71000000002</v>
      </c>
      <c r="D28" s="72">
        <f t="shared" si="1"/>
        <v>4359</v>
      </c>
      <c r="E28" s="79">
        <f t="shared" si="2"/>
        <v>72.627141546226198</v>
      </c>
      <c r="F28" s="229">
        <f t="shared" si="3"/>
        <v>1017.9476205787782</v>
      </c>
      <c r="G28" s="218">
        <v>244</v>
      </c>
      <c r="H28" s="78">
        <v>248367.57</v>
      </c>
      <c r="I28" s="72">
        <v>3271</v>
      </c>
      <c r="J28" s="79">
        <f t="shared" si="4"/>
        <v>75.930165087129325</v>
      </c>
      <c r="K28" s="229">
        <f t="shared" si="5"/>
        <v>1017.8998770491803</v>
      </c>
      <c r="L28" s="218">
        <v>67</v>
      </c>
      <c r="M28" s="78">
        <v>68214.14</v>
      </c>
      <c r="N28" s="72">
        <v>1088</v>
      </c>
      <c r="O28" s="79">
        <f t="shared" si="6"/>
        <v>62.696819852941175</v>
      </c>
      <c r="P28" s="229">
        <f t="shared" si="7"/>
        <v>1018.1214925373134</v>
      </c>
    </row>
    <row r="29" spans="1:16" ht="15" customHeight="1" x14ac:dyDescent="0.2">
      <c r="A29" s="224" t="s">
        <v>53</v>
      </c>
      <c r="B29" s="218">
        <f t="shared" si="0"/>
        <v>3867</v>
      </c>
      <c r="C29" s="78">
        <f t="shared" si="1"/>
        <v>5127202.32</v>
      </c>
      <c r="D29" s="72">
        <f t="shared" si="1"/>
        <v>57831</v>
      </c>
      <c r="E29" s="79">
        <f t="shared" si="2"/>
        <v>88.658372153343365</v>
      </c>
      <c r="F29" s="229">
        <f t="shared" si="3"/>
        <v>1325.8862994569433</v>
      </c>
      <c r="G29" s="218">
        <v>2169</v>
      </c>
      <c r="H29" s="78">
        <v>2958161.91</v>
      </c>
      <c r="I29" s="72">
        <v>33733</v>
      </c>
      <c r="J29" s="79">
        <f t="shared" si="4"/>
        <v>87.693413274834739</v>
      </c>
      <c r="K29" s="229">
        <f t="shared" si="5"/>
        <v>1363.8367496542187</v>
      </c>
      <c r="L29" s="218">
        <v>1698</v>
      </c>
      <c r="M29" s="78">
        <v>2169040.41</v>
      </c>
      <c r="N29" s="72">
        <v>24098</v>
      </c>
      <c r="O29" s="79">
        <f t="shared" si="6"/>
        <v>90.009146402191064</v>
      </c>
      <c r="P29" s="229">
        <f t="shared" si="7"/>
        <v>1277.4089575971732</v>
      </c>
    </row>
    <row r="30" spans="1:16" ht="15" customHeight="1" x14ac:dyDescent="0.2">
      <c r="A30" s="224" t="s">
        <v>54</v>
      </c>
      <c r="B30" s="218">
        <f t="shared" si="0"/>
        <v>380</v>
      </c>
      <c r="C30" s="78">
        <f t="shared" si="1"/>
        <v>469284.6</v>
      </c>
      <c r="D30" s="72">
        <f t="shared" si="1"/>
        <v>5106</v>
      </c>
      <c r="E30" s="79">
        <f t="shared" si="2"/>
        <v>91.908460634547581</v>
      </c>
      <c r="F30" s="229">
        <f t="shared" si="3"/>
        <v>1234.9594736842105</v>
      </c>
      <c r="G30" s="218">
        <v>179</v>
      </c>
      <c r="H30" s="78">
        <v>265056.13</v>
      </c>
      <c r="I30" s="72">
        <v>2511</v>
      </c>
      <c r="J30" s="79">
        <f t="shared" si="4"/>
        <v>105.55799681401832</v>
      </c>
      <c r="K30" s="229">
        <f t="shared" si="5"/>
        <v>1480.7605027932962</v>
      </c>
      <c r="L30" s="218">
        <v>201</v>
      </c>
      <c r="M30" s="78">
        <v>204228.47</v>
      </c>
      <c r="N30" s="72">
        <v>2595</v>
      </c>
      <c r="O30" s="79">
        <f t="shared" si="6"/>
        <v>78.700759152215795</v>
      </c>
      <c r="P30" s="229">
        <f t="shared" si="7"/>
        <v>1016.0620398009951</v>
      </c>
    </row>
    <row r="31" spans="1:16" ht="15" customHeight="1" x14ac:dyDescent="0.2">
      <c r="A31" s="224" t="s">
        <v>55</v>
      </c>
      <c r="B31" s="218">
        <f t="shared" si="0"/>
        <v>527</v>
      </c>
      <c r="C31" s="78">
        <f t="shared" si="1"/>
        <v>816808.53</v>
      </c>
      <c r="D31" s="72">
        <f t="shared" si="1"/>
        <v>8570</v>
      </c>
      <c r="E31" s="79">
        <f t="shared" si="2"/>
        <v>95.31021353558927</v>
      </c>
      <c r="F31" s="229">
        <f t="shared" si="3"/>
        <v>1549.9213092979128</v>
      </c>
      <c r="G31" s="218">
        <v>385</v>
      </c>
      <c r="H31" s="78">
        <v>642905.59</v>
      </c>
      <c r="I31" s="72">
        <v>6473</v>
      </c>
      <c r="J31" s="79">
        <f t="shared" si="4"/>
        <v>99.321116947319624</v>
      </c>
      <c r="K31" s="229">
        <f t="shared" si="5"/>
        <v>1669.8846493506492</v>
      </c>
      <c r="L31" s="218">
        <v>142</v>
      </c>
      <c r="M31" s="78">
        <v>173902.94</v>
      </c>
      <c r="N31" s="72">
        <v>2097</v>
      </c>
      <c r="O31" s="79">
        <f t="shared" si="6"/>
        <v>82.929394372913691</v>
      </c>
      <c r="P31" s="229">
        <f t="shared" si="7"/>
        <v>1224.6685915492958</v>
      </c>
    </row>
    <row r="32" spans="1:16" ht="15" customHeight="1" x14ac:dyDescent="0.2">
      <c r="A32" s="224" t="s">
        <v>56</v>
      </c>
      <c r="B32" s="218">
        <f t="shared" si="0"/>
        <v>156</v>
      </c>
      <c r="C32" s="78">
        <f t="shared" si="1"/>
        <v>153724.35</v>
      </c>
      <c r="D32" s="72">
        <f t="shared" si="1"/>
        <v>2415</v>
      </c>
      <c r="E32" s="79">
        <f t="shared" si="2"/>
        <v>63.653975155279504</v>
      </c>
      <c r="F32" s="229">
        <f t="shared" si="3"/>
        <v>985.41250000000002</v>
      </c>
      <c r="G32" s="218">
        <v>105</v>
      </c>
      <c r="H32" s="78">
        <v>104915.19</v>
      </c>
      <c r="I32" s="72">
        <v>1629</v>
      </c>
      <c r="J32" s="79">
        <f t="shared" si="4"/>
        <v>64.404659300184164</v>
      </c>
      <c r="K32" s="229">
        <f t="shared" si="5"/>
        <v>999.19228571428573</v>
      </c>
      <c r="L32" s="218">
        <v>51</v>
      </c>
      <c r="M32" s="78">
        <v>48809.16</v>
      </c>
      <c r="N32" s="72">
        <v>786</v>
      </c>
      <c r="O32" s="79">
        <f t="shared" si="6"/>
        <v>62.098167938931304</v>
      </c>
      <c r="P32" s="229">
        <f t="shared" si="7"/>
        <v>957.04235294117655</v>
      </c>
    </row>
    <row r="33" spans="1:16" ht="15" customHeight="1" x14ac:dyDescent="0.2">
      <c r="A33" s="224" t="s">
        <v>57</v>
      </c>
      <c r="B33" s="218">
        <f t="shared" si="0"/>
        <v>83</v>
      </c>
      <c r="C33" s="78">
        <f t="shared" si="1"/>
        <v>96896.1</v>
      </c>
      <c r="D33" s="72">
        <f t="shared" si="1"/>
        <v>1282</v>
      </c>
      <c r="E33" s="79">
        <f t="shared" si="2"/>
        <v>75.581981279251181</v>
      </c>
      <c r="F33" s="229">
        <f>C33/B33</f>
        <v>1167.4228915662652</v>
      </c>
      <c r="G33" s="218">
        <v>56</v>
      </c>
      <c r="H33" s="78">
        <v>70413.41</v>
      </c>
      <c r="I33" s="72">
        <v>856</v>
      </c>
      <c r="J33" s="79">
        <f t="shared" si="4"/>
        <v>82.258656542056073</v>
      </c>
      <c r="K33" s="229">
        <f>H33/G33</f>
        <v>1257.3823214285715</v>
      </c>
      <c r="L33" s="218">
        <v>27</v>
      </c>
      <c r="M33" s="78">
        <v>26482.69</v>
      </c>
      <c r="N33" s="72">
        <v>426</v>
      </c>
      <c r="O33" s="79">
        <f t="shared" si="6"/>
        <v>62.16593896713615</v>
      </c>
      <c r="P33" s="229">
        <f>M33/L33</f>
        <v>980.84037037037035</v>
      </c>
    </row>
    <row r="34" spans="1:16" ht="15" customHeight="1" x14ac:dyDescent="0.2">
      <c r="A34" s="224" t="s">
        <v>58</v>
      </c>
      <c r="B34" s="218">
        <f t="shared" si="0"/>
        <v>112</v>
      </c>
      <c r="C34" s="78">
        <f t="shared" si="1"/>
        <v>128344.43</v>
      </c>
      <c r="D34" s="72">
        <f t="shared" si="1"/>
        <v>1747</v>
      </c>
      <c r="E34" s="79">
        <f t="shared" si="2"/>
        <v>73.465615340583852</v>
      </c>
      <c r="F34" s="229">
        <f t="shared" si="3"/>
        <v>1145.9324107142857</v>
      </c>
      <c r="G34" s="218">
        <v>95</v>
      </c>
      <c r="H34" s="78">
        <v>104840.87</v>
      </c>
      <c r="I34" s="72">
        <v>1463</v>
      </c>
      <c r="J34" s="79">
        <f t="shared" si="4"/>
        <v>71.661565276828426</v>
      </c>
      <c r="K34" s="229">
        <f t="shared" ref="K34:K36" si="8">H34/G34</f>
        <v>1103.5881052631578</v>
      </c>
      <c r="L34" s="218">
        <v>17</v>
      </c>
      <c r="M34" s="78">
        <v>23503.56</v>
      </c>
      <c r="N34" s="72">
        <v>284</v>
      </c>
      <c r="O34" s="79">
        <f t="shared" si="6"/>
        <v>82.759014084507044</v>
      </c>
      <c r="P34" s="229">
        <f t="shared" ref="P34:P36" si="9">M34/L34</f>
        <v>1382.5623529411766</v>
      </c>
    </row>
    <row r="35" spans="1:16" ht="15" customHeight="1" x14ac:dyDescent="0.2">
      <c r="A35" s="224" t="s">
        <v>59</v>
      </c>
      <c r="B35" s="218">
        <f t="shared" si="0"/>
        <v>342</v>
      </c>
      <c r="C35" s="78">
        <f t="shared" si="1"/>
        <v>481382.68</v>
      </c>
      <c r="D35" s="72">
        <f t="shared" si="1"/>
        <v>5681</v>
      </c>
      <c r="E35" s="79">
        <f t="shared" si="2"/>
        <v>84.735553599718358</v>
      </c>
      <c r="F35" s="229">
        <f t="shared" si="3"/>
        <v>1407.5516959064328</v>
      </c>
      <c r="G35" s="218">
        <v>222</v>
      </c>
      <c r="H35" s="78">
        <v>304624.73</v>
      </c>
      <c r="I35" s="72">
        <v>3532</v>
      </c>
      <c r="J35" s="79">
        <f t="shared" si="4"/>
        <v>86.247092298980746</v>
      </c>
      <c r="K35" s="229">
        <f t="shared" si="8"/>
        <v>1372.1834684684684</v>
      </c>
      <c r="L35" s="218">
        <v>120</v>
      </c>
      <c r="M35" s="78">
        <v>176757.95</v>
      </c>
      <c r="N35" s="72">
        <v>2149</v>
      </c>
      <c r="O35" s="79">
        <f t="shared" si="6"/>
        <v>82.251256398324813</v>
      </c>
      <c r="P35" s="229">
        <f t="shared" si="9"/>
        <v>1472.9829166666668</v>
      </c>
    </row>
    <row r="36" spans="1:16" ht="15" customHeight="1" x14ac:dyDescent="0.2">
      <c r="A36" s="224" t="s">
        <v>60</v>
      </c>
      <c r="B36" s="218">
        <f t="shared" si="0"/>
        <v>205</v>
      </c>
      <c r="C36" s="78">
        <f t="shared" si="1"/>
        <v>267463.48</v>
      </c>
      <c r="D36" s="72">
        <f t="shared" si="1"/>
        <v>3111</v>
      </c>
      <c r="E36" s="79">
        <f t="shared" si="2"/>
        <v>85.97347476695596</v>
      </c>
      <c r="F36" s="229">
        <f t="shared" si="3"/>
        <v>1304.6999024390243</v>
      </c>
      <c r="G36" s="218">
        <v>146</v>
      </c>
      <c r="H36" s="78">
        <v>193572.93</v>
      </c>
      <c r="I36" s="72">
        <v>2274</v>
      </c>
      <c r="J36" s="79">
        <f t="shared" si="4"/>
        <v>85.12441952506596</v>
      </c>
      <c r="K36" s="229">
        <f t="shared" si="8"/>
        <v>1325.8419863013698</v>
      </c>
      <c r="L36" s="218">
        <v>59</v>
      </c>
      <c r="M36" s="78">
        <v>73890.55</v>
      </c>
      <c r="N36" s="72">
        <v>837</v>
      </c>
      <c r="O36" s="79">
        <f t="shared" si="6"/>
        <v>88.280227001194746</v>
      </c>
      <c r="P36" s="229">
        <f t="shared" si="9"/>
        <v>1252.3822033898305</v>
      </c>
    </row>
    <row r="37" spans="1:16" ht="20.100000000000001" customHeight="1" x14ac:dyDescent="0.2">
      <c r="A37" s="251" t="s">
        <v>5</v>
      </c>
      <c r="B37" s="220">
        <f>SUM(B9:B36)</f>
        <v>11605</v>
      </c>
      <c r="C37" s="130">
        <f>SUM(C9:C36)</f>
        <v>14738293.879999999</v>
      </c>
      <c r="D37" s="120">
        <f>SUM(D9:D36)</f>
        <v>178930</v>
      </c>
      <c r="E37" s="131">
        <f>C37/D37</f>
        <v>82.36904867825406</v>
      </c>
      <c r="F37" s="233">
        <f>C37/B37</f>
        <v>1269.9951641533821</v>
      </c>
      <c r="G37" s="220">
        <f>SUM(G9:G36)</f>
        <v>7314</v>
      </c>
      <c r="H37" s="130">
        <f>SUM(H9:H36)</f>
        <v>9538143.2999999989</v>
      </c>
      <c r="I37" s="120">
        <f>SUM(I9:I36)</f>
        <v>115324</v>
      </c>
      <c r="J37" s="131">
        <f>H37/I37</f>
        <v>82.707357531823376</v>
      </c>
      <c r="K37" s="233">
        <f>H37/G37</f>
        <v>1304.0939704675961</v>
      </c>
      <c r="L37" s="220">
        <f>SUM(L9:L36)</f>
        <v>4291</v>
      </c>
      <c r="M37" s="130">
        <f>SUM(M9:M36)</f>
        <v>5200150.580000001</v>
      </c>
      <c r="N37" s="120">
        <f>SUM(N9:N36)</f>
        <v>63606</v>
      </c>
      <c r="O37" s="131">
        <f>M37/N37</f>
        <v>81.75566110115399</v>
      </c>
      <c r="P37" s="233">
        <f>M37/L37</f>
        <v>1211.873824283384</v>
      </c>
    </row>
    <row r="39" spans="1:16" x14ac:dyDescent="0.2">
      <c r="B39" s="7"/>
      <c r="C39" s="7"/>
      <c r="D39" s="7"/>
      <c r="E39" s="105"/>
      <c r="F39" s="105"/>
    </row>
    <row r="41" spans="1:16" x14ac:dyDescent="0.2">
      <c r="B41" s="7"/>
      <c r="C41" s="7"/>
      <c r="D41" s="7"/>
    </row>
    <row r="44" spans="1:16" x14ac:dyDescent="0.2">
      <c r="E44" s="7"/>
    </row>
    <row r="51" ht="30" customHeight="1" x14ac:dyDescent="0.2"/>
    <row r="57" ht="30" customHeight="1" x14ac:dyDescent="0.2"/>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1D00-000000000000}"/>
  </hyperlinks>
  <printOptions horizontalCentered="1"/>
  <pageMargins left="0.39370078740157483" right="0.39370078740157483" top="0.59055118110236227" bottom="0.39370078740157483" header="0.35433070866141736"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P63"/>
  <sheetViews>
    <sheetView topLeftCell="A7" zoomScale="69" zoomScaleNormal="69" zoomScaleSheetLayoutView="78" workbookViewId="0">
      <selection activeCell="D25" sqref="D25"/>
    </sheetView>
  </sheetViews>
  <sheetFormatPr defaultRowHeight="12.75" x14ac:dyDescent="0.2"/>
  <cols>
    <col min="1" max="1" width="18.7109375" style="70" customWidth="1"/>
    <col min="2" max="2" width="13.7109375" style="70" customWidth="1"/>
    <col min="3" max="3" width="16.7109375" style="70" customWidth="1"/>
    <col min="4" max="4" width="12.7109375" style="70" customWidth="1"/>
    <col min="5" max="5" width="10.7109375" style="70" customWidth="1"/>
    <col min="6" max="6" width="13.7109375" style="70" customWidth="1"/>
    <col min="7" max="7" width="16.7109375" style="70" customWidth="1"/>
    <col min="8" max="8" width="12.7109375" style="70" customWidth="1"/>
    <col min="9" max="9" width="10.7109375" style="70" customWidth="1"/>
    <col min="10" max="10" width="13.7109375" style="70" customWidth="1"/>
    <col min="11" max="11" width="16.7109375" style="70" customWidth="1"/>
    <col min="12" max="12" width="12.7109375" style="70" customWidth="1"/>
    <col min="13" max="13" width="10.7109375" style="70" customWidth="1"/>
    <col min="14" max="16384" width="9.140625" style="70"/>
  </cols>
  <sheetData>
    <row r="1" spans="1:16" ht="20.25" customHeight="1" x14ac:dyDescent="0.2">
      <c r="A1" s="159" t="s">
        <v>64</v>
      </c>
      <c r="B1" s="74"/>
      <c r="C1" s="74"/>
      <c r="D1" s="90"/>
      <c r="E1" s="90"/>
      <c r="H1" s="82"/>
      <c r="I1" s="82"/>
      <c r="J1" s="82"/>
      <c r="K1" s="82"/>
      <c r="L1" s="82"/>
      <c r="M1" s="82"/>
    </row>
    <row r="2" spans="1:16" ht="15" x14ac:dyDescent="0.2">
      <c r="A2" s="159"/>
      <c r="B2" s="260"/>
      <c r="C2" s="260"/>
      <c r="D2" s="90"/>
      <c r="E2" s="90"/>
      <c r="H2" s="82"/>
      <c r="I2" s="82"/>
      <c r="J2" s="82"/>
      <c r="K2" s="82"/>
      <c r="L2" s="82"/>
      <c r="M2" s="82"/>
    </row>
    <row r="3" spans="1:16" ht="15" customHeight="1" x14ac:dyDescent="0.2">
      <c r="A3" s="357" t="s">
        <v>289</v>
      </c>
      <c r="B3" s="358"/>
      <c r="C3" s="358"/>
      <c r="D3" s="358"/>
      <c r="E3" s="358"/>
      <c r="F3" s="267"/>
      <c r="G3" s="270"/>
      <c r="H3" s="270"/>
      <c r="I3" s="82"/>
      <c r="J3" s="82"/>
      <c r="K3" s="82"/>
      <c r="L3" s="82"/>
      <c r="M3" s="82"/>
    </row>
    <row r="4" spans="1:16" ht="30" customHeight="1" x14ac:dyDescent="0.2">
      <c r="A4" s="358" t="s">
        <v>410</v>
      </c>
      <c r="B4" s="358"/>
      <c r="C4" s="358"/>
      <c r="D4" s="358"/>
      <c r="E4" s="358"/>
      <c r="F4" s="358"/>
      <c r="G4" s="358"/>
      <c r="H4" s="358"/>
      <c r="I4" s="358"/>
      <c r="J4" s="266"/>
      <c r="K4" s="266"/>
      <c r="L4" s="266"/>
      <c r="M4" s="266"/>
      <c r="N4" s="266"/>
      <c r="O4" s="266"/>
      <c r="P4" s="266"/>
    </row>
    <row r="5" spans="1:16" ht="15" customHeight="1" x14ac:dyDescent="0.25">
      <c r="A5" s="77"/>
      <c r="B5" s="77"/>
      <c r="C5" s="77"/>
      <c r="D5" s="77"/>
      <c r="E5" s="77"/>
    </row>
    <row r="6" spans="1:16" ht="15" customHeight="1" x14ac:dyDescent="0.2">
      <c r="A6" s="400" t="s">
        <v>4</v>
      </c>
      <c r="B6" s="397" t="s">
        <v>5</v>
      </c>
      <c r="C6" s="398"/>
      <c r="D6" s="398"/>
      <c r="E6" s="399"/>
      <c r="F6" s="397" t="s">
        <v>271</v>
      </c>
      <c r="G6" s="398"/>
      <c r="H6" s="398"/>
      <c r="I6" s="399"/>
      <c r="J6" s="397" t="s">
        <v>272</v>
      </c>
      <c r="K6" s="398"/>
      <c r="L6" s="398"/>
      <c r="M6" s="399"/>
    </row>
    <row r="7" spans="1:16" ht="60" customHeight="1" x14ac:dyDescent="0.2">
      <c r="A7" s="401"/>
      <c r="B7" s="235" t="s">
        <v>224</v>
      </c>
      <c r="C7" s="126" t="s">
        <v>301</v>
      </c>
      <c r="D7" s="127" t="s">
        <v>302</v>
      </c>
      <c r="E7" s="253" t="s">
        <v>199</v>
      </c>
      <c r="F7" s="235" t="s">
        <v>224</v>
      </c>
      <c r="G7" s="292" t="s">
        <v>301</v>
      </c>
      <c r="H7" s="127" t="s">
        <v>302</v>
      </c>
      <c r="I7" s="253" t="s">
        <v>199</v>
      </c>
      <c r="J7" s="235" t="s">
        <v>224</v>
      </c>
      <c r="K7" s="292" t="s">
        <v>301</v>
      </c>
      <c r="L7" s="127" t="s">
        <v>302</v>
      </c>
      <c r="M7" s="253" t="s">
        <v>199</v>
      </c>
    </row>
    <row r="8" spans="1:16" ht="20.100000000000001" customHeight="1" x14ac:dyDescent="0.2">
      <c r="A8" s="256">
        <v>1</v>
      </c>
      <c r="B8" s="237">
        <v>2</v>
      </c>
      <c r="C8" s="128">
        <v>3</v>
      </c>
      <c r="D8" s="216">
        <v>4</v>
      </c>
      <c r="E8" s="255" t="s">
        <v>193</v>
      </c>
      <c r="F8" s="237">
        <v>6</v>
      </c>
      <c r="G8" s="128">
        <v>7</v>
      </c>
      <c r="H8" s="217">
        <v>8</v>
      </c>
      <c r="I8" s="238" t="s">
        <v>276</v>
      </c>
      <c r="J8" s="237">
        <v>10</v>
      </c>
      <c r="K8" s="128">
        <v>11</v>
      </c>
      <c r="L8" s="217">
        <v>12</v>
      </c>
      <c r="M8" s="238" t="s">
        <v>278</v>
      </c>
    </row>
    <row r="9" spans="1:16" ht="14.1" customHeight="1" x14ac:dyDescent="0.2">
      <c r="A9" s="273" t="s">
        <v>77</v>
      </c>
      <c r="B9" s="218">
        <f t="shared" ref="B9" si="0">F9+J9</f>
        <v>10</v>
      </c>
      <c r="C9" s="80">
        <f t="shared" ref="C9" si="1">G9+K9</f>
        <v>3473.37</v>
      </c>
      <c r="D9" s="72">
        <f t="shared" ref="D9" si="2">H9+L9</f>
        <v>48</v>
      </c>
      <c r="E9" s="239">
        <f>C9/D9</f>
        <v>72.361874999999998</v>
      </c>
      <c r="F9" s="218">
        <v>4</v>
      </c>
      <c r="G9" s="80">
        <v>1491.23</v>
      </c>
      <c r="H9" s="72">
        <v>31</v>
      </c>
      <c r="I9" s="239">
        <f>G9/H9</f>
        <v>48.104193548387094</v>
      </c>
      <c r="J9" s="218">
        <v>6</v>
      </c>
      <c r="K9" s="80">
        <v>1982.1399999999999</v>
      </c>
      <c r="L9" s="72">
        <v>17</v>
      </c>
      <c r="M9" s="239">
        <f t="shared" ref="M9:M10" si="3">K9/L9</f>
        <v>116.59647058823529</v>
      </c>
    </row>
    <row r="10" spans="1:16" ht="14.1" customHeight="1" x14ac:dyDescent="0.2">
      <c r="A10" s="274">
        <v>19</v>
      </c>
      <c r="B10" s="218">
        <f t="shared" ref="B10:B57" si="4">F10+J10</f>
        <v>41</v>
      </c>
      <c r="C10" s="80">
        <f t="shared" ref="C10:C57" si="5">G10+K10</f>
        <v>24526.370000000003</v>
      </c>
      <c r="D10" s="72">
        <f t="shared" ref="D10:D57" si="6">H10+L10</f>
        <v>584</v>
      </c>
      <c r="E10" s="239">
        <f>C10/D10</f>
        <v>41.997208904109591</v>
      </c>
      <c r="F10" s="218">
        <v>33</v>
      </c>
      <c r="G10" s="80">
        <v>21456.04</v>
      </c>
      <c r="H10" s="72">
        <v>503</v>
      </c>
      <c r="I10" s="239">
        <f>G10/H10</f>
        <v>42.65614314115308</v>
      </c>
      <c r="J10" s="218">
        <v>8</v>
      </c>
      <c r="K10" s="80">
        <v>3070.33</v>
      </c>
      <c r="L10" s="72">
        <v>81</v>
      </c>
      <c r="M10" s="239">
        <f t="shared" si="3"/>
        <v>37.90530864197531</v>
      </c>
    </row>
    <row r="11" spans="1:16" ht="14.1" customHeight="1" x14ac:dyDescent="0.2">
      <c r="A11" s="274">
        <v>20</v>
      </c>
      <c r="B11" s="218">
        <f t="shared" si="4"/>
        <v>85</v>
      </c>
      <c r="C11" s="80">
        <f t="shared" si="5"/>
        <v>69925.960000000006</v>
      </c>
      <c r="D11" s="72">
        <f t="shared" si="6"/>
        <v>1337</v>
      </c>
      <c r="E11" s="239">
        <f>C11/D11</f>
        <v>52.300643231114442</v>
      </c>
      <c r="F11" s="218">
        <v>73</v>
      </c>
      <c r="G11" s="80">
        <v>64421.26</v>
      </c>
      <c r="H11" s="72">
        <v>1226</v>
      </c>
      <c r="I11" s="239">
        <f>G11/H11</f>
        <v>52.545889070146821</v>
      </c>
      <c r="J11" s="218">
        <v>12</v>
      </c>
      <c r="K11" s="80">
        <v>5504.7</v>
      </c>
      <c r="L11" s="72">
        <v>111</v>
      </c>
      <c r="M11" s="239">
        <f>K11/L11</f>
        <v>49.591891891891891</v>
      </c>
    </row>
    <row r="12" spans="1:16" ht="14.1" customHeight="1" x14ac:dyDescent="0.2">
      <c r="A12" s="274">
        <v>21</v>
      </c>
      <c r="B12" s="218">
        <f t="shared" si="4"/>
        <v>94</v>
      </c>
      <c r="C12" s="80">
        <f t="shared" si="5"/>
        <v>84052.62</v>
      </c>
      <c r="D12" s="72">
        <f t="shared" si="6"/>
        <v>1409</v>
      </c>
      <c r="E12" s="239">
        <f t="shared" ref="E12:E27" si="7">C12/D12</f>
        <v>59.654095102909864</v>
      </c>
      <c r="F12" s="218">
        <v>78</v>
      </c>
      <c r="G12" s="80">
        <v>73599.48</v>
      </c>
      <c r="H12" s="72">
        <v>1215</v>
      </c>
      <c r="I12" s="239">
        <f t="shared" ref="I12:I16" si="8">G12/H12</f>
        <v>60.575703703703702</v>
      </c>
      <c r="J12" s="218">
        <v>16</v>
      </c>
      <c r="K12" s="80">
        <v>10453.14</v>
      </c>
      <c r="L12" s="72">
        <v>194</v>
      </c>
      <c r="M12" s="239">
        <f t="shared" ref="M12:M16" si="9">K12/L12</f>
        <v>53.882164948453607</v>
      </c>
    </row>
    <row r="13" spans="1:16" ht="14.1" customHeight="1" x14ac:dyDescent="0.2">
      <c r="A13" s="274">
        <v>22</v>
      </c>
      <c r="B13" s="218">
        <f t="shared" si="4"/>
        <v>95</v>
      </c>
      <c r="C13" s="80">
        <f t="shared" si="5"/>
        <v>72357.599999999991</v>
      </c>
      <c r="D13" s="72">
        <f t="shared" si="6"/>
        <v>1403</v>
      </c>
      <c r="E13" s="239">
        <f t="shared" si="7"/>
        <v>51.573485388453307</v>
      </c>
      <c r="F13" s="218">
        <v>73</v>
      </c>
      <c r="G13" s="80">
        <v>57691.34</v>
      </c>
      <c r="H13" s="72">
        <v>1138</v>
      </c>
      <c r="I13" s="239">
        <f t="shared" si="8"/>
        <v>50.695377855887521</v>
      </c>
      <c r="J13" s="218">
        <v>22</v>
      </c>
      <c r="K13" s="80">
        <v>14666.26</v>
      </c>
      <c r="L13" s="72">
        <v>265</v>
      </c>
      <c r="M13" s="239">
        <f t="shared" si="9"/>
        <v>55.344377358490568</v>
      </c>
    </row>
    <row r="14" spans="1:16" ht="14.1" customHeight="1" x14ac:dyDescent="0.2">
      <c r="A14" s="274">
        <v>23</v>
      </c>
      <c r="B14" s="218">
        <f t="shared" si="4"/>
        <v>75</v>
      </c>
      <c r="C14" s="80">
        <f t="shared" si="5"/>
        <v>58353</v>
      </c>
      <c r="D14" s="72">
        <f t="shared" si="6"/>
        <v>936</v>
      </c>
      <c r="E14" s="239">
        <f t="shared" si="7"/>
        <v>62.342948717948715</v>
      </c>
      <c r="F14" s="218">
        <v>44</v>
      </c>
      <c r="G14" s="80">
        <v>32132.75</v>
      </c>
      <c r="H14" s="72">
        <v>495</v>
      </c>
      <c r="I14" s="239">
        <f t="shared" si="8"/>
        <v>64.914646464646466</v>
      </c>
      <c r="J14" s="218">
        <v>31</v>
      </c>
      <c r="K14" s="80">
        <v>26220.25</v>
      </c>
      <c r="L14" s="72">
        <v>441</v>
      </c>
      <c r="M14" s="239">
        <f t="shared" si="9"/>
        <v>59.456349206349209</v>
      </c>
    </row>
    <row r="15" spans="1:16" ht="14.1" customHeight="1" x14ac:dyDescent="0.2">
      <c r="A15" s="274">
        <v>24</v>
      </c>
      <c r="B15" s="218">
        <f t="shared" si="4"/>
        <v>73</v>
      </c>
      <c r="C15" s="80">
        <f t="shared" si="5"/>
        <v>71867.72</v>
      </c>
      <c r="D15" s="72">
        <f t="shared" si="6"/>
        <v>929</v>
      </c>
      <c r="E15" s="239">
        <f t="shared" si="7"/>
        <v>77.360301399354142</v>
      </c>
      <c r="F15" s="218">
        <v>53</v>
      </c>
      <c r="G15" s="80">
        <v>62416.93</v>
      </c>
      <c r="H15" s="72">
        <v>733</v>
      </c>
      <c r="I15" s="239">
        <f t="shared" si="8"/>
        <v>85.152701227830832</v>
      </c>
      <c r="J15" s="218">
        <v>20</v>
      </c>
      <c r="K15" s="80">
        <v>9450.7900000000009</v>
      </c>
      <c r="L15" s="72">
        <v>196</v>
      </c>
      <c r="M15" s="239">
        <f t="shared" si="9"/>
        <v>48.218316326530619</v>
      </c>
    </row>
    <row r="16" spans="1:16" ht="14.1" customHeight="1" x14ac:dyDescent="0.2">
      <c r="A16" s="274">
        <v>25</v>
      </c>
      <c r="B16" s="218">
        <f t="shared" si="4"/>
        <v>73</v>
      </c>
      <c r="C16" s="80">
        <f t="shared" si="5"/>
        <v>60460.270000000004</v>
      </c>
      <c r="D16" s="72">
        <f t="shared" si="6"/>
        <v>841</v>
      </c>
      <c r="E16" s="239">
        <f t="shared" si="7"/>
        <v>71.890927467300841</v>
      </c>
      <c r="F16" s="218">
        <v>57</v>
      </c>
      <c r="G16" s="80">
        <v>53792.87</v>
      </c>
      <c r="H16" s="72">
        <v>751</v>
      </c>
      <c r="I16" s="239">
        <f t="shared" si="8"/>
        <v>71.628322237017315</v>
      </c>
      <c r="J16" s="218">
        <v>16</v>
      </c>
      <c r="K16" s="80">
        <v>6667.4</v>
      </c>
      <c r="L16" s="72">
        <v>90</v>
      </c>
      <c r="M16" s="239">
        <f t="shared" si="9"/>
        <v>74.082222222222214</v>
      </c>
    </row>
    <row r="17" spans="1:13" ht="14.1" customHeight="1" x14ac:dyDescent="0.2">
      <c r="A17" s="274">
        <v>26</v>
      </c>
      <c r="B17" s="218">
        <f t="shared" si="4"/>
        <v>131</v>
      </c>
      <c r="C17" s="80">
        <f t="shared" si="5"/>
        <v>137387.26</v>
      </c>
      <c r="D17" s="72">
        <f t="shared" si="6"/>
        <v>1744</v>
      </c>
      <c r="E17" s="239">
        <f>C17/D17</f>
        <v>78.77709862385322</v>
      </c>
      <c r="F17" s="218">
        <v>76</v>
      </c>
      <c r="G17" s="80">
        <v>89169.24</v>
      </c>
      <c r="H17" s="72">
        <v>1034</v>
      </c>
      <c r="I17" s="239">
        <f>G17/H17</f>
        <v>86.237176015473892</v>
      </c>
      <c r="J17" s="218">
        <v>55</v>
      </c>
      <c r="K17" s="80">
        <v>48218.02</v>
      </c>
      <c r="L17" s="72">
        <v>710</v>
      </c>
      <c r="M17" s="239">
        <f>K17/L17</f>
        <v>67.912704225352101</v>
      </c>
    </row>
    <row r="18" spans="1:13" ht="14.1" customHeight="1" x14ac:dyDescent="0.2">
      <c r="A18" s="274">
        <v>27</v>
      </c>
      <c r="B18" s="218">
        <f t="shared" si="4"/>
        <v>98</v>
      </c>
      <c r="C18" s="80">
        <f t="shared" si="5"/>
        <v>97800.88</v>
      </c>
      <c r="D18" s="72">
        <f t="shared" si="6"/>
        <v>1170</v>
      </c>
      <c r="E18" s="239">
        <f t="shared" si="7"/>
        <v>83.590495726495732</v>
      </c>
      <c r="F18" s="218">
        <v>63</v>
      </c>
      <c r="G18" s="80">
        <v>57278.69</v>
      </c>
      <c r="H18" s="72">
        <v>712</v>
      </c>
      <c r="I18" s="239">
        <f t="shared" ref="I18:I27" si="10">G18/H18</f>
        <v>80.447598314606751</v>
      </c>
      <c r="J18" s="218">
        <v>35</v>
      </c>
      <c r="K18" s="80">
        <v>40522.19</v>
      </c>
      <c r="L18" s="72">
        <v>458</v>
      </c>
      <c r="M18" s="239">
        <f t="shared" ref="M18:M27" si="11">K18/L18</f>
        <v>88.476397379912669</v>
      </c>
    </row>
    <row r="19" spans="1:13" ht="14.1" customHeight="1" x14ac:dyDescent="0.2">
      <c r="A19" s="274">
        <v>28</v>
      </c>
      <c r="B19" s="218">
        <f t="shared" si="4"/>
        <v>92</v>
      </c>
      <c r="C19" s="80">
        <f t="shared" si="5"/>
        <v>121568.95</v>
      </c>
      <c r="D19" s="72">
        <f t="shared" si="6"/>
        <v>1290</v>
      </c>
      <c r="E19" s="239">
        <f t="shared" si="7"/>
        <v>94.239496124031007</v>
      </c>
      <c r="F19" s="218">
        <v>81</v>
      </c>
      <c r="G19" s="80">
        <v>112411</v>
      </c>
      <c r="H19" s="72">
        <v>1153</v>
      </c>
      <c r="I19" s="239">
        <f t="shared" si="10"/>
        <v>97.494362532523851</v>
      </c>
      <c r="J19" s="218">
        <v>11</v>
      </c>
      <c r="K19" s="80">
        <v>9157.9500000000007</v>
      </c>
      <c r="L19" s="72">
        <v>137</v>
      </c>
      <c r="M19" s="239">
        <f t="shared" si="11"/>
        <v>66.846350364963513</v>
      </c>
    </row>
    <row r="20" spans="1:13" ht="14.1" customHeight="1" x14ac:dyDescent="0.2">
      <c r="A20" s="274">
        <v>29</v>
      </c>
      <c r="B20" s="218">
        <f t="shared" si="4"/>
        <v>110</v>
      </c>
      <c r="C20" s="80">
        <f t="shared" si="5"/>
        <v>143510.72999999998</v>
      </c>
      <c r="D20" s="72">
        <f t="shared" si="6"/>
        <v>1536</v>
      </c>
      <c r="E20" s="239">
        <f t="shared" si="7"/>
        <v>93.431464843749993</v>
      </c>
      <c r="F20" s="218">
        <v>77</v>
      </c>
      <c r="G20" s="80">
        <v>106437.54</v>
      </c>
      <c r="H20" s="72">
        <v>1104</v>
      </c>
      <c r="I20" s="239">
        <f t="shared" si="10"/>
        <v>96.410815217391303</v>
      </c>
      <c r="J20" s="218">
        <v>33</v>
      </c>
      <c r="K20" s="80">
        <v>37073.19</v>
      </c>
      <c r="L20" s="72">
        <v>432</v>
      </c>
      <c r="M20" s="239">
        <f t="shared" si="11"/>
        <v>85.817569444444445</v>
      </c>
    </row>
    <row r="21" spans="1:13" ht="14.1" customHeight="1" x14ac:dyDescent="0.2">
      <c r="A21" s="274">
        <v>30</v>
      </c>
      <c r="B21" s="218">
        <f t="shared" si="4"/>
        <v>130</v>
      </c>
      <c r="C21" s="80">
        <f t="shared" si="5"/>
        <v>153852.07999999999</v>
      </c>
      <c r="D21" s="72">
        <f t="shared" si="6"/>
        <v>1896</v>
      </c>
      <c r="E21" s="239">
        <f t="shared" si="7"/>
        <v>81.145611814345983</v>
      </c>
      <c r="F21" s="218">
        <v>110</v>
      </c>
      <c r="G21" s="80">
        <v>147865.34</v>
      </c>
      <c r="H21" s="72">
        <v>1792</v>
      </c>
      <c r="I21" s="239">
        <f t="shared" si="10"/>
        <v>82.514140624999996</v>
      </c>
      <c r="J21" s="218">
        <v>20</v>
      </c>
      <c r="K21" s="80">
        <v>5986.74</v>
      </c>
      <c r="L21" s="72">
        <v>104</v>
      </c>
      <c r="M21" s="239">
        <f t="shared" si="11"/>
        <v>57.564807692307689</v>
      </c>
    </row>
    <row r="22" spans="1:13" ht="14.1" customHeight="1" x14ac:dyDescent="0.2">
      <c r="A22" s="274">
        <v>31</v>
      </c>
      <c r="B22" s="218">
        <f t="shared" si="4"/>
        <v>88</v>
      </c>
      <c r="C22" s="80">
        <f t="shared" si="5"/>
        <v>88402.12</v>
      </c>
      <c r="D22" s="72">
        <f t="shared" si="6"/>
        <v>1167</v>
      </c>
      <c r="E22" s="239">
        <f t="shared" si="7"/>
        <v>75.751602399314478</v>
      </c>
      <c r="F22" s="218">
        <v>75</v>
      </c>
      <c r="G22" s="80">
        <v>80695.06</v>
      </c>
      <c r="H22" s="72">
        <v>1036</v>
      </c>
      <c r="I22" s="239">
        <f t="shared" si="10"/>
        <v>77.890984555984559</v>
      </c>
      <c r="J22" s="218">
        <v>13</v>
      </c>
      <c r="K22" s="80">
        <v>7707.06</v>
      </c>
      <c r="L22" s="72">
        <v>131</v>
      </c>
      <c r="M22" s="239">
        <f t="shared" si="11"/>
        <v>58.832519083969466</v>
      </c>
    </row>
    <row r="23" spans="1:13" ht="14.1" customHeight="1" x14ac:dyDescent="0.2">
      <c r="A23" s="274">
        <v>32</v>
      </c>
      <c r="B23" s="218">
        <f t="shared" si="4"/>
        <v>113</v>
      </c>
      <c r="C23" s="80">
        <f t="shared" si="5"/>
        <v>107347.5</v>
      </c>
      <c r="D23" s="72">
        <f t="shared" si="6"/>
        <v>1428</v>
      </c>
      <c r="E23" s="239">
        <f t="shared" si="7"/>
        <v>75.173319327731093</v>
      </c>
      <c r="F23" s="218">
        <v>74</v>
      </c>
      <c r="G23" s="80">
        <v>67487.899999999994</v>
      </c>
      <c r="H23" s="72">
        <v>854</v>
      </c>
      <c r="I23" s="239">
        <f t="shared" si="10"/>
        <v>79.025644028103031</v>
      </c>
      <c r="J23" s="218">
        <v>39</v>
      </c>
      <c r="K23" s="80">
        <v>39859.599999999999</v>
      </c>
      <c r="L23" s="72">
        <v>574</v>
      </c>
      <c r="M23" s="239">
        <f t="shared" si="11"/>
        <v>69.441811846689887</v>
      </c>
    </row>
    <row r="24" spans="1:13" ht="14.1" customHeight="1" x14ac:dyDescent="0.2">
      <c r="A24" s="274">
        <v>33</v>
      </c>
      <c r="B24" s="218">
        <f t="shared" si="4"/>
        <v>156</v>
      </c>
      <c r="C24" s="80">
        <f t="shared" si="5"/>
        <v>181344.11000000002</v>
      </c>
      <c r="D24" s="72">
        <f t="shared" si="6"/>
        <v>2203</v>
      </c>
      <c r="E24" s="239">
        <f t="shared" si="7"/>
        <v>82.3168906037222</v>
      </c>
      <c r="F24" s="218">
        <v>99</v>
      </c>
      <c r="G24" s="80">
        <v>126222.32</v>
      </c>
      <c r="H24" s="72">
        <v>1462</v>
      </c>
      <c r="I24" s="239">
        <f t="shared" si="10"/>
        <v>86.335376196990424</v>
      </c>
      <c r="J24" s="218">
        <v>57</v>
      </c>
      <c r="K24" s="80">
        <v>55121.79</v>
      </c>
      <c r="L24" s="72">
        <v>741</v>
      </c>
      <c r="M24" s="239">
        <f t="shared" si="11"/>
        <v>74.388380566801615</v>
      </c>
    </row>
    <row r="25" spans="1:13" ht="14.1" customHeight="1" x14ac:dyDescent="0.2">
      <c r="A25" s="274">
        <v>34</v>
      </c>
      <c r="B25" s="218">
        <f t="shared" si="4"/>
        <v>164</v>
      </c>
      <c r="C25" s="80">
        <f t="shared" si="5"/>
        <v>202986.57</v>
      </c>
      <c r="D25" s="72">
        <f t="shared" si="6"/>
        <v>2340</v>
      </c>
      <c r="E25" s="239">
        <f t="shared" si="7"/>
        <v>86.746397435897435</v>
      </c>
      <c r="F25" s="218">
        <v>108</v>
      </c>
      <c r="G25" s="80">
        <v>148063.29</v>
      </c>
      <c r="H25" s="72">
        <v>1567</v>
      </c>
      <c r="I25" s="239">
        <f t="shared" si="10"/>
        <v>94.488379068283351</v>
      </c>
      <c r="J25" s="218">
        <v>56</v>
      </c>
      <c r="K25" s="80">
        <v>54923.28</v>
      </c>
      <c r="L25" s="72">
        <v>773</v>
      </c>
      <c r="M25" s="239">
        <f t="shared" si="11"/>
        <v>71.052108667529112</v>
      </c>
    </row>
    <row r="26" spans="1:13" ht="14.1" customHeight="1" x14ac:dyDescent="0.2">
      <c r="A26" s="274">
        <v>35</v>
      </c>
      <c r="B26" s="218">
        <f t="shared" si="4"/>
        <v>225</v>
      </c>
      <c r="C26" s="80">
        <f t="shared" si="5"/>
        <v>244946.18</v>
      </c>
      <c r="D26" s="72">
        <f t="shared" si="6"/>
        <v>3499</v>
      </c>
      <c r="E26" s="239">
        <f t="shared" si="7"/>
        <v>70.00462417833667</v>
      </c>
      <c r="F26" s="218">
        <v>170</v>
      </c>
      <c r="G26" s="80">
        <v>197609.61</v>
      </c>
      <c r="H26" s="72">
        <v>2758</v>
      </c>
      <c r="I26" s="239">
        <f t="shared" si="10"/>
        <v>71.649604786076864</v>
      </c>
      <c r="J26" s="218">
        <v>55</v>
      </c>
      <c r="K26" s="80">
        <v>47336.57</v>
      </c>
      <c r="L26" s="72">
        <v>741</v>
      </c>
      <c r="M26" s="239">
        <f t="shared" si="11"/>
        <v>63.882010796221323</v>
      </c>
    </row>
    <row r="27" spans="1:13" ht="14.1" customHeight="1" x14ac:dyDescent="0.2">
      <c r="A27" s="274">
        <v>36</v>
      </c>
      <c r="B27" s="218">
        <f t="shared" si="4"/>
        <v>184</v>
      </c>
      <c r="C27" s="80">
        <f t="shared" si="5"/>
        <v>247600.8</v>
      </c>
      <c r="D27" s="72">
        <f t="shared" si="6"/>
        <v>2664</v>
      </c>
      <c r="E27" s="239">
        <f t="shared" si="7"/>
        <v>92.943243243243245</v>
      </c>
      <c r="F27" s="218">
        <v>139</v>
      </c>
      <c r="G27" s="80">
        <v>190574.47</v>
      </c>
      <c r="H27" s="72">
        <v>2082</v>
      </c>
      <c r="I27" s="239">
        <f t="shared" si="10"/>
        <v>91.534327569644574</v>
      </c>
      <c r="J27" s="218">
        <v>45</v>
      </c>
      <c r="K27" s="80">
        <v>57026.33</v>
      </c>
      <c r="L27" s="72">
        <v>582</v>
      </c>
      <c r="M27" s="239">
        <f t="shared" si="11"/>
        <v>97.983384879725094</v>
      </c>
    </row>
    <row r="28" spans="1:13" ht="14.1" customHeight="1" x14ac:dyDescent="0.2">
      <c r="A28" s="274">
        <v>37</v>
      </c>
      <c r="B28" s="218">
        <f t="shared" si="4"/>
        <v>231</v>
      </c>
      <c r="C28" s="80">
        <f t="shared" si="5"/>
        <v>297657.94</v>
      </c>
      <c r="D28" s="72">
        <f t="shared" si="6"/>
        <v>3401</v>
      </c>
      <c r="E28" s="239">
        <f>C28/D28</f>
        <v>87.520711555424882</v>
      </c>
      <c r="F28" s="218">
        <v>174</v>
      </c>
      <c r="G28" s="80">
        <v>230969.32</v>
      </c>
      <c r="H28" s="72">
        <v>2545</v>
      </c>
      <c r="I28" s="239">
        <f>G28/H28</f>
        <v>90.7541532416503</v>
      </c>
      <c r="J28" s="218">
        <v>57</v>
      </c>
      <c r="K28" s="80">
        <v>66688.62</v>
      </c>
      <c r="L28" s="72">
        <v>856</v>
      </c>
      <c r="M28" s="239">
        <f>K28/L28</f>
        <v>77.90726635514018</v>
      </c>
    </row>
    <row r="29" spans="1:13" ht="14.1" customHeight="1" x14ac:dyDescent="0.2">
      <c r="A29" s="274">
        <v>38</v>
      </c>
      <c r="B29" s="218">
        <f t="shared" si="4"/>
        <v>188</v>
      </c>
      <c r="C29" s="80">
        <f t="shared" si="5"/>
        <v>198531.88</v>
      </c>
      <c r="D29" s="72">
        <f t="shared" si="6"/>
        <v>2549</v>
      </c>
      <c r="E29" s="239">
        <f t="shared" ref="E29:E56" si="12">C29/D29</f>
        <v>77.886182816790907</v>
      </c>
      <c r="F29" s="218">
        <v>143</v>
      </c>
      <c r="G29" s="80">
        <v>163003.69</v>
      </c>
      <c r="H29" s="72">
        <v>2058</v>
      </c>
      <c r="I29" s="239">
        <f t="shared" ref="I29:I49" si="13">G29/H29</f>
        <v>79.20490281827017</v>
      </c>
      <c r="J29" s="218">
        <v>45</v>
      </c>
      <c r="K29" s="80">
        <v>35528.19</v>
      </c>
      <c r="L29" s="72">
        <v>491</v>
      </c>
      <c r="M29" s="239">
        <f t="shared" ref="M29:M49" si="14">K29/L29</f>
        <v>72.358839103869656</v>
      </c>
    </row>
    <row r="30" spans="1:13" ht="14.1" customHeight="1" x14ac:dyDescent="0.2">
      <c r="A30" s="274">
        <v>39</v>
      </c>
      <c r="B30" s="218">
        <f t="shared" si="4"/>
        <v>168</v>
      </c>
      <c r="C30" s="80">
        <f t="shared" si="5"/>
        <v>198543.3</v>
      </c>
      <c r="D30" s="72">
        <f t="shared" si="6"/>
        <v>2394</v>
      </c>
      <c r="E30" s="239">
        <f t="shared" si="12"/>
        <v>82.933709273182956</v>
      </c>
      <c r="F30" s="218">
        <v>110</v>
      </c>
      <c r="G30" s="80">
        <v>136413.03</v>
      </c>
      <c r="H30" s="72">
        <v>1630</v>
      </c>
      <c r="I30" s="239">
        <f t="shared" si="13"/>
        <v>83.688975460122705</v>
      </c>
      <c r="J30" s="218">
        <v>58</v>
      </c>
      <c r="K30" s="80">
        <v>62130.27</v>
      </c>
      <c r="L30" s="72">
        <v>764</v>
      </c>
      <c r="M30" s="239">
        <f t="shared" si="14"/>
        <v>81.322342931937172</v>
      </c>
    </row>
    <row r="31" spans="1:13" ht="14.1" customHeight="1" x14ac:dyDescent="0.2">
      <c r="A31" s="274">
        <v>40</v>
      </c>
      <c r="B31" s="218">
        <f t="shared" si="4"/>
        <v>168</v>
      </c>
      <c r="C31" s="80">
        <f t="shared" si="5"/>
        <v>198776.66</v>
      </c>
      <c r="D31" s="72">
        <f t="shared" si="6"/>
        <v>2331</v>
      </c>
      <c r="E31" s="239">
        <f t="shared" si="12"/>
        <v>85.275272415272411</v>
      </c>
      <c r="F31" s="218">
        <v>113</v>
      </c>
      <c r="G31" s="80">
        <v>153280.28</v>
      </c>
      <c r="H31" s="72">
        <v>1601</v>
      </c>
      <c r="I31" s="239">
        <f t="shared" si="13"/>
        <v>95.740337289194258</v>
      </c>
      <c r="J31" s="218">
        <v>55</v>
      </c>
      <c r="K31" s="80">
        <v>45496.38</v>
      </c>
      <c r="L31" s="72">
        <v>730</v>
      </c>
      <c r="M31" s="239">
        <f t="shared" si="14"/>
        <v>62.323808219178076</v>
      </c>
    </row>
    <row r="32" spans="1:13" ht="14.1" customHeight="1" x14ac:dyDescent="0.2">
      <c r="A32" s="274">
        <v>41</v>
      </c>
      <c r="B32" s="218">
        <f t="shared" si="4"/>
        <v>272</v>
      </c>
      <c r="C32" s="80">
        <f t="shared" si="5"/>
        <v>379610.91000000003</v>
      </c>
      <c r="D32" s="72">
        <f t="shared" si="6"/>
        <v>4294</v>
      </c>
      <c r="E32" s="239">
        <f t="shared" si="12"/>
        <v>88.40496273870518</v>
      </c>
      <c r="F32" s="218">
        <v>184</v>
      </c>
      <c r="G32" s="80">
        <v>267400.38</v>
      </c>
      <c r="H32" s="72">
        <v>2945</v>
      </c>
      <c r="I32" s="239">
        <f t="shared" si="13"/>
        <v>90.798091680814949</v>
      </c>
      <c r="J32" s="218">
        <v>88</v>
      </c>
      <c r="K32" s="80">
        <v>112210.53</v>
      </c>
      <c r="L32" s="72">
        <v>1349</v>
      </c>
      <c r="M32" s="239">
        <f t="shared" si="14"/>
        <v>83.180526315789479</v>
      </c>
    </row>
    <row r="33" spans="1:13" ht="14.1" customHeight="1" x14ac:dyDescent="0.2">
      <c r="A33" s="274">
        <v>42</v>
      </c>
      <c r="B33" s="218">
        <f t="shared" si="4"/>
        <v>213</v>
      </c>
      <c r="C33" s="80">
        <f t="shared" si="5"/>
        <v>283082.71000000002</v>
      </c>
      <c r="D33" s="72">
        <f t="shared" si="6"/>
        <v>3119</v>
      </c>
      <c r="E33" s="239">
        <f t="shared" si="12"/>
        <v>90.760727797370961</v>
      </c>
      <c r="F33" s="218">
        <v>160</v>
      </c>
      <c r="G33" s="80">
        <v>224774.7</v>
      </c>
      <c r="H33" s="72">
        <v>2372</v>
      </c>
      <c r="I33" s="239">
        <f t="shared" si="13"/>
        <v>94.761677908937614</v>
      </c>
      <c r="J33" s="218">
        <v>53</v>
      </c>
      <c r="K33" s="80">
        <v>58308.01</v>
      </c>
      <c r="L33" s="72">
        <v>747</v>
      </c>
      <c r="M33" s="239">
        <f t="shared" si="14"/>
        <v>78.056238286479257</v>
      </c>
    </row>
    <row r="34" spans="1:13" ht="14.1" customHeight="1" x14ac:dyDescent="0.2">
      <c r="A34" s="274">
        <v>43</v>
      </c>
      <c r="B34" s="218">
        <f t="shared" si="4"/>
        <v>214</v>
      </c>
      <c r="C34" s="80">
        <f t="shared" si="5"/>
        <v>282304.19</v>
      </c>
      <c r="D34" s="72">
        <f t="shared" si="6"/>
        <v>2922</v>
      </c>
      <c r="E34" s="239">
        <f t="shared" si="12"/>
        <v>96.61334360027378</v>
      </c>
      <c r="F34" s="218">
        <v>163</v>
      </c>
      <c r="G34" s="80">
        <v>232667.73</v>
      </c>
      <c r="H34" s="72">
        <v>2359</v>
      </c>
      <c r="I34" s="239">
        <f t="shared" si="13"/>
        <v>98.629813480288263</v>
      </c>
      <c r="J34" s="218">
        <v>51</v>
      </c>
      <c r="K34" s="80">
        <v>49636.46</v>
      </c>
      <c r="L34" s="72">
        <v>563</v>
      </c>
      <c r="M34" s="239">
        <f t="shared" si="14"/>
        <v>88.164227353463588</v>
      </c>
    </row>
    <row r="35" spans="1:13" ht="14.1" customHeight="1" x14ac:dyDescent="0.2">
      <c r="A35" s="274">
        <v>44</v>
      </c>
      <c r="B35" s="218">
        <f t="shared" si="4"/>
        <v>265</v>
      </c>
      <c r="C35" s="80">
        <f t="shared" si="5"/>
        <v>359947.02</v>
      </c>
      <c r="D35" s="72">
        <f t="shared" si="6"/>
        <v>4156</v>
      </c>
      <c r="E35" s="239">
        <f t="shared" si="12"/>
        <v>86.60900384985564</v>
      </c>
      <c r="F35" s="218">
        <v>196</v>
      </c>
      <c r="G35" s="80">
        <v>286311.28000000003</v>
      </c>
      <c r="H35" s="72">
        <v>3200</v>
      </c>
      <c r="I35" s="239">
        <f t="shared" si="13"/>
        <v>89.47227500000001</v>
      </c>
      <c r="J35" s="218">
        <v>69</v>
      </c>
      <c r="K35" s="80">
        <v>73635.740000000005</v>
      </c>
      <c r="L35" s="72">
        <v>956</v>
      </c>
      <c r="M35" s="239">
        <f t="shared" si="14"/>
        <v>77.024832635983273</v>
      </c>
    </row>
    <row r="36" spans="1:13" ht="14.1" customHeight="1" x14ac:dyDescent="0.2">
      <c r="A36" s="274">
        <v>45</v>
      </c>
      <c r="B36" s="218">
        <f t="shared" si="4"/>
        <v>301</v>
      </c>
      <c r="C36" s="80">
        <f t="shared" si="5"/>
        <v>409159.69</v>
      </c>
      <c r="D36" s="72">
        <f t="shared" si="6"/>
        <v>4777</v>
      </c>
      <c r="E36" s="239">
        <f t="shared" si="12"/>
        <v>85.652018002930717</v>
      </c>
      <c r="F36" s="218">
        <v>208</v>
      </c>
      <c r="G36" s="80">
        <v>305505.94</v>
      </c>
      <c r="H36" s="72">
        <v>3281</v>
      </c>
      <c r="I36" s="239">
        <f t="shared" si="13"/>
        <v>93.113666565071625</v>
      </c>
      <c r="J36" s="218">
        <v>93</v>
      </c>
      <c r="K36" s="80">
        <v>103653.75</v>
      </c>
      <c r="L36" s="72">
        <v>1496</v>
      </c>
      <c r="M36" s="239">
        <f t="shared" si="14"/>
        <v>69.287266042780743</v>
      </c>
    </row>
    <row r="37" spans="1:13" ht="14.1" customHeight="1" x14ac:dyDescent="0.2">
      <c r="A37" s="274">
        <v>46</v>
      </c>
      <c r="B37" s="218">
        <f t="shared" si="4"/>
        <v>366</v>
      </c>
      <c r="C37" s="80">
        <f t="shared" si="5"/>
        <v>507828.14</v>
      </c>
      <c r="D37" s="72">
        <f t="shared" si="6"/>
        <v>5770</v>
      </c>
      <c r="E37" s="239">
        <f t="shared" si="12"/>
        <v>88.011809358752174</v>
      </c>
      <c r="F37" s="218">
        <v>253</v>
      </c>
      <c r="G37" s="80">
        <v>348322.11</v>
      </c>
      <c r="H37" s="72">
        <v>4107</v>
      </c>
      <c r="I37" s="239">
        <f t="shared" si="13"/>
        <v>84.811811541270998</v>
      </c>
      <c r="J37" s="218">
        <v>113</v>
      </c>
      <c r="K37" s="80">
        <v>159506.03</v>
      </c>
      <c r="L37" s="72">
        <v>1663</v>
      </c>
      <c r="M37" s="239">
        <f t="shared" si="14"/>
        <v>95.914630186410108</v>
      </c>
    </row>
    <row r="38" spans="1:13" ht="14.1" customHeight="1" x14ac:dyDescent="0.2">
      <c r="A38" s="274">
        <v>47</v>
      </c>
      <c r="B38" s="218">
        <f t="shared" si="4"/>
        <v>291</v>
      </c>
      <c r="C38" s="80">
        <f t="shared" si="5"/>
        <v>401208.45999999996</v>
      </c>
      <c r="D38" s="72">
        <f t="shared" si="6"/>
        <v>4411</v>
      </c>
      <c r="E38" s="239">
        <f t="shared" si="12"/>
        <v>90.956350034005879</v>
      </c>
      <c r="F38" s="218">
        <v>180</v>
      </c>
      <c r="G38" s="80">
        <v>268103.5</v>
      </c>
      <c r="H38" s="72">
        <v>2931</v>
      </c>
      <c r="I38" s="239">
        <f t="shared" si="13"/>
        <v>91.471682019788474</v>
      </c>
      <c r="J38" s="218">
        <v>111</v>
      </c>
      <c r="K38" s="80">
        <v>133104.95999999999</v>
      </c>
      <c r="L38" s="72">
        <v>1480</v>
      </c>
      <c r="M38" s="239">
        <f t="shared" si="14"/>
        <v>89.935783783783776</v>
      </c>
    </row>
    <row r="39" spans="1:13" ht="14.1" customHeight="1" x14ac:dyDescent="0.2">
      <c r="A39" s="274">
        <v>48</v>
      </c>
      <c r="B39" s="218">
        <f t="shared" si="4"/>
        <v>364</v>
      </c>
      <c r="C39" s="80">
        <f t="shared" si="5"/>
        <v>509479.85</v>
      </c>
      <c r="D39" s="72">
        <f t="shared" si="6"/>
        <v>5791</v>
      </c>
      <c r="E39" s="239">
        <f t="shared" si="12"/>
        <v>87.977870834052837</v>
      </c>
      <c r="F39" s="218">
        <v>267</v>
      </c>
      <c r="G39" s="80">
        <v>390310.38</v>
      </c>
      <c r="H39" s="72">
        <v>4387</v>
      </c>
      <c r="I39" s="239">
        <f t="shared" si="13"/>
        <v>88.969769774333258</v>
      </c>
      <c r="J39" s="218">
        <v>97</v>
      </c>
      <c r="K39" s="80">
        <v>119169.47</v>
      </c>
      <c r="L39" s="72">
        <v>1404</v>
      </c>
      <c r="M39" s="239">
        <f t="shared" si="14"/>
        <v>84.878539886039889</v>
      </c>
    </row>
    <row r="40" spans="1:13" ht="14.1" customHeight="1" x14ac:dyDescent="0.2">
      <c r="A40" s="274">
        <v>49</v>
      </c>
      <c r="B40" s="218">
        <f t="shared" si="4"/>
        <v>300</v>
      </c>
      <c r="C40" s="80">
        <f t="shared" si="5"/>
        <v>389677.6</v>
      </c>
      <c r="D40" s="72">
        <f t="shared" si="6"/>
        <v>4503</v>
      </c>
      <c r="E40" s="239">
        <f t="shared" si="12"/>
        <v>86.537330668443261</v>
      </c>
      <c r="F40" s="218">
        <v>194</v>
      </c>
      <c r="G40" s="80">
        <v>240866.94</v>
      </c>
      <c r="H40" s="72">
        <v>2931</v>
      </c>
      <c r="I40" s="239">
        <f t="shared" si="13"/>
        <v>82.179099283520983</v>
      </c>
      <c r="J40" s="218">
        <v>106</v>
      </c>
      <c r="K40" s="80">
        <v>148810.66</v>
      </c>
      <c r="L40" s="72">
        <v>1572</v>
      </c>
      <c r="M40" s="239">
        <f t="shared" si="14"/>
        <v>94.663269720101781</v>
      </c>
    </row>
    <row r="41" spans="1:13" ht="14.1" customHeight="1" x14ac:dyDescent="0.2">
      <c r="A41" s="274">
        <v>50</v>
      </c>
      <c r="B41" s="218">
        <f t="shared" si="4"/>
        <v>281</v>
      </c>
      <c r="C41" s="80">
        <f t="shared" si="5"/>
        <v>364629.3</v>
      </c>
      <c r="D41" s="72">
        <f t="shared" si="6"/>
        <v>4221</v>
      </c>
      <c r="E41" s="239">
        <f t="shared" si="12"/>
        <v>86.384577114427856</v>
      </c>
      <c r="F41" s="218">
        <v>187</v>
      </c>
      <c r="G41" s="80">
        <v>246499.13</v>
      </c>
      <c r="H41" s="72">
        <v>3035</v>
      </c>
      <c r="I41" s="239">
        <f t="shared" si="13"/>
        <v>81.218823723228994</v>
      </c>
      <c r="J41" s="218">
        <v>94</v>
      </c>
      <c r="K41" s="80">
        <v>118130.17</v>
      </c>
      <c r="L41" s="72">
        <v>1186</v>
      </c>
      <c r="M41" s="239">
        <f t="shared" si="14"/>
        <v>99.603853288364249</v>
      </c>
    </row>
    <row r="42" spans="1:13" ht="14.1" customHeight="1" x14ac:dyDescent="0.2">
      <c r="A42" s="274">
        <v>51</v>
      </c>
      <c r="B42" s="218">
        <f t="shared" si="4"/>
        <v>354</v>
      </c>
      <c r="C42" s="80">
        <f t="shared" si="5"/>
        <v>504144.41000000003</v>
      </c>
      <c r="D42" s="72">
        <f t="shared" si="6"/>
        <v>5655</v>
      </c>
      <c r="E42" s="239">
        <f t="shared" si="12"/>
        <v>89.15020512820513</v>
      </c>
      <c r="F42" s="218">
        <v>249</v>
      </c>
      <c r="G42" s="80">
        <v>374792.78</v>
      </c>
      <c r="H42" s="72">
        <v>4209</v>
      </c>
      <c r="I42" s="239">
        <f t="shared" si="13"/>
        <v>89.045564267046814</v>
      </c>
      <c r="J42" s="218">
        <v>105</v>
      </c>
      <c r="K42" s="80">
        <v>129351.63</v>
      </c>
      <c r="L42" s="72">
        <v>1446</v>
      </c>
      <c r="M42" s="239">
        <f t="shared" si="14"/>
        <v>89.454792531120333</v>
      </c>
    </row>
    <row r="43" spans="1:13" ht="14.1" customHeight="1" x14ac:dyDescent="0.2">
      <c r="A43" s="274">
        <v>52</v>
      </c>
      <c r="B43" s="218">
        <f t="shared" si="4"/>
        <v>250</v>
      </c>
      <c r="C43" s="80">
        <f t="shared" si="5"/>
        <v>327046.43</v>
      </c>
      <c r="D43" s="72">
        <f t="shared" si="6"/>
        <v>3739</v>
      </c>
      <c r="E43" s="239">
        <f t="shared" si="12"/>
        <v>87.468956940358382</v>
      </c>
      <c r="F43" s="218">
        <v>168</v>
      </c>
      <c r="G43" s="80">
        <v>217601.48</v>
      </c>
      <c r="H43" s="72">
        <v>2623</v>
      </c>
      <c r="I43" s="239">
        <f t="shared" si="13"/>
        <v>82.959008768585591</v>
      </c>
      <c r="J43" s="218">
        <v>82</v>
      </c>
      <c r="K43" s="80">
        <v>109444.95</v>
      </c>
      <c r="L43" s="72">
        <v>1116</v>
      </c>
      <c r="M43" s="239">
        <f t="shared" si="14"/>
        <v>98.06895161290322</v>
      </c>
    </row>
    <row r="44" spans="1:13" ht="14.1" customHeight="1" x14ac:dyDescent="0.2">
      <c r="A44" s="274">
        <v>53</v>
      </c>
      <c r="B44" s="218">
        <f t="shared" si="4"/>
        <v>398</v>
      </c>
      <c r="C44" s="80">
        <f t="shared" si="5"/>
        <v>528328.11</v>
      </c>
      <c r="D44" s="72">
        <f t="shared" si="6"/>
        <v>6516</v>
      </c>
      <c r="E44" s="239">
        <f t="shared" si="12"/>
        <v>81.081662062615095</v>
      </c>
      <c r="F44" s="218">
        <v>270</v>
      </c>
      <c r="G44" s="80">
        <v>368796.18</v>
      </c>
      <c r="H44" s="72">
        <v>4563</v>
      </c>
      <c r="I44" s="239">
        <f t="shared" si="13"/>
        <v>80.823182117028267</v>
      </c>
      <c r="J44" s="218">
        <v>128</v>
      </c>
      <c r="K44" s="80">
        <v>159531.93</v>
      </c>
      <c r="L44" s="72">
        <v>1953</v>
      </c>
      <c r="M44" s="239">
        <f t="shared" si="14"/>
        <v>81.685576036866351</v>
      </c>
    </row>
    <row r="45" spans="1:13" ht="14.1" customHeight="1" x14ac:dyDescent="0.2">
      <c r="A45" s="274">
        <v>54</v>
      </c>
      <c r="B45" s="218">
        <f t="shared" si="4"/>
        <v>354</v>
      </c>
      <c r="C45" s="80">
        <f t="shared" si="5"/>
        <v>449374.89</v>
      </c>
      <c r="D45" s="72">
        <f t="shared" si="6"/>
        <v>5484</v>
      </c>
      <c r="E45" s="239">
        <f t="shared" si="12"/>
        <v>81.942904814004379</v>
      </c>
      <c r="F45" s="218">
        <v>229</v>
      </c>
      <c r="G45" s="80">
        <v>314945.40999999997</v>
      </c>
      <c r="H45" s="72">
        <v>3637</v>
      </c>
      <c r="I45" s="239">
        <f t="shared" si="13"/>
        <v>86.594833654110531</v>
      </c>
      <c r="J45" s="218">
        <v>125</v>
      </c>
      <c r="K45" s="80">
        <v>134429.48000000001</v>
      </c>
      <c r="L45" s="72">
        <v>1847</v>
      </c>
      <c r="M45" s="239">
        <f t="shared" si="14"/>
        <v>72.782609637249593</v>
      </c>
    </row>
    <row r="46" spans="1:13" ht="14.1" customHeight="1" x14ac:dyDescent="0.2">
      <c r="A46" s="274">
        <v>55</v>
      </c>
      <c r="B46" s="218">
        <f t="shared" si="4"/>
        <v>412</v>
      </c>
      <c r="C46" s="80">
        <f t="shared" si="5"/>
        <v>624301.98</v>
      </c>
      <c r="D46" s="72">
        <f t="shared" si="6"/>
        <v>6737</v>
      </c>
      <c r="E46" s="239">
        <f t="shared" si="12"/>
        <v>92.667653258126762</v>
      </c>
      <c r="F46" s="218">
        <v>226</v>
      </c>
      <c r="G46" s="80">
        <v>339335.05</v>
      </c>
      <c r="H46" s="72">
        <v>3722</v>
      </c>
      <c r="I46" s="239">
        <f t="shared" si="13"/>
        <v>91.170083288554537</v>
      </c>
      <c r="J46" s="218">
        <v>186</v>
      </c>
      <c r="K46" s="80">
        <v>284966.93</v>
      </c>
      <c r="L46" s="72">
        <v>3015</v>
      </c>
      <c r="M46" s="239">
        <f t="shared" si="14"/>
        <v>94.516394693200667</v>
      </c>
    </row>
    <row r="47" spans="1:13" ht="14.1" customHeight="1" x14ac:dyDescent="0.2">
      <c r="A47" s="274">
        <v>56</v>
      </c>
      <c r="B47" s="218">
        <f t="shared" si="4"/>
        <v>438</v>
      </c>
      <c r="C47" s="80">
        <f t="shared" si="5"/>
        <v>584917.68000000005</v>
      </c>
      <c r="D47" s="72">
        <f t="shared" si="6"/>
        <v>7078</v>
      </c>
      <c r="E47" s="239">
        <f t="shared" si="12"/>
        <v>82.638835829330333</v>
      </c>
      <c r="F47" s="218">
        <v>275</v>
      </c>
      <c r="G47" s="80">
        <v>374939.64</v>
      </c>
      <c r="H47" s="72">
        <v>4635</v>
      </c>
      <c r="I47" s="239">
        <f t="shared" si="13"/>
        <v>80.89312621359224</v>
      </c>
      <c r="J47" s="218">
        <v>163</v>
      </c>
      <c r="K47" s="80">
        <v>209978.04</v>
      </c>
      <c r="L47" s="72">
        <v>2443</v>
      </c>
      <c r="M47" s="239">
        <f t="shared" si="14"/>
        <v>85.950896438804747</v>
      </c>
    </row>
    <row r="48" spans="1:13" ht="14.1" customHeight="1" x14ac:dyDescent="0.2">
      <c r="A48" s="274">
        <v>57</v>
      </c>
      <c r="B48" s="218">
        <f t="shared" si="4"/>
        <v>398</v>
      </c>
      <c r="C48" s="80">
        <f t="shared" si="5"/>
        <v>600515.79</v>
      </c>
      <c r="D48" s="72">
        <f t="shared" si="6"/>
        <v>6489</v>
      </c>
      <c r="E48" s="239">
        <f t="shared" si="12"/>
        <v>92.543656957928803</v>
      </c>
      <c r="F48" s="218">
        <v>253</v>
      </c>
      <c r="G48" s="80">
        <v>376509.18</v>
      </c>
      <c r="H48" s="72">
        <v>4151</v>
      </c>
      <c r="I48" s="239">
        <f t="shared" si="13"/>
        <v>90.703247410262591</v>
      </c>
      <c r="J48" s="218">
        <v>145</v>
      </c>
      <c r="K48" s="80">
        <v>224006.61</v>
      </c>
      <c r="L48" s="72">
        <v>2338</v>
      </c>
      <c r="M48" s="239">
        <f t="shared" si="14"/>
        <v>95.811210436270315</v>
      </c>
    </row>
    <row r="49" spans="1:13" ht="14.1" customHeight="1" x14ac:dyDescent="0.2">
      <c r="A49" s="274">
        <v>58</v>
      </c>
      <c r="B49" s="218">
        <f t="shared" si="4"/>
        <v>355</v>
      </c>
      <c r="C49" s="80">
        <f t="shared" si="5"/>
        <v>469795.20999999996</v>
      </c>
      <c r="D49" s="72">
        <f t="shared" si="6"/>
        <v>5637</v>
      </c>
      <c r="E49" s="239">
        <f t="shared" si="12"/>
        <v>83.341353556856475</v>
      </c>
      <c r="F49" s="218">
        <v>183</v>
      </c>
      <c r="G49" s="80">
        <v>262479.98</v>
      </c>
      <c r="H49" s="72">
        <v>3101</v>
      </c>
      <c r="I49" s="239">
        <f t="shared" si="13"/>
        <v>84.643656884875838</v>
      </c>
      <c r="J49" s="218">
        <v>172</v>
      </c>
      <c r="K49" s="80">
        <v>207315.23</v>
      </c>
      <c r="L49" s="72">
        <v>2536</v>
      </c>
      <c r="M49" s="239">
        <f t="shared" si="14"/>
        <v>81.748907728706627</v>
      </c>
    </row>
    <row r="50" spans="1:13" ht="14.1" customHeight="1" x14ac:dyDescent="0.2">
      <c r="A50" s="274">
        <v>59</v>
      </c>
      <c r="B50" s="218">
        <f t="shared" si="4"/>
        <v>310</v>
      </c>
      <c r="C50" s="80">
        <f t="shared" si="5"/>
        <v>412292.85</v>
      </c>
      <c r="D50" s="72">
        <f t="shared" si="6"/>
        <v>4884</v>
      </c>
      <c r="E50" s="239">
        <f>C50/D50</f>
        <v>84.417045454545445</v>
      </c>
      <c r="F50" s="218">
        <v>149</v>
      </c>
      <c r="G50" s="80">
        <v>185439.68</v>
      </c>
      <c r="H50" s="72">
        <v>2359</v>
      </c>
      <c r="I50" s="239">
        <f>G50/H50</f>
        <v>78.609444679949135</v>
      </c>
      <c r="J50" s="218">
        <v>161</v>
      </c>
      <c r="K50" s="80">
        <v>226853.17</v>
      </c>
      <c r="L50" s="72">
        <v>2525</v>
      </c>
      <c r="M50" s="239">
        <f>K50/L50</f>
        <v>89.8428396039604</v>
      </c>
    </row>
    <row r="51" spans="1:13" ht="14.1" customHeight="1" x14ac:dyDescent="0.2">
      <c r="A51" s="274">
        <v>60</v>
      </c>
      <c r="B51" s="218">
        <f t="shared" si="4"/>
        <v>310</v>
      </c>
      <c r="C51" s="80">
        <f t="shared" si="5"/>
        <v>413890.19</v>
      </c>
      <c r="D51" s="72">
        <f t="shared" si="6"/>
        <v>4921</v>
      </c>
      <c r="E51" s="239">
        <f t="shared" si="12"/>
        <v>84.106927453769558</v>
      </c>
      <c r="F51" s="218">
        <v>147</v>
      </c>
      <c r="G51" s="80">
        <v>213382.17</v>
      </c>
      <c r="H51" s="72">
        <v>2432</v>
      </c>
      <c r="I51" s="239">
        <f t="shared" ref="I51:I56" si="15">G51/H51</f>
        <v>87.739379111842112</v>
      </c>
      <c r="J51" s="218">
        <v>163</v>
      </c>
      <c r="K51" s="80">
        <v>200508.02</v>
      </c>
      <c r="L51" s="72">
        <v>2489</v>
      </c>
      <c r="M51" s="239">
        <f t="shared" ref="M51:M56" si="16">K51/L51</f>
        <v>80.557661711530727</v>
      </c>
    </row>
    <row r="52" spans="1:13" ht="14.1" customHeight="1" x14ac:dyDescent="0.2">
      <c r="A52" s="274">
        <v>61</v>
      </c>
      <c r="B52" s="218">
        <f t="shared" si="4"/>
        <v>436</v>
      </c>
      <c r="C52" s="80">
        <f t="shared" si="5"/>
        <v>574604.38</v>
      </c>
      <c r="D52" s="72">
        <f t="shared" si="6"/>
        <v>7392</v>
      </c>
      <c r="E52" s="239">
        <f t="shared" si="12"/>
        <v>77.733276515151516</v>
      </c>
      <c r="F52" s="218">
        <v>204</v>
      </c>
      <c r="G52" s="80">
        <v>262750.02</v>
      </c>
      <c r="H52" s="72">
        <v>3536</v>
      </c>
      <c r="I52" s="239">
        <f t="shared" si="15"/>
        <v>74.307132352941181</v>
      </c>
      <c r="J52" s="218">
        <v>232</v>
      </c>
      <c r="K52" s="80">
        <v>311854.36</v>
      </c>
      <c r="L52" s="72">
        <v>3856</v>
      </c>
      <c r="M52" s="239">
        <f t="shared" si="16"/>
        <v>80.875093360995848</v>
      </c>
    </row>
    <row r="53" spans="1:13" ht="14.1" customHeight="1" x14ac:dyDescent="0.2">
      <c r="A53" s="274">
        <v>62</v>
      </c>
      <c r="B53" s="218">
        <f t="shared" si="4"/>
        <v>473</v>
      </c>
      <c r="C53" s="80">
        <f t="shared" si="5"/>
        <v>632353.22</v>
      </c>
      <c r="D53" s="72">
        <f t="shared" si="6"/>
        <v>7729</v>
      </c>
      <c r="E53" s="239">
        <f t="shared" si="12"/>
        <v>81.815657911760894</v>
      </c>
      <c r="F53" s="218">
        <v>224</v>
      </c>
      <c r="G53" s="80">
        <v>310581.93</v>
      </c>
      <c r="H53" s="72">
        <v>3717</v>
      </c>
      <c r="I53" s="239">
        <f t="shared" si="15"/>
        <v>83.557150928167871</v>
      </c>
      <c r="J53" s="218">
        <v>249</v>
      </c>
      <c r="K53" s="80">
        <v>321771.28999999998</v>
      </c>
      <c r="L53" s="72">
        <v>4012</v>
      </c>
      <c r="M53" s="239">
        <f t="shared" si="16"/>
        <v>80.202215852442663</v>
      </c>
    </row>
    <row r="54" spans="1:13" ht="14.1" customHeight="1" x14ac:dyDescent="0.2">
      <c r="A54" s="274">
        <v>63</v>
      </c>
      <c r="B54" s="218">
        <f t="shared" si="4"/>
        <v>276</v>
      </c>
      <c r="C54" s="80">
        <f t="shared" si="5"/>
        <v>334504.09999999998</v>
      </c>
      <c r="D54" s="72">
        <f t="shared" si="6"/>
        <v>4637</v>
      </c>
      <c r="E54" s="239">
        <f t="shared" si="12"/>
        <v>72.138041837394866</v>
      </c>
      <c r="F54" s="218">
        <v>142</v>
      </c>
      <c r="G54" s="80">
        <v>132336.23000000001</v>
      </c>
      <c r="H54" s="72">
        <v>2386</v>
      </c>
      <c r="I54" s="239">
        <f t="shared" si="15"/>
        <v>55.463633696563292</v>
      </c>
      <c r="J54" s="218">
        <v>134</v>
      </c>
      <c r="K54" s="80">
        <v>202167.87</v>
      </c>
      <c r="L54" s="72">
        <v>2251</v>
      </c>
      <c r="M54" s="239">
        <f t="shared" si="16"/>
        <v>89.812470013327413</v>
      </c>
    </row>
    <row r="55" spans="1:13" ht="14.1" customHeight="1" x14ac:dyDescent="0.2">
      <c r="A55" s="274">
        <v>64</v>
      </c>
      <c r="B55" s="218">
        <f t="shared" si="4"/>
        <v>215</v>
      </c>
      <c r="C55" s="80">
        <f t="shared" si="5"/>
        <v>262498.73</v>
      </c>
      <c r="D55" s="72">
        <f t="shared" si="6"/>
        <v>3392</v>
      </c>
      <c r="E55" s="239">
        <f t="shared" si="12"/>
        <v>77.387597287735844</v>
      </c>
      <c r="F55" s="218">
        <v>104</v>
      </c>
      <c r="G55" s="80">
        <v>105618.81</v>
      </c>
      <c r="H55" s="72">
        <v>1636</v>
      </c>
      <c r="I55" s="239">
        <f t="shared" si="15"/>
        <v>64.559174816625912</v>
      </c>
      <c r="J55" s="218">
        <v>111</v>
      </c>
      <c r="K55" s="80">
        <v>156879.92000000001</v>
      </c>
      <c r="L55" s="72">
        <v>1756</v>
      </c>
      <c r="M55" s="239">
        <f t="shared" si="16"/>
        <v>89.339362186788165</v>
      </c>
    </row>
    <row r="56" spans="1:13" ht="14.1" customHeight="1" x14ac:dyDescent="0.2">
      <c r="A56" s="275" t="s">
        <v>78</v>
      </c>
      <c r="B56" s="218">
        <f t="shared" si="4"/>
        <v>907</v>
      </c>
      <c r="C56" s="80">
        <f t="shared" si="5"/>
        <v>1008217.52</v>
      </c>
      <c r="D56" s="72">
        <f t="shared" si="6"/>
        <v>14629</v>
      </c>
      <c r="E56" s="239">
        <f t="shared" si="12"/>
        <v>68.919100416979973</v>
      </c>
      <c r="F56" s="218">
        <v>445</v>
      </c>
      <c r="G56" s="80">
        <v>486926.14</v>
      </c>
      <c r="H56" s="72">
        <v>7168</v>
      </c>
      <c r="I56" s="239">
        <f t="shared" si="15"/>
        <v>67.930544084821435</v>
      </c>
      <c r="J56" s="218">
        <v>462</v>
      </c>
      <c r="K56" s="80">
        <v>521291.37999999995</v>
      </c>
      <c r="L56" s="72">
        <v>7461</v>
      </c>
      <c r="M56" s="239">
        <f t="shared" si="16"/>
        <v>69.868835276772543</v>
      </c>
    </row>
    <row r="57" spans="1:13" ht="30" customHeight="1" x14ac:dyDescent="0.2">
      <c r="A57" s="275" t="s">
        <v>126</v>
      </c>
      <c r="B57" s="293">
        <f t="shared" si="4"/>
        <v>60</v>
      </c>
      <c r="C57" s="294">
        <f t="shared" si="5"/>
        <v>59306.65</v>
      </c>
      <c r="D57" s="99">
        <f t="shared" si="6"/>
        <v>948</v>
      </c>
      <c r="E57" s="295">
        <f>C57/D57</f>
        <v>62.559757383966243</v>
      </c>
      <c r="F57" s="293">
        <v>27</v>
      </c>
      <c r="G57" s="294">
        <v>26463.85</v>
      </c>
      <c r="H57" s="99">
        <v>421</v>
      </c>
      <c r="I57" s="295">
        <f>G57/H57</f>
        <v>62.859501187648455</v>
      </c>
      <c r="J57" s="293">
        <v>33</v>
      </c>
      <c r="K57" s="294">
        <v>32842.800000000003</v>
      </c>
      <c r="L57" s="99">
        <v>527</v>
      </c>
      <c r="M57" s="295">
        <f>K57/L57</f>
        <v>62.3203036053131</v>
      </c>
    </row>
    <row r="58" spans="1:13" ht="20.100000000000001" customHeight="1" x14ac:dyDescent="0.2">
      <c r="A58" s="251" t="s">
        <v>5</v>
      </c>
      <c r="B58" s="220">
        <f>SUM(B9:B57)</f>
        <v>11605</v>
      </c>
      <c r="C58" s="132">
        <f>SUM(C9:C57)</f>
        <v>14738293.880000003</v>
      </c>
      <c r="D58" s="120">
        <f>SUM(D9:D57)</f>
        <v>178930</v>
      </c>
      <c r="E58" s="233">
        <f>C58/D58</f>
        <v>82.369048678254075</v>
      </c>
      <c r="F58" s="220">
        <f>SUM(F9:F57)</f>
        <v>7314</v>
      </c>
      <c r="G58" s="132">
        <f>SUM(G9:G57)</f>
        <v>9538143.2999999989</v>
      </c>
      <c r="H58" s="120">
        <f>SUM(H9:H57)</f>
        <v>115324</v>
      </c>
      <c r="I58" s="233">
        <f>G58/H58</f>
        <v>82.707357531823376</v>
      </c>
      <c r="J58" s="220">
        <f>SUM(J9:J57)</f>
        <v>4291</v>
      </c>
      <c r="K58" s="132">
        <f>SUM(K9:K57)</f>
        <v>5200150.5799999991</v>
      </c>
      <c r="L58" s="120">
        <f>SUM(L9:L57)</f>
        <v>63606</v>
      </c>
      <c r="M58" s="233">
        <f>K58/L58</f>
        <v>81.755661101153962</v>
      </c>
    </row>
    <row r="59" spans="1:13" ht="9.9499999999999993" customHeight="1" x14ac:dyDescent="0.2">
      <c r="C59" s="108"/>
      <c r="E59" s="105"/>
    </row>
    <row r="60" spans="1:13" ht="15" customHeight="1" x14ac:dyDescent="0.2">
      <c r="A60" s="268" t="s">
        <v>267</v>
      </c>
      <c r="B60" s="268"/>
      <c r="C60" s="268"/>
      <c r="D60" s="268"/>
      <c r="E60" s="268"/>
      <c r="F60" s="271"/>
      <c r="G60" s="271"/>
      <c r="H60" s="271"/>
      <c r="I60" s="271"/>
      <c r="J60" s="271"/>
      <c r="K60" s="271"/>
      <c r="L60" s="271"/>
      <c r="M60" s="271"/>
    </row>
    <row r="62" spans="1:13" x14ac:dyDescent="0.2">
      <c r="C62" s="108"/>
      <c r="E62" s="105"/>
    </row>
    <row r="63" spans="1:13" x14ac:dyDescent="0.2">
      <c r="B63" s="7"/>
      <c r="C63" s="7"/>
      <c r="D63" s="7"/>
      <c r="E63" s="7"/>
    </row>
  </sheetData>
  <mergeCells count="6">
    <mergeCell ref="F6:I6"/>
    <mergeCell ref="J6:M6"/>
    <mergeCell ref="A3:E3"/>
    <mergeCell ref="A6:A7"/>
    <mergeCell ref="B6:E6"/>
    <mergeCell ref="A4:I4"/>
  </mergeCells>
  <phoneticPr fontId="0" type="noConversion"/>
  <hyperlinks>
    <hyperlink ref="A1" location="Съдържание!Print_Area" display="към съдържанието" xr:uid="{00000000-0004-0000-2000-000000000000}"/>
  </hyperlinks>
  <printOptions horizontalCentered="1"/>
  <pageMargins left="0.39370078740157483" right="0.39370078740157483" top="0.39370078740157483" bottom="0.15748031496062992" header="0" footer="0"/>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P50"/>
  <sheetViews>
    <sheetView topLeftCell="A4" zoomScale="66" zoomScaleNormal="66" workbookViewId="0">
      <selection activeCell="D25" sqref="D25"/>
    </sheetView>
  </sheetViews>
  <sheetFormatPr defaultRowHeight="12.75" x14ac:dyDescent="0.2"/>
  <cols>
    <col min="1" max="1" width="5.7109375" style="70" customWidth="1"/>
    <col min="2" max="2" width="45.7109375" style="70" customWidth="1"/>
    <col min="3" max="3" width="13.7109375" style="70" customWidth="1"/>
    <col min="4" max="4" width="16.7109375" style="70" customWidth="1"/>
    <col min="5" max="6" width="12.7109375" style="70" customWidth="1"/>
    <col min="7" max="7" width="13.7109375" style="70" customWidth="1"/>
    <col min="8" max="8" width="16.7109375" style="70" customWidth="1"/>
    <col min="9" max="10" width="12.7109375" style="70" customWidth="1"/>
    <col min="11" max="11" width="13.7109375" style="70" customWidth="1"/>
    <col min="12" max="12" width="16.7109375" style="70" customWidth="1"/>
    <col min="13" max="13" width="12.7109375" style="70" customWidth="1"/>
    <col min="14" max="14" width="11.42578125" style="70" customWidth="1"/>
    <col min="15" max="16384" width="9.140625" style="70"/>
  </cols>
  <sheetData>
    <row r="1" spans="1:16" ht="15" customHeight="1" x14ac:dyDescent="0.2">
      <c r="A1" s="159" t="s">
        <v>64</v>
      </c>
      <c r="B1" s="74"/>
      <c r="C1" s="74"/>
      <c r="D1" s="90"/>
      <c r="E1" s="90"/>
      <c r="F1" s="90"/>
      <c r="H1" s="82"/>
      <c r="I1" s="82"/>
      <c r="J1" s="82"/>
      <c r="K1" s="82"/>
      <c r="L1" s="82"/>
      <c r="M1" s="82"/>
    </row>
    <row r="2" spans="1:16" ht="15" customHeight="1" x14ac:dyDescent="0.2">
      <c r="A2" s="159"/>
      <c r="B2" s="260"/>
      <c r="C2" s="260"/>
      <c r="D2" s="90"/>
      <c r="E2" s="90"/>
      <c r="F2" s="90"/>
      <c r="H2" s="82"/>
      <c r="I2" s="82"/>
      <c r="J2" s="82"/>
      <c r="K2" s="82"/>
      <c r="L2" s="82"/>
      <c r="M2" s="82"/>
    </row>
    <row r="3" spans="1:16" ht="15" customHeight="1" x14ac:dyDescent="0.2">
      <c r="A3" s="357" t="s">
        <v>289</v>
      </c>
      <c r="B3" s="358"/>
      <c r="C3" s="358"/>
      <c r="D3" s="358"/>
      <c r="E3" s="358"/>
      <c r="F3" s="358"/>
      <c r="G3" s="270"/>
      <c r="H3" s="270"/>
      <c r="I3" s="82"/>
      <c r="J3" s="82"/>
      <c r="K3" s="82"/>
      <c r="L3" s="82"/>
      <c r="M3" s="82"/>
    </row>
    <row r="4" spans="1:16" ht="30" customHeight="1" x14ac:dyDescent="0.2">
      <c r="A4" s="384" t="s">
        <v>411</v>
      </c>
      <c r="B4" s="384"/>
      <c r="C4" s="384"/>
      <c r="D4" s="384"/>
      <c r="E4" s="384"/>
      <c r="F4" s="384"/>
      <c r="G4" s="384"/>
      <c r="H4" s="384"/>
      <c r="I4" s="384"/>
      <c r="J4" s="384"/>
      <c r="K4" s="265"/>
      <c r="L4" s="265"/>
      <c r="M4" s="265"/>
      <c r="N4" s="265"/>
      <c r="O4" s="265"/>
      <c r="P4" s="265"/>
    </row>
    <row r="5" spans="1:16" ht="15" customHeight="1" x14ac:dyDescent="0.25">
      <c r="A5" s="86"/>
      <c r="B5" s="86"/>
      <c r="C5" s="87"/>
      <c r="D5" s="88"/>
      <c r="E5" s="87"/>
      <c r="F5" s="110"/>
    </row>
    <row r="6" spans="1:16" ht="15" customHeight="1" x14ac:dyDescent="0.2">
      <c r="A6" s="380" t="s">
        <v>285</v>
      </c>
      <c r="B6" s="381"/>
      <c r="C6" s="397" t="s">
        <v>5</v>
      </c>
      <c r="D6" s="398"/>
      <c r="E6" s="398"/>
      <c r="F6" s="399"/>
      <c r="G6" s="397" t="s">
        <v>271</v>
      </c>
      <c r="H6" s="398"/>
      <c r="I6" s="398"/>
      <c r="J6" s="399"/>
      <c r="K6" s="397" t="s">
        <v>272</v>
      </c>
      <c r="L6" s="398"/>
      <c r="M6" s="398"/>
      <c r="N6" s="399"/>
    </row>
    <row r="7" spans="1:16" ht="60" customHeight="1" x14ac:dyDescent="0.2">
      <c r="A7" s="382"/>
      <c r="B7" s="383"/>
      <c r="C7" s="245" t="s">
        <v>229</v>
      </c>
      <c r="D7" s="133" t="s">
        <v>212</v>
      </c>
      <c r="E7" s="217" t="s">
        <v>66</v>
      </c>
      <c r="F7" s="238" t="s">
        <v>200</v>
      </c>
      <c r="G7" s="245" t="s">
        <v>229</v>
      </c>
      <c r="H7" s="133" t="s">
        <v>212</v>
      </c>
      <c r="I7" s="217" t="s">
        <v>66</v>
      </c>
      <c r="J7" s="238" t="s">
        <v>200</v>
      </c>
      <c r="K7" s="245" t="s">
        <v>229</v>
      </c>
      <c r="L7" s="133" t="s">
        <v>212</v>
      </c>
      <c r="M7" s="217" t="s">
        <v>66</v>
      </c>
      <c r="N7" s="238" t="s">
        <v>200</v>
      </c>
    </row>
    <row r="8" spans="1:16" ht="20.100000000000001" customHeight="1" x14ac:dyDescent="0.2">
      <c r="A8" s="284">
        <v>1</v>
      </c>
      <c r="B8" s="285">
        <v>2</v>
      </c>
      <c r="C8" s="284">
        <v>3</v>
      </c>
      <c r="D8" s="119">
        <v>4</v>
      </c>
      <c r="E8" s="119">
        <v>5</v>
      </c>
      <c r="F8" s="285" t="s">
        <v>192</v>
      </c>
      <c r="G8" s="284">
        <v>7</v>
      </c>
      <c r="H8" s="119">
        <v>8</v>
      </c>
      <c r="I8" s="119">
        <v>9</v>
      </c>
      <c r="J8" s="285" t="s">
        <v>277</v>
      </c>
      <c r="K8" s="284">
        <v>11</v>
      </c>
      <c r="L8" s="119">
        <v>12</v>
      </c>
      <c r="M8" s="119">
        <v>13</v>
      </c>
      <c r="N8" s="285" t="s">
        <v>279</v>
      </c>
    </row>
    <row r="9" spans="1:16" ht="24.95" customHeight="1" x14ac:dyDescent="0.2">
      <c r="A9" s="300">
        <v>111</v>
      </c>
      <c r="B9" s="242" t="s">
        <v>6</v>
      </c>
      <c r="C9" s="246">
        <f>G9+K9</f>
        <v>1083</v>
      </c>
      <c r="D9" s="85">
        <f>H9+L9</f>
        <v>525246.49</v>
      </c>
      <c r="E9" s="84">
        <f>I9+M9</f>
        <v>5978</v>
      </c>
      <c r="F9" s="239">
        <f>D9/E9</f>
        <v>87.8632469053195</v>
      </c>
      <c r="G9" s="246">
        <v>559</v>
      </c>
      <c r="H9" s="85">
        <v>284086.45</v>
      </c>
      <c r="I9" s="84">
        <v>3202</v>
      </c>
      <c r="J9" s="239">
        <f>H9/I9</f>
        <v>88.721564647095562</v>
      </c>
      <c r="K9" s="246">
        <v>524</v>
      </c>
      <c r="L9" s="85">
        <v>241160.04</v>
      </c>
      <c r="M9" s="84">
        <v>2776</v>
      </c>
      <c r="N9" s="239">
        <f>L9/M9</f>
        <v>86.873213256484149</v>
      </c>
    </row>
    <row r="10" spans="1:16" ht="24.95" customHeight="1" x14ac:dyDescent="0.2">
      <c r="A10" s="300">
        <v>112</v>
      </c>
      <c r="B10" s="242" t="s">
        <v>7</v>
      </c>
      <c r="C10" s="246">
        <f t="shared" ref="C10" si="0">G10+K10</f>
        <v>2</v>
      </c>
      <c r="D10" s="85">
        <f t="shared" ref="D10" si="1">H10+L10</f>
        <v>486.07</v>
      </c>
      <c r="E10" s="84">
        <f t="shared" ref="E10" si="2">I10+M10</f>
        <v>5</v>
      </c>
      <c r="F10" s="239">
        <f t="shared" ref="F10" si="3">D10/E10</f>
        <v>97.213999999999999</v>
      </c>
      <c r="G10" s="246">
        <v>1</v>
      </c>
      <c r="H10" s="85">
        <v>376.27</v>
      </c>
      <c r="I10" s="84">
        <v>4</v>
      </c>
      <c r="J10" s="239">
        <f>H10/I10</f>
        <v>94.067499999999995</v>
      </c>
      <c r="K10" s="246">
        <v>1</v>
      </c>
      <c r="L10" s="85">
        <v>109.8</v>
      </c>
      <c r="M10" s="84">
        <v>1</v>
      </c>
      <c r="N10" s="239">
        <f>L10/M10</f>
        <v>109.8</v>
      </c>
    </row>
    <row r="11" spans="1:16" ht="24.95" customHeight="1" x14ac:dyDescent="0.2">
      <c r="A11" s="300">
        <v>113</v>
      </c>
      <c r="B11" s="242" t="s">
        <v>8</v>
      </c>
      <c r="C11" s="246">
        <f t="shared" ref="C11:C42" si="4">G11+K11</f>
        <v>286</v>
      </c>
      <c r="D11" s="85">
        <f t="shared" ref="D11:D42" si="5">H11+L11</f>
        <v>131551.03</v>
      </c>
      <c r="E11" s="84">
        <f t="shared" ref="E11:E42" si="6">I11+M11</f>
        <v>1439</v>
      </c>
      <c r="F11" s="239">
        <f t="shared" ref="F11:F42" si="7">D11/E11</f>
        <v>91.41836692147325</v>
      </c>
      <c r="G11" s="246">
        <v>149</v>
      </c>
      <c r="H11" s="85">
        <v>72906.720000000001</v>
      </c>
      <c r="I11" s="84">
        <v>801</v>
      </c>
      <c r="J11" s="239">
        <f>H11/I11</f>
        <v>91.01962546816479</v>
      </c>
      <c r="K11" s="246">
        <v>137</v>
      </c>
      <c r="L11" s="85">
        <v>58644.31</v>
      </c>
      <c r="M11" s="84">
        <v>638</v>
      </c>
      <c r="N11" s="239">
        <f>L11/M11</f>
        <v>91.918981191222571</v>
      </c>
    </row>
    <row r="12" spans="1:16" ht="24.95" customHeight="1" x14ac:dyDescent="0.2">
      <c r="A12" s="300">
        <v>114</v>
      </c>
      <c r="B12" s="242" t="s">
        <v>9</v>
      </c>
      <c r="C12" s="246">
        <f t="shared" si="4"/>
        <v>1</v>
      </c>
      <c r="D12" s="85">
        <f t="shared" si="5"/>
        <v>107.56</v>
      </c>
      <c r="E12" s="84">
        <f t="shared" si="6"/>
        <v>2</v>
      </c>
      <c r="F12" s="239">
        <f t="shared" si="7"/>
        <v>53.78</v>
      </c>
      <c r="G12" s="246"/>
      <c r="H12" s="85"/>
      <c r="I12" s="84"/>
      <c r="J12" s="239"/>
      <c r="K12" s="246">
        <v>1</v>
      </c>
      <c r="L12" s="85">
        <v>107.56</v>
      </c>
      <c r="M12" s="84">
        <v>2</v>
      </c>
      <c r="N12" s="239">
        <f>L12/M12</f>
        <v>53.78</v>
      </c>
    </row>
    <row r="13" spans="1:16" ht="24.95" customHeight="1" x14ac:dyDescent="0.2">
      <c r="A13" s="300">
        <v>121</v>
      </c>
      <c r="B13" s="242" t="s">
        <v>10</v>
      </c>
      <c r="C13" s="246">
        <f t="shared" si="4"/>
        <v>79</v>
      </c>
      <c r="D13" s="85">
        <f t="shared" si="5"/>
        <v>38088.19</v>
      </c>
      <c r="E13" s="84">
        <f t="shared" si="6"/>
        <v>462</v>
      </c>
      <c r="F13" s="239">
        <f t="shared" si="7"/>
        <v>82.441969696969707</v>
      </c>
      <c r="G13" s="246">
        <v>42</v>
      </c>
      <c r="H13" s="85">
        <v>23299.95</v>
      </c>
      <c r="I13" s="84">
        <v>265</v>
      </c>
      <c r="J13" s="239">
        <f>H13/I13</f>
        <v>87.924339622641511</v>
      </c>
      <c r="K13" s="246">
        <v>37</v>
      </c>
      <c r="L13" s="85">
        <v>14788.24</v>
      </c>
      <c r="M13" s="84">
        <v>197</v>
      </c>
      <c r="N13" s="239">
        <f>L13/M13</f>
        <v>75.067208121827406</v>
      </c>
    </row>
    <row r="14" spans="1:16" ht="24.95" customHeight="1" x14ac:dyDescent="0.2">
      <c r="A14" s="300">
        <v>122</v>
      </c>
      <c r="B14" s="242" t="s">
        <v>11</v>
      </c>
      <c r="C14" s="246">
        <f t="shared" si="4"/>
        <v>1</v>
      </c>
      <c r="D14" s="85">
        <f t="shared" si="5"/>
        <v>374.65</v>
      </c>
      <c r="E14" s="84">
        <f t="shared" si="6"/>
        <v>3</v>
      </c>
      <c r="F14" s="239">
        <f t="shared" si="7"/>
        <v>124.88333333333333</v>
      </c>
      <c r="G14" s="246">
        <v>1</v>
      </c>
      <c r="H14" s="85">
        <v>374.65</v>
      </c>
      <c r="I14" s="84">
        <v>3</v>
      </c>
      <c r="J14" s="239">
        <f>H14/I14</f>
        <v>124.88333333333333</v>
      </c>
      <c r="K14" s="246"/>
      <c r="L14" s="85"/>
      <c r="M14" s="84"/>
      <c r="N14" s="239"/>
    </row>
    <row r="15" spans="1:16" ht="24.95" customHeight="1" x14ac:dyDescent="0.2">
      <c r="A15" s="300">
        <v>123</v>
      </c>
      <c r="B15" s="242" t="s">
        <v>12</v>
      </c>
      <c r="C15" s="246">
        <f t="shared" si="4"/>
        <v>643</v>
      </c>
      <c r="D15" s="85">
        <f t="shared" si="5"/>
        <v>788714.6399999999</v>
      </c>
      <c r="E15" s="84">
        <f t="shared" si="6"/>
        <v>10478</v>
      </c>
      <c r="F15" s="239">
        <f t="shared" si="7"/>
        <v>75.273395686199649</v>
      </c>
      <c r="G15" s="246">
        <v>391</v>
      </c>
      <c r="H15" s="85">
        <v>488870.1</v>
      </c>
      <c r="I15" s="84">
        <v>6390</v>
      </c>
      <c r="J15" s="239">
        <f>H15/I15</f>
        <v>76.505492957746469</v>
      </c>
      <c r="K15" s="246">
        <v>252</v>
      </c>
      <c r="L15" s="85">
        <v>299844.53999999998</v>
      </c>
      <c r="M15" s="84">
        <v>4088</v>
      </c>
      <c r="N15" s="239">
        <f>L15/M15</f>
        <v>73.347490215264187</v>
      </c>
    </row>
    <row r="16" spans="1:16" ht="24.95" customHeight="1" x14ac:dyDescent="0.2">
      <c r="A16" s="300">
        <v>124</v>
      </c>
      <c r="B16" s="242" t="s">
        <v>13</v>
      </c>
      <c r="C16" s="246"/>
      <c r="D16" s="85"/>
      <c r="E16" s="84"/>
      <c r="F16" s="239"/>
      <c r="G16" s="246"/>
      <c r="H16" s="85"/>
      <c r="I16" s="84"/>
      <c r="J16" s="239"/>
      <c r="K16" s="246"/>
      <c r="L16" s="85"/>
      <c r="M16" s="84"/>
      <c r="N16" s="239"/>
    </row>
    <row r="17" spans="1:14" ht="15" customHeight="1" x14ac:dyDescent="0.2">
      <c r="A17" s="300">
        <v>131</v>
      </c>
      <c r="B17" s="242" t="s">
        <v>14</v>
      </c>
      <c r="C17" s="246">
        <f t="shared" si="4"/>
        <v>4050</v>
      </c>
      <c r="D17" s="85">
        <f t="shared" si="5"/>
        <v>5423866.4399999995</v>
      </c>
      <c r="E17" s="84">
        <f t="shared" si="6"/>
        <v>67573</v>
      </c>
      <c r="F17" s="239">
        <f t="shared" si="7"/>
        <v>80.266769863702947</v>
      </c>
      <c r="G17" s="246">
        <v>2647</v>
      </c>
      <c r="H17" s="85">
        <v>3542419.65</v>
      </c>
      <c r="I17" s="84">
        <v>44540</v>
      </c>
      <c r="J17" s="239">
        <f>H17/I17</f>
        <v>79.533445217781761</v>
      </c>
      <c r="K17" s="246">
        <v>1403</v>
      </c>
      <c r="L17" s="85">
        <v>1881446.79</v>
      </c>
      <c r="M17" s="84">
        <v>23033</v>
      </c>
      <c r="N17" s="239">
        <f>L17/M17</f>
        <v>81.684834368080587</v>
      </c>
    </row>
    <row r="18" spans="1:14" ht="15" customHeight="1" x14ac:dyDescent="0.2">
      <c r="A18" s="300">
        <v>132</v>
      </c>
      <c r="B18" s="242" t="s">
        <v>15</v>
      </c>
      <c r="C18" s="246">
        <f t="shared" si="4"/>
        <v>2</v>
      </c>
      <c r="D18" s="85">
        <f t="shared" si="5"/>
        <v>851.51</v>
      </c>
      <c r="E18" s="84">
        <f t="shared" si="6"/>
        <v>7</v>
      </c>
      <c r="F18" s="239">
        <f t="shared" si="7"/>
        <v>121.64428571428572</v>
      </c>
      <c r="G18" s="246">
        <v>1</v>
      </c>
      <c r="H18" s="85">
        <v>779.14</v>
      </c>
      <c r="I18" s="84">
        <v>6</v>
      </c>
      <c r="J18" s="239">
        <f>H18/I18</f>
        <v>129.85666666666665</v>
      </c>
      <c r="K18" s="246">
        <v>1</v>
      </c>
      <c r="L18" s="85">
        <v>72.37</v>
      </c>
      <c r="M18" s="84">
        <v>1</v>
      </c>
      <c r="N18" s="239">
        <f>L18/M18</f>
        <v>72.37</v>
      </c>
    </row>
    <row r="19" spans="1:14" ht="15" customHeight="1" x14ac:dyDescent="0.2">
      <c r="A19" s="300">
        <v>133</v>
      </c>
      <c r="B19" s="242" t="s">
        <v>16</v>
      </c>
      <c r="C19" s="246">
        <f t="shared" si="4"/>
        <v>70</v>
      </c>
      <c r="D19" s="85">
        <f t="shared" si="5"/>
        <v>100586.45</v>
      </c>
      <c r="E19" s="84">
        <f t="shared" si="6"/>
        <v>1217</v>
      </c>
      <c r="F19" s="239">
        <f t="shared" si="7"/>
        <v>82.651150369761709</v>
      </c>
      <c r="G19" s="246">
        <v>41</v>
      </c>
      <c r="H19" s="85">
        <v>61169.61</v>
      </c>
      <c r="I19" s="84">
        <v>676</v>
      </c>
      <c r="J19" s="239">
        <f>H19/I19</f>
        <v>90.487588757396452</v>
      </c>
      <c r="K19" s="246">
        <v>29</v>
      </c>
      <c r="L19" s="85">
        <v>39416.839999999997</v>
      </c>
      <c r="M19" s="84">
        <v>541</v>
      </c>
      <c r="N19" s="239">
        <f>L19/M19</f>
        <v>72.859223659889082</v>
      </c>
    </row>
    <row r="20" spans="1:14" ht="15" customHeight="1" x14ac:dyDescent="0.2">
      <c r="A20" s="300">
        <v>134</v>
      </c>
      <c r="B20" s="242" t="s">
        <v>17</v>
      </c>
      <c r="C20" s="246">
        <f t="shared" si="4"/>
        <v>2906</v>
      </c>
      <c r="D20" s="85">
        <f t="shared" si="5"/>
        <v>4002212.16</v>
      </c>
      <c r="E20" s="84">
        <f t="shared" si="6"/>
        <v>48579</v>
      </c>
      <c r="F20" s="239">
        <f t="shared" si="7"/>
        <v>82.385643179151486</v>
      </c>
      <c r="G20" s="246">
        <v>1825</v>
      </c>
      <c r="H20" s="85">
        <v>2570199.09</v>
      </c>
      <c r="I20" s="84">
        <v>30750</v>
      </c>
      <c r="J20" s="239">
        <f>H20/I20</f>
        <v>83.583710243902431</v>
      </c>
      <c r="K20" s="246">
        <v>1081</v>
      </c>
      <c r="L20" s="85">
        <v>1432013.07</v>
      </c>
      <c r="M20" s="84">
        <v>17829</v>
      </c>
      <c r="N20" s="239">
        <f>L20/M20</f>
        <v>80.31931516069325</v>
      </c>
    </row>
    <row r="21" spans="1:14" ht="14.1" customHeight="1" x14ac:dyDescent="0.2">
      <c r="A21" s="300">
        <v>141</v>
      </c>
      <c r="B21" s="243" t="s">
        <v>18</v>
      </c>
      <c r="C21" s="246"/>
      <c r="D21" s="85"/>
      <c r="E21" s="84"/>
      <c r="F21" s="239"/>
      <c r="G21" s="246"/>
      <c r="H21" s="85"/>
      <c r="I21" s="84"/>
      <c r="J21" s="239"/>
      <c r="K21" s="246"/>
      <c r="L21" s="85"/>
      <c r="M21" s="84"/>
      <c r="N21" s="239"/>
    </row>
    <row r="22" spans="1:14" ht="14.1" customHeight="1" x14ac:dyDescent="0.2">
      <c r="A22" s="300">
        <v>142</v>
      </c>
      <c r="B22" s="242" t="s">
        <v>19</v>
      </c>
      <c r="C22" s="246"/>
      <c r="D22" s="85"/>
      <c r="E22" s="84"/>
      <c r="F22" s="239"/>
      <c r="G22" s="246"/>
      <c r="H22" s="85"/>
      <c r="I22" s="84"/>
      <c r="J22" s="239"/>
      <c r="K22" s="246"/>
      <c r="L22" s="85"/>
      <c r="M22" s="84"/>
      <c r="N22" s="239"/>
    </row>
    <row r="23" spans="1:14" ht="14.1" customHeight="1" x14ac:dyDescent="0.2">
      <c r="A23" s="300">
        <v>143</v>
      </c>
      <c r="B23" s="242" t="s">
        <v>20</v>
      </c>
      <c r="C23" s="246"/>
      <c r="D23" s="85"/>
      <c r="E23" s="84"/>
      <c r="F23" s="239"/>
      <c r="G23" s="246"/>
      <c r="H23" s="85"/>
      <c r="I23" s="84"/>
      <c r="J23" s="239"/>
      <c r="K23" s="246"/>
      <c r="L23" s="85"/>
      <c r="M23" s="84"/>
      <c r="N23" s="239"/>
    </row>
    <row r="24" spans="1:14" ht="24.95" customHeight="1" x14ac:dyDescent="0.2">
      <c r="A24" s="300">
        <v>145</v>
      </c>
      <c r="B24" s="242" t="s">
        <v>21</v>
      </c>
      <c r="C24" s="246"/>
      <c r="D24" s="85"/>
      <c r="E24" s="84"/>
      <c r="F24" s="239"/>
      <c r="G24" s="246"/>
      <c r="H24" s="85"/>
      <c r="I24" s="84"/>
      <c r="J24" s="239"/>
      <c r="K24" s="246"/>
      <c r="L24" s="85"/>
      <c r="M24" s="84"/>
      <c r="N24" s="239"/>
    </row>
    <row r="25" spans="1:14" ht="15" customHeight="1" x14ac:dyDescent="0.2">
      <c r="A25" s="300">
        <v>211</v>
      </c>
      <c r="B25" s="242" t="s">
        <v>233</v>
      </c>
      <c r="C25" s="246">
        <f t="shared" si="4"/>
        <v>1826</v>
      </c>
      <c r="D25" s="85">
        <f t="shared" si="5"/>
        <v>2690385.13</v>
      </c>
      <c r="E25" s="84">
        <f t="shared" si="6"/>
        <v>33466</v>
      </c>
      <c r="F25" s="239">
        <f t="shared" si="7"/>
        <v>80.391595350504986</v>
      </c>
      <c r="G25" s="246">
        <v>1237</v>
      </c>
      <c r="H25" s="85">
        <v>1818636.53</v>
      </c>
      <c r="I25" s="84">
        <v>22651</v>
      </c>
      <c r="J25" s="239">
        <f>H25/I25</f>
        <v>80.289458743543335</v>
      </c>
      <c r="K25" s="246">
        <v>589</v>
      </c>
      <c r="L25" s="85">
        <v>871748.6</v>
      </c>
      <c r="M25" s="84">
        <v>10815</v>
      </c>
      <c r="N25" s="239">
        <f>L25/M25</f>
        <v>80.605510864539994</v>
      </c>
    </row>
    <row r="26" spans="1:14" ht="15" customHeight="1" x14ac:dyDescent="0.2">
      <c r="A26" s="300">
        <v>212</v>
      </c>
      <c r="B26" s="242" t="s">
        <v>234</v>
      </c>
      <c r="C26" s="246">
        <f t="shared" si="4"/>
        <v>24</v>
      </c>
      <c r="D26" s="85">
        <f t="shared" si="5"/>
        <v>30565.829999999998</v>
      </c>
      <c r="E26" s="84">
        <f t="shared" si="6"/>
        <v>338</v>
      </c>
      <c r="F26" s="239">
        <f t="shared" si="7"/>
        <v>90.431449704142011</v>
      </c>
      <c r="G26" s="246">
        <v>15</v>
      </c>
      <c r="H26" s="85">
        <v>16457.689999999999</v>
      </c>
      <c r="I26" s="84">
        <v>187</v>
      </c>
      <c r="J26" s="239">
        <f>H26/I26</f>
        <v>88.009037433155072</v>
      </c>
      <c r="K26" s="246">
        <v>9</v>
      </c>
      <c r="L26" s="85">
        <v>14108.14</v>
      </c>
      <c r="M26" s="84">
        <v>151</v>
      </c>
      <c r="N26" s="239">
        <f>L26/M26</f>
        <v>93.431390728476813</v>
      </c>
    </row>
    <row r="27" spans="1:14" ht="24.95" customHeight="1" x14ac:dyDescent="0.2">
      <c r="A27" s="300">
        <v>214</v>
      </c>
      <c r="B27" s="242" t="s">
        <v>235</v>
      </c>
      <c r="C27" s="246"/>
      <c r="D27" s="85"/>
      <c r="E27" s="84"/>
      <c r="F27" s="239"/>
      <c r="G27" s="246"/>
      <c r="H27" s="85"/>
      <c r="I27" s="84"/>
      <c r="J27" s="239"/>
      <c r="K27" s="246"/>
      <c r="L27" s="85"/>
      <c r="M27" s="84"/>
      <c r="N27" s="239"/>
    </row>
    <row r="28" spans="1:14" ht="24.95" customHeight="1" x14ac:dyDescent="0.2">
      <c r="A28" s="300">
        <v>221</v>
      </c>
      <c r="B28" s="242" t="s">
        <v>63</v>
      </c>
      <c r="C28" s="246">
        <f t="shared" si="4"/>
        <v>2</v>
      </c>
      <c r="D28" s="85">
        <f t="shared" si="5"/>
        <v>1554.89</v>
      </c>
      <c r="E28" s="84">
        <f t="shared" si="6"/>
        <v>16</v>
      </c>
      <c r="F28" s="239">
        <f t="shared" si="7"/>
        <v>97.180625000000006</v>
      </c>
      <c r="G28" s="246"/>
      <c r="H28" s="85"/>
      <c r="I28" s="84"/>
      <c r="J28" s="239"/>
      <c r="K28" s="246">
        <v>2</v>
      </c>
      <c r="L28" s="85">
        <v>1554.89</v>
      </c>
      <c r="M28" s="84">
        <v>16</v>
      </c>
      <c r="N28" s="239">
        <f t="shared" ref="N28:N29" si="8">L28/M28</f>
        <v>97.180625000000006</v>
      </c>
    </row>
    <row r="29" spans="1:14" ht="24.95" customHeight="1" x14ac:dyDescent="0.2">
      <c r="A29" s="300">
        <v>222</v>
      </c>
      <c r="B29" s="242" t="s">
        <v>236</v>
      </c>
      <c r="C29" s="246">
        <f t="shared" si="4"/>
        <v>5</v>
      </c>
      <c r="D29" s="85">
        <f t="shared" si="5"/>
        <v>5813.58</v>
      </c>
      <c r="E29" s="84">
        <f t="shared" si="6"/>
        <v>60</v>
      </c>
      <c r="F29" s="239">
        <f t="shared" si="7"/>
        <v>96.893000000000001</v>
      </c>
      <c r="G29" s="246">
        <v>4</v>
      </c>
      <c r="H29" s="85">
        <v>4759.9399999999996</v>
      </c>
      <c r="I29" s="84">
        <v>46</v>
      </c>
      <c r="J29" s="239">
        <f>H29/I29</f>
        <v>103.47695652173913</v>
      </c>
      <c r="K29" s="246">
        <v>1</v>
      </c>
      <c r="L29" s="85">
        <v>1053.6400000000001</v>
      </c>
      <c r="M29" s="84">
        <v>14</v>
      </c>
      <c r="N29" s="239">
        <f t="shared" si="8"/>
        <v>75.260000000000005</v>
      </c>
    </row>
    <row r="30" spans="1:14" ht="15" customHeight="1" x14ac:dyDescent="0.2">
      <c r="A30" s="300">
        <v>232</v>
      </c>
      <c r="B30" s="242" t="s">
        <v>237</v>
      </c>
      <c r="C30" s="246">
        <f t="shared" si="4"/>
        <v>11</v>
      </c>
      <c r="D30" s="85">
        <f t="shared" si="5"/>
        <v>1792.0300000000002</v>
      </c>
      <c r="E30" s="84">
        <f t="shared" si="6"/>
        <v>38</v>
      </c>
      <c r="F30" s="239">
        <f t="shared" si="7"/>
        <v>47.158684210526324</v>
      </c>
      <c r="G30" s="246">
        <v>1</v>
      </c>
      <c r="H30" s="85">
        <v>163.87</v>
      </c>
      <c r="I30" s="84">
        <v>3</v>
      </c>
      <c r="J30" s="239">
        <f t="shared" ref="J30:J32" si="9">H30/I30</f>
        <v>54.623333333333335</v>
      </c>
      <c r="K30" s="246">
        <v>10</v>
      </c>
      <c r="L30" s="85">
        <v>1628.16</v>
      </c>
      <c r="M30" s="84">
        <v>35</v>
      </c>
      <c r="N30" s="239">
        <f>L30/M30</f>
        <v>46.518857142857144</v>
      </c>
    </row>
    <row r="31" spans="1:14" ht="24.95" customHeight="1" x14ac:dyDescent="0.2">
      <c r="A31" s="300">
        <v>233</v>
      </c>
      <c r="B31" s="242" t="s">
        <v>238</v>
      </c>
      <c r="C31" s="246">
        <f t="shared" si="4"/>
        <v>5</v>
      </c>
      <c r="D31" s="85">
        <f t="shared" si="5"/>
        <v>853.26</v>
      </c>
      <c r="E31" s="84">
        <f t="shared" si="6"/>
        <v>15</v>
      </c>
      <c r="F31" s="239">
        <f t="shared" si="7"/>
        <v>56.884</v>
      </c>
      <c r="G31" s="246">
        <v>3</v>
      </c>
      <c r="H31" s="85">
        <v>572.44000000000005</v>
      </c>
      <c r="I31" s="84">
        <v>10</v>
      </c>
      <c r="J31" s="239">
        <f t="shared" si="9"/>
        <v>57.244000000000007</v>
      </c>
      <c r="K31" s="246">
        <v>2</v>
      </c>
      <c r="L31" s="85">
        <v>280.82</v>
      </c>
      <c r="M31" s="84">
        <v>5</v>
      </c>
      <c r="N31" s="239">
        <f t="shared" ref="N31:N36" si="10">L31/M31</f>
        <v>56.164000000000001</v>
      </c>
    </row>
    <row r="32" spans="1:14" ht="24.95" customHeight="1" x14ac:dyDescent="0.2">
      <c r="A32" s="300">
        <v>234</v>
      </c>
      <c r="B32" s="242" t="s">
        <v>22</v>
      </c>
      <c r="C32" s="246">
        <f t="shared" si="4"/>
        <v>3</v>
      </c>
      <c r="D32" s="85">
        <f t="shared" si="5"/>
        <v>2524.77</v>
      </c>
      <c r="E32" s="84">
        <f t="shared" si="6"/>
        <v>35</v>
      </c>
      <c r="F32" s="239">
        <f t="shared" si="7"/>
        <v>72.136285714285719</v>
      </c>
      <c r="G32" s="246">
        <v>2</v>
      </c>
      <c r="H32" s="85">
        <v>570.53</v>
      </c>
      <c r="I32" s="84">
        <v>14</v>
      </c>
      <c r="J32" s="239">
        <f t="shared" si="9"/>
        <v>40.752142857142857</v>
      </c>
      <c r="K32" s="246">
        <v>1</v>
      </c>
      <c r="L32" s="85">
        <v>1954.24</v>
      </c>
      <c r="M32" s="84">
        <v>21</v>
      </c>
      <c r="N32" s="239">
        <f t="shared" si="10"/>
        <v>93.059047619047618</v>
      </c>
    </row>
    <row r="33" spans="1:14" ht="14.1" customHeight="1" x14ac:dyDescent="0.2">
      <c r="A33" s="300">
        <v>242</v>
      </c>
      <c r="B33" s="242" t="s">
        <v>23</v>
      </c>
      <c r="C33" s="246">
        <f t="shared" si="4"/>
        <v>1</v>
      </c>
      <c r="D33" s="85">
        <f t="shared" si="5"/>
        <v>3786.17</v>
      </c>
      <c r="E33" s="84">
        <f t="shared" si="6"/>
        <v>31</v>
      </c>
      <c r="F33" s="239">
        <f t="shared" si="7"/>
        <v>122.13451612903226</v>
      </c>
      <c r="G33" s="246"/>
      <c r="H33" s="85"/>
      <c r="I33" s="84"/>
      <c r="J33" s="239"/>
      <c r="K33" s="246">
        <v>1</v>
      </c>
      <c r="L33" s="85">
        <v>3786.17</v>
      </c>
      <c r="M33" s="84">
        <v>31</v>
      </c>
      <c r="N33" s="239">
        <f t="shared" si="10"/>
        <v>122.13451612903226</v>
      </c>
    </row>
    <row r="34" spans="1:14" ht="24.95" customHeight="1" x14ac:dyDescent="0.2">
      <c r="A34" s="300">
        <v>251</v>
      </c>
      <c r="B34" s="242" t="s">
        <v>63</v>
      </c>
      <c r="C34" s="246">
        <f t="shared" si="4"/>
        <v>5</v>
      </c>
      <c r="D34" s="85">
        <f t="shared" si="5"/>
        <v>10519.06</v>
      </c>
      <c r="E34" s="84">
        <f t="shared" si="6"/>
        <v>87</v>
      </c>
      <c r="F34" s="239">
        <f t="shared" si="7"/>
        <v>120.90873563218391</v>
      </c>
      <c r="G34" s="246">
        <v>5</v>
      </c>
      <c r="H34" s="85">
        <v>10519.06</v>
      </c>
      <c r="I34" s="84">
        <v>87</v>
      </c>
      <c r="J34" s="239">
        <f>H34/I34</f>
        <v>120.90873563218391</v>
      </c>
      <c r="K34" s="246"/>
      <c r="L34" s="85"/>
      <c r="M34" s="84"/>
      <c r="N34" s="239"/>
    </row>
    <row r="35" spans="1:14" ht="24.95" customHeight="1" x14ac:dyDescent="0.2">
      <c r="A35" s="300">
        <v>252</v>
      </c>
      <c r="B35" s="242" t="s">
        <v>239</v>
      </c>
      <c r="C35" s="246">
        <f t="shared" si="4"/>
        <v>2</v>
      </c>
      <c r="D35" s="85">
        <f t="shared" si="5"/>
        <v>3651.43</v>
      </c>
      <c r="E35" s="84">
        <f t="shared" si="6"/>
        <v>49</v>
      </c>
      <c r="F35" s="239">
        <f t="shared" si="7"/>
        <v>74.518979591836725</v>
      </c>
      <c r="G35" s="246">
        <v>2</v>
      </c>
      <c r="H35" s="85">
        <v>3651.43</v>
      </c>
      <c r="I35" s="84">
        <v>49</v>
      </c>
      <c r="J35" s="239">
        <f>H35/I35</f>
        <v>74.518979591836725</v>
      </c>
      <c r="K35" s="246"/>
      <c r="L35" s="85"/>
      <c r="M35" s="84"/>
      <c r="N35" s="239"/>
    </row>
    <row r="36" spans="1:14" ht="24.95" customHeight="1" x14ac:dyDescent="0.2">
      <c r="A36" s="300">
        <v>253</v>
      </c>
      <c r="B36" s="242" t="s">
        <v>240</v>
      </c>
      <c r="C36" s="246">
        <f t="shared" si="4"/>
        <v>1</v>
      </c>
      <c r="D36" s="85">
        <f t="shared" si="5"/>
        <v>488.12</v>
      </c>
      <c r="E36" s="84">
        <f t="shared" si="6"/>
        <v>6</v>
      </c>
      <c r="F36" s="239">
        <f t="shared" si="7"/>
        <v>81.353333333333339</v>
      </c>
      <c r="G36" s="246"/>
      <c r="H36" s="85"/>
      <c r="I36" s="84"/>
      <c r="J36" s="239"/>
      <c r="K36" s="246">
        <v>1</v>
      </c>
      <c r="L36" s="85">
        <v>488.12</v>
      </c>
      <c r="M36" s="84">
        <v>6</v>
      </c>
      <c r="N36" s="239">
        <f t="shared" si="10"/>
        <v>81.353333333333339</v>
      </c>
    </row>
    <row r="37" spans="1:14" ht="14.1" customHeight="1" x14ac:dyDescent="0.2">
      <c r="A37" s="300">
        <v>310</v>
      </c>
      <c r="B37" s="242" t="s">
        <v>24</v>
      </c>
      <c r="C37" s="246"/>
      <c r="D37" s="85"/>
      <c r="E37" s="84"/>
      <c r="F37" s="239"/>
      <c r="G37" s="246"/>
      <c r="H37" s="85"/>
      <c r="I37" s="84"/>
      <c r="J37" s="239"/>
      <c r="K37" s="246"/>
      <c r="L37" s="85"/>
      <c r="M37" s="84"/>
      <c r="N37" s="239"/>
    </row>
    <row r="38" spans="1:14" ht="24.95" customHeight="1" x14ac:dyDescent="0.2">
      <c r="A38" s="300">
        <v>320</v>
      </c>
      <c r="B38" s="242" t="s">
        <v>25</v>
      </c>
      <c r="C38" s="246"/>
      <c r="D38" s="85"/>
      <c r="E38" s="84"/>
      <c r="F38" s="239"/>
      <c r="G38" s="246"/>
      <c r="H38" s="85"/>
      <c r="I38" s="84"/>
      <c r="J38" s="239"/>
      <c r="K38" s="246"/>
      <c r="L38" s="85"/>
      <c r="M38" s="84"/>
      <c r="N38" s="239"/>
    </row>
    <row r="39" spans="1:14" ht="14.1" customHeight="1" x14ac:dyDescent="0.2">
      <c r="A39" s="300">
        <v>331</v>
      </c>
      <c r="B39" s="242" t="s">
        <v>26</v>
      </c>
      <c r="C39" s="246"/>
      <c r="D39" s="85"/>
      <c r="E39" s="84"/>
      <c r="F39" s="239"/>
      <c r="G39" s="246"/>
      <c r="H39" s="85"/>
      <c r="I39" s="84"/>
      <c r="J39" s="239"/>
      <c r="K39" s="246"/>
      <c r="L39" s="85"/>
      <c r="M39" s="84"/>
      <c r="N39" s="239"/>
    </row>
    <row r="40" spans="1:14" ht="14.1" customHeight="1" x14ac:dyDescent="0.2">
      <c r="A40" s="300">
        <v>332</v>
      </c>
      <c r="B40" s="242" t="s">
        <v>27</v>
      </c>
      <c r="C40" s="246"/>
      <c r="D40" s="85"/>
      <c r="E40" s="84"/>
      <c r="F40" s="239"/>
      <c r="G40" s="246"/>
      <c r="H40" s="85"/>
      <c r="I40" s="84"/>
      <c r="J40" s="239"/>
      <c r="K40" s="246"/>
      <c r="L40" s="85"/>
      <c r="M40" s="84"/>
      <c r="N40" s="239"/>
    </row>
    <row r="41" spans="1:14" ht="14.1" customHeight="1" x14ac:dyDescent="0.2">
      <c r="A41" s="300">
        <v>333</v>
      </c>
      <c r="B41" s="242" t="s">
        <v>28</v>
      </c>
      <c r="C41" s="246"/>
      <c r="D41" s="85"/>
      <c r="E41" s="84"/>
      <c r="F41" s="239"/>
      <c r="G41" s="246"/>
      <c r="H41" s="85"/>
      <c r="I41" s="84"/>
      <c r="J41" s="239"/>
      <c r="K41" s="246"/>
      <c r="L41" s="85"/>
      <c r="M41" s="84"/>
      <c r="N41" s="239"/>
    </row>
    <row r="42" spans="1:14" ht="14.1" customHeight="1" x14ac:dyDescent="0.2">
      <c r="A42" s="300">
        <v>334</v>
      </c>
      <c r="B42" s="242" t="s">
        <v>29</v>
      </c>
      <c r="C42" s="246">
        <f t="shared" si="4"/>
        <v>2</v>
      </c>
      <c r="D42" s="85">
        <f t="shared" si="5"/>
        <v>2429.31</v>
      </c>
      <c r="E42" s="84">
        <f t="shared" si="6"/>
        <v>33</v>
      </c>
      <c r="F42" s="239">
        <f t="shared" si="7"/>
        <v>73.61545454545454</v>
      </c>
      <c r="G42" s="246">
        <v>1</v>
      </c>
      <c r="H42" s="85">
        <v>1074.53</v>
      </c>
      <c r="I42" s="84">
        <v>14</v>
      </c>
      <c r="J42" s="239">
        <f t="shared" ref="J42" si="11">H42/I42</f>
        <v>76.752142857142857</v>
      </c>
      <c r="K42" s="246">
        <v>1</v>
      </c>
      <c r="L42" s="85">
        <v>1354.78</v>
      </c>
      <c r="M42" s="84">
        <v>19</v>
      </c>
      <c r="N42" s="239">
        <f t="shared" ref="N42" si="12">L42/M42</f>
        <v>71.304210526315785</v>
      </c>
    </row>
    <row r="43" spans="1:14" ht="14.1" customHeight="1" x14ac:dyDescent="0.2">
      <c r="A43" s="300">
        <v>340</v>
      </c>
      <c r="B43" s="242" t="s">
        <v>30</v>
      </c>
      <c r="C43" s="246"/>
      <c r="D43" s="85"/>
      <c r="E43" s="84"/>
      <c r="F43" s="239"/>
      <c r="G43" s="246"/>
      <c r="H43" s="85"/>
      <c r="I43" s="84"/>
      <c r="J43" s="239"/>
      <c r="K43" s="246"/>
      <c r="L43" s="85"/>
      <c r="M43" s="84"/>
      <c r="N43" s="239"/>
    </row>
    <row r="44" spans="1:14" ht="14.1" customHeight="1" x14ac:dyDescent="0.2">
      <c r="A44" s="300">
        <v>351</v>
      </c>
      <c r="B44" s="242" t="s">
        <v>31</v>
      </c>
      <c r="C44" s="246"/>
      <c r="D44" s="85"/>
      <c r="E44" s="84"/>
      <c r="F44" s="239"/>
      <c r="G44" s="246"/>
      <c r="H44" s="85"/>
      <c r="I44" s="84"/>
      <c r="J44" s="239"/>
      <c r="K44" s="246"/>
      <c r="L44" s="85"/>
      <c r="M44" s="84"/>
      <c r="N44" s="239"/>
    </row>
    <row r="45" spans="1:14" ht="14.1" customHeight="1" x14ac:dyDescent="0.2">
      <c r="A45" s="300">
        <v>411</v>
      </c>
      <c r="B45" s="242" t="s">
        <v>32</v>
      </c>
      <c r="C45" s="246"/>
      <c r="D45" s="85"/>
      <c r="E45" s="84"/>
      <c r="F45" s="239"/>
      <c r="G45" s="246"/>
      <c r="H45" s="85"/>
      <c r="I45" s="84"/>
      <c r="J45" s="239"/>
      <c r="K45" s="246"/>
      <c r="L45" s="85"/>
      <c r="M45" s="84"/>
      <c r="N45" s="239"/>
    </row>
    <row r="46" spans="1:14" ht="24.95" customHeight="1" x14ac:dyDescent="0.2">
      <c r="A46" s="300">
        <v>911</v>
      </c>
      <c r="B46" s="242" t="s">
        <v>241</v>
      </c>
      <c r="C46" s="246">
        <f t="shared" ref="C46" si="13">G46+K46</f>
        <v>595</v>
      </c>
      <c r="D46" s="85">
        <f t="shared" ref="D46" si="14">H46+L46</f>
        <v>971845.1100000001</v>
      </c>
      <c r="E46" s="84">
        <f t="shared" ref="E46" si="15">I46+M46</f>
        <v>9013</v>
      </c>
      <c r="F46" s="239">
        <f>D46/E46</f>
        <v>107.82703983135472</v>
      </c>
      <c r="G46" s="246">
        <v>387</v>
      </c>
      <c r="H46" s="85">
        <v>637255.65</v>
      </c>
      <c r="I46" s="84">
        <v>5626</v>
      </c>
      <c r="J46" s="239">
        <f>H46/I46</f>
        <v>113.26975648773552</v>
      </c>
      <c r="K46" s="246">
        <v>208</v>
      </c>
      <c r="L46" s="85">
        <v>334589.46000000002</v>
      </c>
      <c r="M46" s="84">
        <v>3387</v>
      </c>
      <c r="N46" s="239">
        <f>L46/M46</f>
        <v>98.786377325066439</v>
      </c>
    </row>
    <row r="47" spans="1:14" ht="20.100000000000001" customHeight="1" x14ac:dyDescent="0.2">
      <c r="A47" s="301"/>
      <c r="B47" s="244" t="s">
        <v>5</v>
      </c>
      <c r="C47" s="247">
        <f>SUM(C9:C46)</f>
        <v>11605</v>
      </c>
      <c r="D47" s="135">
        <f>SUM(D9:D46)</f>
        <v>14738293.879999999</v>
      </c>
      <c r="E47" s="134">
        <f>SUM(E9:E46)</f>
        <v>178930</v>
      </c>
      <c r="F47" s="248">
        <f>D47/E47</f>
        <v>82.36904867825406</v>
      </c>
      <c r="G47" s="247">
        <f>SUM(G9:G46)</f>
        <v>7314</v>
      </c>
      <c r="H47" s="135">
        <f>SUM(H9:H46)</f>
        <v>9538143.299999997</v>
      </c>
      <c r="I47" s="134">
        <f>SUM(I9:I46)</f>
        <v>115324</v>
      </c>
      <c r="J47" s="248">
        <f>H47/I47</f>
        <v>82.707357531823362</v>
      </c>
      <c r="K47" s="247">
        <f>SUM(K9:K46)</f>
        <v>4291</v>
      </c>
      <c r="L47" s="135">
        <f>SUM(L9:L46)</f>
        <v>5200150.58</v>
      </c>
      <c r="M47" s="134">
        <f>SUM(M9:M46)</f>
        <v>63606</v>
      </c>
      <c r="N47" s="248">
        <f>L47/M47</f>
        <v>81.755661101153976</v>
      </c>
    </row>
    <row r="48" spans="1:14" x14ac:dyDescent="0.2">
      <c r="D48" s="108"/>
      <c r="F48" s="105"/>
    </row>
    <row r="49" spans="3:6" x14ac:dyDescent="0.2">
      <c r="C49" s="7"/>
      <c r="D49" s="7"/>
      <c r="E49" s="7"/>
      <c r="F49" s="105"/>
    </row>
    <row r="50" spans="3:6" x14ac:dyDescent="0.2">
      <c r="C50" s="7"/>
      <c r="D50" s="7"/>
      <c r="E50" s="7"/>
    </row>
  </sheetData>
  <mergeCells count="6">
    <mergeCell ref="A6:B7"/>
    <mergeCell ref="C6:F6"/>
    <mergeCell ref="G6:J6"/>
    <mergeCell ref="K6:N6"/>
    <mergeCell ref="A3:F3"/>
    <mergeCell ref="A4:J4"/>
  </mergeCells>
  <phoneticPr fontId="0" type="noConversion"/>
  <hyperlinks>
    <hyperlink ref="A1" location="Съдържание!Print_Area" display="към съдържанието" xr:uid="{00000000-0004-0000-2300-000000000000}"/>
  </hyperlinks>
  <printOptions horizontalCentered="1" verticalCentered="1"/>
  <pageMargins left="0.39370078740157483" right="0.39370078740157483" top="0.39370078740157483" bottom="0.39370078740157483" header="0" footer="0"/>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17"/>
  <sheetViews>
    <sheetView zoomScale="82" zoomScaleNormal="82" zoomScaleSheetLayoutView="95" workbookViewId="0">
      <selection activeCell="D25" sqref="D25"/>
    </sheetView>
  </sheetViews>
  <sheetFormatPr defaultRowHeight="12.75" x14ac:dyDescent="0.2"/>
  <cols>
    <col min="1" max="2" width="25.7109375" customWidth="1"/>
    <col min="3" max="9" width="15.7109375" customWidth="1"/>
    <col min="10" max="10" width="11.7109375" style="11" customWidth="1"/>
    <col min="14" max="14" width="12.5703125" customWidth="1"/>
  </cols>
  <sheetData>
    <row r="1" spans="1:17" s="5" customFormat="1" x14ac:dyDescent="0.2">
      <c r="A1" s="159" t="s">
        <v>64</v>
      </c>
      <c r="B1" s="70"/>
      <c r="C1" s="70"/>
      <c r="D1" s="70"/>
      <c r="E1" s="70"/>
      <c r="F1" s="70"/>
      <c r="G1" s="70"/>
      <c r="H1" s="70"/>
      <c r="I1" s="90"/>
      <c r="J1" s="117"/>
      <c r="K1" s="117"/>
    </row>
    <row r="2" spans="1:17" s="5" customFormat="1" x14ac:dyDescent="0.2">
      <c r="A2" s="159"/>
      <c r="B2" s="70"/>
      <c r="C2" s="70"/>
      <c r="D2" s="70"/>
      <c r="E2" s="70"/>
      <c r="F2" s="70"/>
      <c r="G2" s="70"/>
      <c r="H2" s="70"/>
      <c r="I2" s="90"/>
      <c r="J2" s="117"/>
      <c r="K2" s="117"/>
    </row>
    <row r="3" spans="1:17" s="5" customFormat="1" ht="15" customHeight="1" x14ac:dyDescent="0.2">
      <c r="A3" s="357" t="s">
        <v>289</v>
      </c>
      <c r="B3" s="358"/>
      <c r="C3" s="358"/>
      <c r="D3" s="358"/>
      <c r="E3" s="358"/>
      <c r="F3" s="358"/>
      <c r="G3" s="267"/>
      <c r="H3" s="267"/>
      <c r="I3" s="90"/>
      <c r="J3" s="117"/>
      <c r="K3" s="117"/>
    </row>
    <row r="4" spans="1:17" ht="15" customHeight="1" x14ac:dyDescent="0.2">
      <c r="A4" s="384" t="s">
        <v>412</v>
      </c>
      <c r="B4" s="384"/>
      <c r="C4" s="384"/>
      <c r="D4" s="384"/>
      <c r="E4" s="384"/>
      <c r="F4" s="384"/>
      <c r="G4" s="384"/>
      <c r="H4" s="384"/>
      <c r="I4" s="384"/>
      <c r="J4" s="384"/>
      <c r="K4" s="384"/>
      <c r="L4" s="384"/>
      <c r="M4" s="384"/>
      <c r="N4" s="384"/>
      <c r="O4" s="384"/>
      <c r="P4" s="384"/>
      <c r="Q4" s="5"/>
    </row>
    <row r="5" spans="1:17" ht="15" customHeight="1" x14ac:dyDescent="0.2">
      <c r="A5" s="166"/>
      <c r="B5" s="66"/>
      <c r="C5" s="203"/>
      <c r="D5" s="66"/>
      <c r="E5" s="66"/>
      <c r="F5" s="66"/>
      <c r="G5" s="66"/>
      <c r="H5" s="66"/>
      <c r="I5" s="204"/>
      <c r="N5" s="116"/>
      <c r="O5" s="116"/>
      <c r="Q5" s="5"/>
    </row>
    <row r="6" spans="1:17" ht="30" customHeight="1" x14ac:dyDescent="0.2">
      <c r="A6" s="138" t="s">
        <v>178</v>
      </c>
      <c r="B6" s="139" t="s">
        <v>167</v>
      </c>
      <c r="C6" s="138" t="s">
        <v>264</v>
      </c>
      <c r="D6" s="138" t="s">
        <v>265</v>
      </c>
      <c r="E6" s="138" t="s">
        <v>163</v>
      </c>
      <c r="F6" s="138" t="s">
        <v>164</v>
      </c>
      <c r="G6" s="138" t="s">
        <v>165</v>
      </c>
      <c r="H6" s="138" t="s">
        <v>166</v>
      </c>
      <c r="I6" s="128" t="s">
        <v>179</v>
      </c>
    </row>
    <row r="7" spans="1:17" ht="20.100000000000001" customHeight="1" x14ac:dyDescent="0.2">
      <c r="A7" s="128">
        <v>1</v>
      </c>
      <c r="B7" s="136">
        <v>2</v>
      </c>
      <c r="C7" s="128">
        <v>3</v>
      </c>
      <c r="D7" s="138">
        <v>4</v>
      </c>
      <c r="E7" s="128">
        <v>5</v>
      </c>
      <c r="F7" s="138">
        <v>6</v>
      </c>
      <c r="G7" s="138">
        <v>7</v>
      </c>
      <c r="H7" s="138">
        <v>8</v>
      </c>
      <c r="I7" s="205" t="s">
        <v>280</v>
      </c>
    </row>
    <row r="8" spans="1:17" ht="30" customHeight="1" x14ac:dyDescent="0.2">
      <c r="A8" s="402" t="s">
        <v>176</v>
      </c>
      <c r="B8" s="111" t="s">
        <v>79</v>
      </c>
      <c r="C8" s="72"/>
      <c r="D8" s="72">
        <v>118</v>
      </c>
      <c r="E8" s="72">
        <v>496</v>
      </c>
      <c r="F8" s="72">
        <v>1352</v>
      </c>
      <c r="G8" s="72">
        <v>568</v>
      </c>
      <c r="H8" s="72">
        <v>1422</v>
      </c>
      <c r="I8" s="72">
        <f>SUM(C8:H8)</f>
        <v>3956</v>
      </c>
    </row>
    <row r="9" spans="1:17" ht="30" customHeight="1" x14ac:dyDescent="0.2">
      <c r="A9" s="402"/>
      <c r="B9" s="111" t="s">
        <v>80</v>
      </c>
      <c r="C9" s="72">
        <v>17</v>
      </c>
      <c r="D9" s="72">
        <v>14</v>
      </c>
      <c r="E9" s="72">
        <v>150</v>
      </c>
      <c r="F9" s="72">
        <v>331</v>
      </c>
      <c r="G9" s="72">
        <v>6971</v>
      </c>
      <c r="H9" s="72">
        <v>166</v>
      </c>
      <c r="I9" s="72">
        <f>SUM(C9:H9)</f>
        <v>7649</v>
      </c>
    </row>
    <row r="10" spans="1:17" ht="20.100000000000001" customHeight="1" thickBot="1" x14ac:dyDescent="0.25">
      <c r="A10" s="403"/>
      <c r="B10" s="305" t="s">
        <v>5</v>
      </c>
      <c r="C10" s="72">
        <v>17</v>
      </c>
      <c r="D10" s="72">
        <v>132</v>
      </c>
      <c r="E10" s="72">
        <v>646</v>
      </c>
      <c r="F10" s="72">
        <v>1683</v>
      </c>
      <c r="G10" s="72">
        <v>7539</v>
      </c>
      <c r="H10" s="72">
        <v>1588</v>
      </c>
      <c r="I10" s="72">
        <f>SUM(I8:I9)</f>
        <v>11605</v>
      </c>
      <c r="J10" s="206"/>
    </row>
    <row r="11" spans="1:17" ht="30" customHeight="1" x14ac:dyDescent="0.2">
      <c r="A11" s="404" t="s">
        <v>217</v>
      </c>
      <c r="B11" s="112" t="s">
        <v>79</v>
      </c>
      <c r="C11" s="72">
        <v>166</v>
      </c>
      <c r="D11" s="72">
        <v>39</v>
      </c>
      <c r="E11" s="72">
        <v>44</v>
      </c>
      <c r="F11" s="72">
        <v>17</v>
      </c>
      <c r="G11" s="72">
        <v>12</v>
      </c>
      <c r="H11" s="72">
        <v>31</v>
      </c>
      <c r="I11" s="72">
        <f>I14-I8</f>
        <v>309</v>
      </c>
    </row>
    <row r="12" spans="1:17" ht="30" customHeight="1" x14ac:dyDescent="0.2">
      <c r="A12" s="402"/>
      <c r="B12" s="111" t="s">
        <v>80</v>
      </c>
      <c r="C12" s="72">
        <v>4</v>
      </c>
      <c r="D12" s="72">
        <v>0</v>
      </c>
      <c r="E12" s="72">
        <v>2</v>
      </c>
      <c r="F12" s="72">
        <v>1</v>
      </c>
      <c r="G12" s="72">
        <v>38</v>
      </c>
      <c r="H12" s="72">
        <v>0</v>
      </c>
      <c r="I12" s="72">
        <f>I15-I9</f>
        <v>45</v>
      </c>
    </row>
    <row r="13" spans="1:17" ht="20.100000000000001" customHeight="1" thickBot="1" x14ac:dyDescent="0.25">
      <c r="A13" s="403"/>
      <c r="B13" s="305" t="s">
        <v>5</v>
      </c>
      <c r="C13" s="72">
        <v>170</v>
      </c>
      <c r="D13" s="72">
        <v>39</v>
      </c>
      <c r="E13" s="72">
        <v>46</v>
      </c>
      <c r="F13" s="72">
        <v>18</v>
      </c>
      <c r="G13" s="72">
        <v>50</v>
      </c>
      <c r="H13" s="72">
        <v>31</v>
      </c>
      <c r="I13" s="72">
        <f>SUM(I11:I12)</f>
        <v>354</v>
      </c>
    </row>
    <row r="14" spans="1:17" ht="30" customHeight="1" x14ac:dyDescent="0.2">
      <c r="A14" s="405" t="s">
        <v>172</v>
      </c>
      <c r="B14" s="112" t="s">
        <v>79</v>
      </c>
      <c r="C14" s="72">
        <v>166</v>
      </c>
      <c r="D14" s="72">
        <v>157</v>
      </c>
      <c r="E14" s="72">
        <v>540</v>
      </c>
      <c r="F14" s="72">
        <v>1369</v>
      </c>
      <c r="G14" s="72">
        <v>580</v>
      </c>
      <c r="H14" s="72">
        <v>1453</v>
      </c>
      <c r="I14" s="72">
        <f>SUM(C14:H14)</f>
        <v>4265</v>
      </c>
    </row>
    <row r="15" spans="1:17" ht="30" customHeight="1" x14ac:dyDescent="0.2">
      <c r="A15" s="406"/>
      <c r="B15" s="111" t="s">
        <v>80</v>
      </c>
      <c r="C15" s="72">
        <v>21</v>
      </c>
      <c r="D15" s="72">
        <v>14</v>
      </c>
      <c r="E15" s="72">
        <v>152</v>
      </c>
      <c r="F15" s="72">
        <v>332</v>
      </c>
      <c r="G15" s="72">
        <v>7009</v>
      </c>
      <c r="H15" s="72">
        <v>166</v>
      </c>
      <c r="I15" s="72">
        <f>SUM(C15:H15)</f>
        <v>7694</v>
      </c>
      <c r="K15" s="1"/>
    </row>
    <row r="16" spans="1:17" ht="20.100000000000001" customHeight="1" x14ac:dyDescent="0.2">
      <c r="A16" s="407"/>
      <c r="B16" s="304" t="s">
        <v>294</v>
      </c>
      <c r="C16" s="137">
        <v>187</v>
      </c>
      <c r="D16" s="137">
        <v>171</v>
      </c>
      <c r="E16" s="137">
        <v>692</v>
      </c>
      <c r="F16" s="137">
        <v>1701</v>
      </c>
      <c r="G16" s="137">
        <v>7589</v>
      </c>
      <c r="H16" s="137">
        <v>1619</v>
      </c>
      <c r="I16" s="137">
        <f>SUM(C16:H16)</f>
        <v>11959</v>
      </c>
      <c r="J16" s="206"/>
    </row>
    <row r="17" ht="9.9499999999999993" customHeight="1" x14ac:dyDescent="0.2"/>
  </sheetData>
  <mergeCells count="5">
    <mergeCell ref="A3:F3"/>
    <mergeCell ref="A8:A10"/>
    <mergeCell ref="A11:A13"/>
    <mergeCell ref="A14:A16"/>
    <mergeCell ref="A4:P4"/>
  </mergeCells>
  <hyperlinks>
    <hyperlink ref="A1" location="Съдържание!Print_Area" display="към съдържанието" xr:uid="{00000000-0004-0000-2600-000000000000}"/>
  </hyperlinks>
  <printOptions horizontalCentered="1"/>
  <pageMargins left="0.39370078740157483" right="0.39370078740157483" top="0.59055118110236227" bottom="0.3937007874015748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A13" zoomScaleNormal="100" zoomScaleSheetLayoutView="89" workbookViewId="0">
      <selection activeCell="D25" sqref="D25"/>
    </sheetView>
  </sheetViews>
  <sheetFormatPr defaultRowHeight="12" x14ac:dyDescent="0.2"/>
  <cols>
    <col min="1" max="1" width="5.7109375" style="32" customWidth="1"/>
    <col min="2" max="2" width="100.7109375" style="41" customWidth="1"/>
    <col min="3" max="3" width="5.7109375" style="23" customWidth="1"/>
    <col min="4" max="16384" width="9.140625" style="23"/>
  </cols>
  <sheetData>
    <row r="1" spans="1:3" ht="24.95" customHeight="1" x14ac:dyDescent="0.2">
      <c r="B1" s="19" t="s">
        <v>81</v>
      </c>
      <c r="C1" s="30"/>
    </row>
    <row r="2" spans="1:3" x14ac:dyDescent="0.2">
      <c r="B2" s="22"/>
      <c r="C2" s="30"/>
    </row>
    <row r="3" spans="1:3" ht="26.25" customHeight="1" x14ac:dyDescent="0.2">
      <c r="A3" s="171">
        <v>1</v>
      </c>
      <c r="B3" s="20" t="s">
        <v>373</v>
      </c>
      <c r="C3" s="30"/>
    </row>
    <row r="4" spans="1:3" ht="18.75" customHeight="1" x14ac:dyDescent="0.2">
      <c r="A4" s="171">
        <v>2</v>
      </c>
      <c r="B4" s="20" t="s">
        <v>374</v>
      </c>
    </row>
    <row r="5" spans="1:3" ht="18.75" customHeight="1" x14ac:dyDescent="0.2">
      <c r="A5" s="171">
        <v>3</v>
      </c>
      <c r="B5" s="20" t="s">
        <v>375</v>
      </c>
    </row>
    <row r="6" spans="1:3" x14ac:dyDescent="0.2">
      <c r="B6" s="22"/>
    </row>
    <row r="7" spans="1:3" s="21" customFormat="1" ht="20.100000000000001" customHeight="1" x14ac:dyDescent="0.2">
      <c r="A7" s="31" t="s">
        <v>1</v>
      </c>
      <c r="B7" s="40" t="s">
        <v>284</v>
      </c>
    </row>
    <row r="8" spans="1:3" s="21" customFormat="1" x14ac:dyDescent="0.2">
      <c r="A8" s="31"/>
      <c r="B8" s="40"/>
    </row>
    <row r="9" spans="1:3" ht="30" customHeight="1" x14ac:dyDescent="0.2">
      <c r="A9" s="171">
        <v>1</v>
      </c>
      <c r="B9" s="52" t="s">
        <v>376</v>
      </c>
    </row>
    <row r="10" spans="1:3" ht="30" customHeight="1" x14ac:dyDescent="0.2">
      <c r="A10" s="171">
        <v>2</v>
      </c>
      <c r="B10" s="52" t="s">
        <v>377</v>
      </c>
    </row>
    <row r="11" spans="1:3" ht="30" customHeight="1" x14ac:dyDescent="0.2">
      <c r="A11" s="171">
        <v>3</v>
      </c>
      <c r="B11" s="52" t="s">
        <v>378</v>
      </c>
      <c r="C11" s="60"/>
    </row>
    <row r="12" spans="1:3" ht="30" customHeight="1" x14ac:dyDescent="0.2">
      <c r="A12" s="171">
        <v>4</v>
      </c>
      <c r="B12" s="52" t="s">
        <v>379</v>
      </c>
    </row>
    <row r="13" spans="1:3" ht="17.25" customHeight="1" x14ac:dyDescent="0.2">
      <c r="A13" s="171">
        <v>5</v>
      </c>
      <c r="B13" s="52" t="s">
        <v>380</v>
      </c>
    </row>
    <row r="14" spans="1:3" ht="30" customHeight="1" x14ac:dyDescent="0.2">
      <c r="A14" s="171" t="s">
        <v>177</v>
      </c>
      <c r="B14" s="52" t="s">
        <v>381</v>
      </c>
    </row>
    <row r="15" spans="1:3" ht="30" customHeight="1" x14ac:dyDescent="0.2">
      <c r="A15" s="171">
        <v>7</v>
      </c>
      <c r="B15" s="52" t="s">
        <v>382</v>
      </c>
    </row>
    <row r="16" spans="1:3" ht="30" customHeight="1" x14ac:dyDescent="0.2">
      <c r="A16" s="171">
        <v>8</v>
      </c>
      <c r="B16" s="52" t="s">
        <v>383</v>
      </c>
      <c r="C16" s="23" t="s">
        <v>185</v>
      </c>
    </row>
    <row r="17" spans="1:2" ht="30" customHeight="1" x14ac:dyDescent="0.2">
      <c r="A17" s="171">
        <v>9</v>
      </c>
      <c r="B17" s="52" t="s">
        <v>384</v>
      </c>
    </row>
    <row r="18" spans="1:2" x14ac:dyDescent="0.2">
      <c r="A18" s="31"/>
      <c r="B18" s="20"/>
    </row>
    <row r="19" spans="1:2" x14ac:dyDescent="0.2">
      <c r="A19" s="31" t="s">
        <v>0</v>
      </c>
      <c r="B19" s="264" t="s">
        <v>283</v>
      </c>
    </row>
    <row r="20" spans="1:2" x14ac:dyDescent="0.2">
      <c r="A20" s="31"/>
      <c r="B20" s="264"/>
    </row>
    <row r="21" spans="1:2" ht="28.5" customHeight="1" x14ac:dyDescent="0.2">
      <c r="A21" s="171">
        <v>1</v>
      </c>
      <c r="B21" s="52" t="s">
        <v>385</v>
      </c>
    </row>
    <row r="22" spans="1:2" ht="28.5" customHeight="1" x14ac:dyDescent="0.2">
      <c r="A22" s="171">
        <v>2</v>
      </c>
      <c r="B22" s="52" t="s">
        <v>386</v>
      </c>
    </row>
    <row r="23" spans="1:2" ht="28.5" customHeight="1" x14ac:dyDescent="0.2">
      <c r="A23" s="171">
        <v>3</v>
      </c>
      <c r="B23" s="52" t="s">
        <v>387</v>
      </c>
    </row>
    <row r="24" spans="1:2" ht="30" customHeight="1" x14ac:dyDescent="0.2">
      <c r="A24" s="171">
        <v>4</v>
      </c>
      <c r="B24" s="52" t="s">
        <v>388</v>
      </c>
    </row>
    <row r="25" spans="1:2" ht="19.5" customHeight="1" x14ac:dyDescent="0.2">
      <c r="A25" s="171">
        <v>5</v>
      </c>
      <c r="B25" s="52" t="s">
        <v>380</v>
      </c>
    </row>
    <row r="26" spans="1:2" ht="28.5" customHeight="1" x14ac:dyDescent="0.2">
      <c r="A26" s="171" t="s">
        <v>177</v>
      </c>
      <c r="B26" s="52" t="s">
        <v>381</v>
      </c>
    </row>
    <row r="27" spans="1:2" ht="28.5" customHeight="1" x14ac:dyDescent="0.2">
      <c r="A27" s="171">
        <v>7</v>
      </c>
      <c r="B27" s="52" t="s">
        <v>382</v>
      </c>
    </row>
    <row r="28" spans="1:2" ht="28.5" customHeight="1" x14ac:dyDescent="0.2">
      <c r="A28" s="163">
        <v>8</v>
      </c>
      <c r="B28" s="52" t="s">
        <v>383</v>
      </c>
    </row>
    <row r="29" spans="1:2" ht="28.5" customHeight="1" x14ac:dyDescent="0.2">
      <c r="A29" s="163">
        <v>9</v>
      </c>
      <c r="B29" s="52" t="s">
        <v>389</v>
      </c>
    </row>
    <row r="30" spans="1:2" x14ac:dyDescent="0.2">
      <c r="A30" s="31"/>
      <c r="B30" s="20"/>
    </row>
    <row r="31" spans="1:2" x14ac:dyDescent="0.2">
      <c r="A31" s="31" t="s">
        <v>2</v>
      </c>
      <c r="B31" s="264" t="s">
        <v>310</v>
      </c>
    </row>
    <row r="32" spans="1:2" x14ac:dyDescent="0.2">
      <c r="A32" s="31"/>
      <c r="B32" s="20"/>
    </row>
    <row r="33" spans="1:2" ht="28.5" customHeight="1" x14ac:dyDescent="0.2">
      <c r="A33" s="299">
        <v>1</v>
      </c>
      <c r="B33" s="327" t="s">
        <v>390</v>
      </c>
    </row>
    <row r="34" spans="1:2" ht="29.25" customHeight="1" x14ac:dyDescent="0.2">
      <c r="A34" s="164" t="s">
        <v>82</v>
      </c>
      <c r="B34" s="327" t="s">
        <v>391</v>
      </c>
    </row>
    <row r="35" spans="1:2" ht="26.25" customHeight="1" x14ac:dyDescent="0.2">
      <c r="A35" s="171">
        <v>3</v>
      </c>
      <c r="B35" s="327" t="s">
        <v>392</v>
      </c>
    </row>
    <row r="36" spans="1:2" ht="28.5" customHeight="1" x14ac:dyDescent="0.2">
      <c r="A36" s="171">
        <v>4</v>
      </c>
      <c r="B36" s="327" t="s">
        <v>393</v>
      </c>
    </row>
    <row r="37" spans="1:2" ht="27" customHeight="1" x14ac:dyDescent="0.2">
      <c r="A37" s="163">
        <v>5</v>
      </c>
      <c r="B37" s="327" t="s">
        <v>394</v>
      </c>
    </row>
  </sheetData>
  <hyperlinks>
    <hyperlink ref="A3" location="'Табл.0 - Общо П'!A1" display="'Табл.0 - Общо П'!A1" xr:uid="{00000000-0004-0000-0100-000002000000}"/>
    <hyperlink ref="A4" location="'Табл.0.1- Мъже П'!A1" display="'Табл.0.1- Мъже П'!A1" xr:uid="{00000000-0004-0000-0100-000003000000}"/>
    <hyperlink ref="A5" location="'Табл.0.2 - Жени П'!A1" display="'Табл.0.2 - Жени П'!A1" xr:uid="{00000000-0004-0000-0100-000004000000}"/>
    <hyperlink ref="A16" location="'Табл.I.8. ОЗ Персонал'!A1" display="'Табл.I.8. ОЗ Персонал'!A1" xr:uid="{00000000-0004-0000-0100-000018000000}"/>
    <hyperlink ref="A28" location="'Табл.II.8.ТЗПБ Персонал'!A1" display="'Табл.II.8.ТЗПБ Персонал'!A1" xr:uid="{00000000-0004-0000-0100-00002B000000}"/>
    <hyperlink ref="A29" location="'Табл.9_ТЗПБ Диагнози'!A1" display="'Табл.9_ТЗПБ Диагнози'!A1" xr:uid="{00000000-0004-0000-0100-00002C000000}"/>
    <hyperlink ref="A9" location="'Табл. I.1 ОЗ БЛ '!A1" display="'Табл. I.1 ОЗ БЛ '!A1" xr:uid="{8B19A0FC-CD62-4E30-BDB7-C8ECBA94F67B}"/>
    <hyperlink ref="A10" location="'Табл.I.2 ОЗ ТП'!A1" display="'Табл.I.2 ОЗ ТП'!A1" xr:uid="{75B919FB-44E7-4963-9A4B-495D1D645ACF}"/>
    <hyperlink ref="A11" location="'Табл.I.3 ОЗ Възраст'!A1" display="'Табл.I.3 ОЗ Възраст'!A1" xr:uid="{1D8E369B-6724-4302-887D-5A6581A329BD}"/>
    <hyperlink ref="A12" location="'Табл.I.4.ОЗ Код ЛЗ'!A1" display="'Табл.I.4.ОЗ Код ЛЗ'!A1" xr:uid="{167905AB-6C70-4CB0-BF0F-5A7B1076AD6E}"/>
    <hyperlink ref="A13" location="'Табл.I.5 ОЗ продължителност'!A1" display="'Табл.I.5 ОЗ продължителност'!A1" xr:uid="{6855D804-A620-4167-9B8B-7A27CC0E621B}"/>
    <hyperlink ref="A14" location="'Табл.I.6.ОЗ ПБЛ'!A1" display="6" xr:uid="{BEB1F8A0-B4A4-4174-A9D5-BF92C020B51E}"/>
    <hyperlink ref="A15" location="'Табл.I.7.ОЗ ПрБЛ'!A1" display="'Табл.I.7.ОЗ ПрБЛ'!A1" xr:uid="{CCD291D4-BC44-4C70-99F8-454E36A2ECCE}"/>
    <hyperlink ref="A17" location="'Табл.Ι.9 ОЗ Диагнози'!A1" display="'Табл.Ι.9 ОЗ Диагнози'!A1" xr:uid="{D6A56FE7-36E8-4560-8C83-C1C3F2575C1A}"/>
    <hyperlink ref="A21" location="'Табл. II.1 ТЗПБ БЛ'!A1" display="'Табл. II.1 ТЗПБ БЛ'!A1" xr:uid="{23E31DD3-8928-42D6-ACC1-47254CFCB3C5}"/>
    <hyperlink ref="A22" location="'Табл.II.2.ТЗПБ ТП'!A1" display="'Табл.II.2.ТЗПБ ТП'!A1" xr:uid="{9D8113FD-0D45-4B3A-AA9E-1F30210BFEBC}"/>
    <hyperlink ref="A23" location="'Табл.II.3.ТЗПБ Възраст'!A1" display="'Табл.II.3.ТЗПБ Възраст'!A1" xr:uid="{452039F3-0719-40A1-BA56-5E14272B4189}"/>
    <hyperlink ref="A24" location="'Табл.II.4.ТЗПБ Код ЛЗ'!A1" display="'Табл.II.4.ТЗПБ Код ЛЗ'!A1" xr:uid="{D453A560-8B49-4381-A82A-CDDC879B93F7}"/>
    <hyperlink ref="A25" location="'Табл.II.5 ТЗПБ продължителност'!A1" display="'Табл.II.5 ТЗПБ продължителност'!A1" xr:uid="{BE2A9059-B4AD-40C8-9B15-C6E6B631B0ED}"/>
    <hyperlink ref="A26" location="'Табл.II.6.ТЗПБ ПБЛ'!A1" display="6" xr:uid="{463715A8-2346-4474-B128-95029BA3AFD0}"/>
    <hyperlink ref="A27" location="'Табл.II.7.ТЗПБ ПрБЛ'!A1" display="'Табл.II.7.ТЗПБ ПрБЛ'!A1" xr:uid="{3DA3B6DC-FCAC-46F0-BBBE-78587E7BED67}"/>
    <hyperlink ref="A34" location="'Табл.III.2.Бащи 15 дни'!A1" display="2" xr:uid="{0CF1AC28-9BEB-4E89-8F55-F38F8EEA1B97}"/>
    <hyperlink ref="A37" location="Табл.V.1.Осиновяване!A1" display="Табл.V.1.Осиновяване!A1" xr:uid="{7781D849-FA52-475E-90B3-0D134DF295FF}"/>
    <hyperlink ref="A33" location="Табл.III.1.БР!A1" display="Табл.III.1.БР!A1" xr:uid="{6DF14C39-CD6B-471E-9B9B-FE562B0E4D06}"/>
    <hyperlink ref="A35" location="Табл.IV.1.ОМД!A1" display="Табл.IV.1.ОМД!A1" xr:uid="{8449C3D1-35A3-431D-AFBB-E0F6B85BCB70}"/>
    <hyperlink ref="A36" location="'Табл.IV.2.ОМД до 8 бащи'!A1" display="2" xr:uid="{5AC7FDA6-85A8-432D-9615-4354B54A98F7}"/>
  </hyperlinks>
  <printOptions horizontalCentered="1"/>
  <pageMargins left="0.35433070866141736" right="0.23622047244094491" top="0.78740157480314965" bottom="0.78740157480314965" header="0.51181102362204722" footer="0.51181102362204722"/>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P39"/>
  <sheetViews>
    <sheetView zoomScale="73" zoomScaleNormal="73" zoomScaleSheetLayoutView="82" workbookViewId="0">
      <selection activeCell="D25" sqref="D25"/>
    </sheetView>
  </sheetViews>
  <sheetFormatPr defaultRowHeight="12.75" x14ac:dyDescent="0.2"/>
  <cols>
    <col min="1" max="1" width="18.7109375" style="70" customWidth="1"/>
    <col min="2" max="2" width="10.7109375" style="70" customWidth="1"/>
    <col min="3" max="3" width="12.7109375" style="70" customWidth="1"/>
    <col min="4" max="4" width="18.7109375" style="70" customWidth="1"/>
    <col min="5" max="5" width="12.7109375" style="70" customWidth="1"/>
    <col min="6" max="7" width="10.7109375" style="70" customWidth="1"/>
    <col min="8" max="8" width="12.7109375" style="70" customWidth="1"/>
    <col min="9" max="9" width="18.7109375" style="70" customWidth="1"/>
    <col min="10" max="10" width="12.7109375" style="70" customWidth="1"/>
    <col min="11" max="12" width="10.7109375" style="70" customWidth="1"/>
    <col min="13" max="13" width="12.7109375" style="70" customWidth="1"/>
    <col min="14" max="14" width="18.7109375" style="70" customWidth="1"/>
    <col min="15" max="15" width="12.7109375" style="70" customWidth="1"/>
    <col min="16" max="16" width="10.7109375" style="70" customWidth="1"/>
    <col min="17" max="16384" width="9.140625" style="70"/>
  </cols>
  <sheetData>
    <row r="1" spans="1:16" ht="15" customHeight="1" x14ac:dyDescent="0.2">
      <c r="A1" s="159" t="s">
        <v>64</v>
      </c>
      <c r="B1" s="74"/>
      <c r="C1" s="90"/>
      <c r="D1" s="90"/>
      <c r="E1" s="90"/>
      <c r="F1" s="90"/>
      <c r="H1" s="82"/>
      <c r="I1" s="82"/>
      <c r="J1" s="82"/>
      <c r="K1" s="82"/>
      <c r="L1" s="82"/>
      <c r="M1" s="82"/>
    </row>
    <row r="2" spans="1:16" ht="15" customHeight="1" x14ac:dyDescent="0.2">
      <c r="A2" s="159"/>
      <c r="B2" s="260"/>
      <c r="C2" s="90"/>
      <c r="D2" s="90"/>
      <c r="E2" s="90"/>
      <c r="F2" s="90"/>
      <c r="H2" s="82"/>
      <c r="I2" s="82"/>
      <c r="J2" s="82"/>
      <c r="K2" s="82"/>
      <c r="L2" s="82"/>
      <c r="M2" s="82"/>
    </row>
    <row r="3" spans="1:16" ht="15" customHeight="1" x14ac:dyDescent="0.2">
      <c r="A3" s="357" t="s">
        <v>289</v>
      </c>
      <c r="B3" s="358"/>
      <c r="C3" s="358"/>
      <c r="D3" s="358"/>
      <c r="E3" s="358"/>
      <c r="F3" s="358"/>
      <c r="G3" s="270"/>
      <c r="H3" s="270"/>
      <c r="I3" s="82"/>
      <c r="J3" s="82"/>
      <c r="K3" s="82"/>
      <c r="L3" s="82"/>
      <c r="M3" s="82"/>
    </row>
    <row r="4" spans="1:16" ht="30" customHeight="1" x14ac:dyDescent="0.25">
      <c r="A4" s="384" t="s">
        <v>413</v>
      </c>
      <c r="B4" s="384"/>
      <c r="C4" s="384"/>
      <c r="D4" s="384"/>
      <c r="E4" s="384"/>
      <c r="F4" s="384"/>
      <c r="G4" s="384"/>
      <c r="H4" s="384"/>
      <c r="I4" s="384"/>
      <c r="J4" s="384"/>
      <c r="K4" s="384"/>
      <c r="L4" s="320"/>
      <c r="M4" s="320"/>
      <c r="N4" s="320"/>
      <c r="O4" s="320"/>
      <c r="P4" s="320"/>
    </row>
    <row r="5" spans="1:16" ht="15" customHeight="1" x14ac:dyDescent="0.2">
      <c r="A5" s="92"/>
      <c r="B5" s="92"/>
      <c r="C5" s="92"/>
      <c r="D5" s="92"/>
      <c r="E5" s="92"/>
      <c r="F5" s="92"/>
    </row>
    <row r="6" spans="1:16" ht="15" customHeight="1" x14ac:dyDescent="0.2">
      <c r="A6" s="409" t="s">
        <v>286</v>
      </c>
      <c r="B6" s="371" t="s">
        <v>5</v>
      </c>
      <c r="C6" s="372"/>
      <c r="D6" s="372"/>
      <c r="E6" s="372"/>
      <c r="F6" s="373"/>
      <c r="G6" s="371" t="s">
        <v>271</v>
      </c>
      <c r="H6" s="372"/>
      <c r="I6" s="372"/>
      <c r="J6" s="372"/>
      <c r="K6" s="373"/>
      <c r="L6" s="371" t="s">
        <v>272</v>
      </c>
      <c r="M6" s="372"/>
      <c r="N6" s="372"/>
      <c r="O6" s="372"/>
      <c r="P6" s="373"/>
    </row>
    <row r="7" spans="1:16" ht="60" customHeight="1" x14ac:dyDescent="0.2">
      <c r="A7" s="410"/>
      <c r="B7" s="254" t="s">
        <v>230</v>
      </c>
      <c r="C7" s="122" t="s">
        <v>229</v>
      </c>
      <c r="D7" s="153" t="s">
        <v>196</v>
      </c>
      <c r="E7" s="216" t="s">
        <v>66</v>
      </c>
      <c r="F7" s="255" t="s">
        <v>135</v>
      </c>
      <c r="G7" s="254" t="s">
        <v>230</v>
      </c>
      <c r="H7" s="122" t="s">
        <v>229</v>
      </c>
      <c r="I7" s="153" t="s">
        <v>196</v>
      </c>
      <c r="J7" s="216" t="s">
        <v>66</v>
      </c>
      <c r="K7" s="255" t="s">
        <v>135</v>
      </c>
      <c r="L7" s="254" t="s">
        <v>230</v>
      </c>
      <c r="M7" s="122" t="s">
        <v>229</v>
      </c>
      <c r="N7" s="153" t="s">
        <v>196</v>
      </c>
      <c r="O7" s="216" t="s">
        <v>66</v>
      </c>
      <c r="P7" s="255" t="s">
        <v>135</v>
      </c>
    </row>
    <row r="8" spans="1:16" ht="20.100000000000001" customHeight="1" x14ac:dyDescent="0.2">
      <c r="A8" s="259">
        <v>1</v>
      </c>
      <c r="B8" s="254">
        <v>2</v>
      </c>
      <c r="C8" s="122">
        <v>3</v>
      </c>
      <c r="D8" s="122">
        <v>4</v>
      </c>
      <c r="E8" s="216">
        <v>5</v>
      </c>
      <c r="F8" s="255" t="s">
        <v>191</v>
      </c>
      <c r="G8" s="254">
        <v>7</v>
      </c>
      <c r="H8" s="122">
        <v>8</v>
      </c>
      <c r="I8" s="122">
        <v>9</v>
      </c>
      <c r="J8" s="216">
        <v>10</v>
      </c>
      <c r="K8" s="255" t="s">
        <v>273</v>
      </c>
      <c r="L8" s="254">
        <v>12</v>
      </c>
      <c r="M8" s="122">
        <v>13</v>
      </c>
      <c r="N8" s="122">
        <v>14</v>
      </c>
      <c r="O8" s="216">
        <v>15</v>
      </c>
      <c r="P8" s="255" t="s">
        <v>275</v>
      </c>
    </row>
    <row r="9" spans="1:16" ht="15" customHeight="1" x14ac:dyDescent="0.2">
      <c r="A9" s="250" t="s">
        <v>33</v>
      </c>
      <c r="B9" s="218">
        <f>G9+L9</f>
        <v>85</v>
      </c>
      <c r="C9" s="72">
        <f>H9+M9</f>
        <v>98</v>
      </c>
      <c r="D9" s="80">
        <f>I9+N9</f>
        <v>91989.18</v>
      </c>
      <c r="E9" s="72">
        <f>J9+O9</f>
        <v>1266</v>
      </c>
      <c r="F9" s="219">
        <f>C9/B9</f>
        <v>1.1529411764705881</v>
      </c>
      <c r="G9" s="218">
        <v>56</v>
      </c>
      <c r="H9" s="72">
        <v>64</v>
      </c>
      <c r="I9" s="80">
        <v>64947.42</v>
      </c>
      <c r="J9" s="72">
        <v>882</v>
      </c>
      <c r="K9" s="219">
        <f>H9/G9</f>
        <v>1.1428571428571428</v>
      </c>
      <c r="L9" s="218">
        <v>29</v>
      </c>
      <c r="M9" s="72">
        <v>34</v>
      </c>
      <c r="N9" s="80">
        <v>27041.759999999998</v>
      </c>
      <c r="O9" s="72">
        <v>384</v>
      </c>
      <c r="P9" s="219">
        <f>M9/L9</f>
        <v>1.1724137931034482</v>
      </c>
    </row>
    <row r="10" spans="1:16" ht="15" customHeight="1" x14ac:dyDescent="0.2">
      <c r="A10" s="250" t="s">
        <v>34</v>
      </c>
      <c r="B10" s="218">
        <f t="shared" ref="B10:B36" si="0">G10+L10</f>
        <v>127</v>
      </c>
      <c r="C10" s="72">
        <f t="shared" ref="C10:C36" si="1">H10+M10</f>
        <v>150</v>
      </c>
      <c r="D10" s="80">
        <f t="shared" ref="D10:D36" si="2">I10+N10</f>
        <v>134133.49</v>
      </c>
      <c r="E10" s="72">
        <f t="shared" ref="E10:E36" si="3">J10+O10</f>
        <v>1968</v>
      </c>
      <c r="F10" s="219">
        <f t="shared" ref="F10:F37" si="4">C10/B10</f>
        <v>1.1811023622047243</v>
      </c>
      <c r="G10" s="218">
        <v>76</v>
      </c>
      <c r="H10" s="72">
        <v>93</v>
      </c>
      <c r="I10" s="80">
        <v>85023.66</v>
      </c>
      <c r="J10" s="72">
        <v>1309</v>
      </c>
      <c r="K10" s="219">
        <f t="shared" ref="K10:K35" si="5">H10/G10</f>
        <v>1.2236842105263157</v>
      </c>
      <c r="L10" s="218">
        <v>51</v>
      </c>
      <c r="M10" s="72">
        <v>57</v>
      </c>
      <c r="N10" s="80">
        <v>49109.83</v>
      </c>
      <c r="O10" s="72">
        <v>659</v>
      </c>
      <c r="P10" s="219">
        <f t="shared" ref="P10:P35" si="6">M10/L10</f>
        <v>1.1176470588235294</v>
      </c>
    </row>
    <row r="11" spans="1:16" ht="15" customHeight="1" x14ac:dyDescent="0.2">
      <c r="A11" s="250" t="s">
        <v>35</v>
      </c>
      <c r="B11" s="218">
        <f t="shared" si="0"/>
        <v>239</v>
      </c>
      <c r="C11" s="72">
        <f t="shared" si="1"/>
        <v>266</v>
      </c>
      <c r="D11" s="80">
        <f t="shared" si="2"/>
        <v>301614.04000000004</v>
      </c>
      <c r="E11" s="72">
        <f t="shared" si="3"/>
        <v>3285</v>
      </c>
      <c r="F11" s="219">
        <f t="shared" si="4"/>
        <v>1.112970711297071</v>
      </c>
      <c r="G11" s="218">
        <v>149</v>
      </c>
      <c r="H11" s="72">
        <v>167</v>
      </c>
      <c r="I11" s="80">
        <v>195976.7</v>
      </c>
      <c r="J11" s="72">
        <v>2121</v>
      </c>
      <c r="K11" s="219">
        <f t="shared" si="5"/>
        <v>1.1208053691275168</v>
      </c>
      <c r="L11" s="218">
        <v>90</v>
      </c>
      <c r="M11" s="72">
        <v>99</v>
      </c>
      <c r="N11" s="80">
        <v>105637.34</v>
      </c>
      <c r="O11" s="72">
        <v>1164</v>
      </c>
      <c r="P11" s="219">
        <f t="shared" si="6"/>
        <v>1.1000000000000001</v>
      </c>
    </row>
    <row r="12" spans="1:16" ht="15" customHeight="1" x14ac:dyDescent="0.2">
      <c r="A12" s="250" t="s">
        <v>36</v>
      </c>
      <c r="B12" s="218">
        <f t="shared" si="0"/>
        <v>99</v>
      </c>
      <c r="C12" s="72">
        <f t="shared" si="1"/>
        <v>106</v>
      </c>
      <c r="D12" s="80">
        <f t="shared" si="2"/>
        <v>105380.84</v>
      </c>
      <c r="E12" s="72">
        <f t="shared" si="3"/>
        <v>1370</v>
      </c>
      <c r="F12" s="219">
        <f t="shared" si="4"/>
        <v>1.0707070707070707</v>
      </c>
      <c r="G12" s="218">
        <v>66</v>
      </c>
      <c r="H12" s="72">
        <v>68</v>
      </c>
      <c r="I12" s="80">
        <v>75979.78</v>
      </c>
      <c r="J12" s="72">
        <v>916</v>
      </c>
      <c r="K12" s="219">
        <f t="shared" si="5"/>
        <v>1.0303030303030303</v>
      </c>
      <c r="L12" s="218">
        <v>33</v>
      </c>
      <c r="M12" s="72">
        <v>38</v>
      </c>
      <c r="N12" s="80">
        <v>29401.06</v>
      </c>
      <c r="O12" s="72">
        <v>454</v>
      </c>
      <c r="P12" s="219">
        <f t="shared" si="6"/>
        <v>1.1515151515151516</v>
      </c>
    </row>
    <row r="13" spans="1:16" ht="15" customHeight="1" x14ac:dyDescent="0.2">
      <c r="A13" s="250" t="s">
        <v>37</v>
      </c>
      <c r="B13" s="218">
        <f t="shared" si="0"/>
        <v>15</v>
      </c>
      <c r="C13" s="72">
        <f t="shared" si="1"/>
        <v>17</v>
      </c>
      <c r="D13" s="80">
        <f t="shared" si="2"/>
        <v>16220.14</v>
      </c>
      <c r="E13" s="72">
        <f t="shared" si="3"/>
        <v>282</v>
      </c>
      <c r="F13" s="219">
        <f t="shared" si="4"/>
        <v>1.1333333333333333</v>
      </c>
      <c r="G13" s="218">
        <v>11</v>
      </c>
      <c r="H13" s="72">
        <v>13</v>
      </c>
      <c r="I13" s="80">
        <v>14102.09</v>
      </c>
      <c r="J13" s="72">
        <v>234</v>
      </c>
      <c r="K13" s="219">
        <f t="shared" si="5"/>
        <v>1.1818181818181819</v>
      </c>
      <c r="L13" s="218">
        <v>4</v>
      </c>
      <c r="M13" s="72">
        <v>4</v>
      </c>
      <c r="N13" s="80">
        <v>2118.0500000000002</v>
      </c>
      <c r="O13" s="72">
        <v>48</v>
      </c>
      <c r="P13" s="219">
        <f t="shared" si="6"/>
        <v>1</v>
      </c>
    </row>
    <row r="14" spans="1:16" ht="15" customHeight="1" x14ac:dyDescent="0.2">
      <c r="A14" s="250" t="s">
        <v>38</v>
      </c>
      <c r="B14" s="218">
        <f t="shared" si="0"/>
        <v>42</v>
      </c>
      <c r="C14" s="72">
        <f t="shared" si="1"/>
        <v>47</v>
      </c>
      <c r="D14" s="80">
        <f t="shared" si="2"/>
        <v>55607.17</v>
      </c>
      <c r="E14" s="72">
        <f t="shared" si="3"/>
        <v>664</v>
      </c>
      <c r="F14" s="219">
        <f t="shared" si="4"/>
        <v>1.1190476190476191</v>
      </c>
      <c r="G14" s="218">
        <v>26</v>
      </c>
      <c r="H14" s="72">
        <v>29</v>
      </c>
      <c r="I14" s="80">
        <v>34227.839999999997</v>
      </c>
      <c r="J14" s="72">
        <v>418</v>
      </c>
      <c r="K14" s="219">
        <f t="shared" si="5"/>
        <v>1.1153846153846154</v>
      </c>
      <c r="L14" s="218">
        <v>16</v>
      </c>
      <c r="M14" s="72">
        <v>18</v>
      </c>
      <c r="N14" s="80">
        <v>21379.33</v>
      </c>
      <c r="O14" s="72">
        <v>246</v>
      </c>
      <c r="P14" s="219">
        <f t="shared" si="6"/>
        <v>1.125</v>
      </c>
    </row>
    <row r="15" spans="1:16" ht="15" customHeight="1" x14ac:dyDescent="0.2">
      <c r="A15" s="250" t="s">
        <v>39</v>
      </c>
      <c r="B15" s="218">
        <f t="shared" si="0"/>
        <v>41</v>
      </c>
      <c r="C15" s="72">
        <f t="shared" si="1"/>
        <v>47</v>
      </c>
      <c r="D15" s="80">
        <f t="shared" si="2"/>
        <v>48744.47</v>
      </c>
      <c r="E15" s="72">
        <f t="shared" si="3"/>
        <v>682</v>
      </c>
      <c r="F15" s="219">
        <f t="shared" si="4"/>
        <v>1.1463414634146341</v>
      </c>
      <c r="G15" s="218">
        <v>26</v>
      </c>
      <c r="H15" s="72">
        <v>31</v>
      </c>
      <c r="I15" s="80">
        <v>28914.95</v>
      </c>
      <c r="J15" s="72">
        <v>460</v>
      </c>
      <c r="K15" s="219">
        <f t="shared" si="5"/>
        <v>1.1923076923076923</v>
      </c>
      <c r="L15" s="218">
        <v>15</v>
      </c>
      <c r="M15" s="72">
        <v>16</v>
      </c>
      <c r="N15" s="80">
        <v>19829.52</v>
      </c>
      <c r="O15" s="72">
        <v>222</v>
      </c>
      <c r="P15" s="219">
        <f t="shared" si="6"/>
        <v>1.0666666666666667</v>
      </c>
    </row>
    <row r="16" spans="1:16" ht="15" customHeight="1" x14ac:dyDescent="0.2">
      <c r="A16" s="250" t="s">
        <v>40</v>
      </c>
      <c r="B16" s="218">
        <f t="shared" si="0"/>
        <v>26</v>
      </c>
      <c r="C16" s="72">
        <f t="shared" si="1"/>
        <v>29</v>
      </c>
      <c r="D16" s="80">
        <f t="shared" si="2"/>
        <v>30898.85</v>
      </c>
      <c r="E16" s="72">
        <f t="shared" si="3"/>
        <v>394</v>
      </c>
      <c r="F16" s="219">
        <f t="shared" si="4"/>
        <v>1.1153846153846154</v>
      </c>
      <c r="G16" s="218">
        <v>20</v>
      </c>
      <c r="H16" s="72">
        <v>23</v>
      </c>
      <c r="I16" s="80">
        <v>21286.53</v>
      </c>
      <c r="J16" s="72">
        <v>310</v>
      </c>
      <c r="K16" s="219">
        <f t="shared" si="5"/>
        <v>1.1499999999999999</v>
      </c>
      <c r="L16" s="218">
        <v>6</v>
      </c>
      <c r="M16" s="72">
        <v>6</v>
      </c>
      <c r="N16" s="80">
        <v>9612.32</v>
      </c>
      <c r="O16" s="72">
        <v>84</v>
      </c>
      <c r="P16" s="219">
        <f t="shared" si="6"/>
        <v>1</v>
      </c>
    </row>
    <row r="17" spans="1:16" ht="15" customHeight="1" x14ac:dyDescent="0.2">
      <c r="A17" s="250" t="s">
        <v>41</v>
      </c>
      <c r="B17" s="218">
        <f t="shared" si="0"/>
        <v>39</v>
      </c>
      <c r="C17" s="72">
        <f t="shared" si="1"/>
        <v>44</v>
      </c>
      <c r="D17" s="80">
        <f t="shared" si="2"/>
        <v>58693.52</v>
      </c>
      <c r="E17" s="72">
        <f t="shared" si="3"/>
        <v>684</v>
      </c>
      <c r="F17" s="219">
        <f t="shared" si="4"/>
        <v>1.1282051282051282</v>
      </c>
      <c r="G17" s="218">
        <v>25</v>
      </c>
      <c r="H17" s="72">
        <v>26</v>
      </c>
      <c r="I17" s="80">
        <v>35844.949999999997</v>
      </c>
      <c r="J17" s="72">
        <v>416</v>
      </c>
      <c r="K17" s="219">
        <f t="shared" si="5"/>
        <v>1.04</v>
      </c>
      <c r="L17" s="218">
        <v>14</v>
      </c>
      <c r="M17" s="72">
        <v>18</v>
      </c>
      <c r="N17" s="80">
        <v>22848.57</v>
      </c>
      <c r="O17" s="72">
        <v>268</v>
      </c>
      <c r="P17" s="219">
        <f t="shared" si="6"/>
        <v>1.2857142857142858</v>
      </c>
    </row>
    <row r="18" spans="1:16" ht="15" customHeight="1" x14ac:dyDescent="0.2">
      <c r="A18" s="250" t="s">
        <v>42</v>
      </c>
      <c r="B18" s="218">
        <f t="shared" si="0"/>
        <v>23</v>
      </c>
      <c r="C18" s="72">
        <f t="shared" si="1"/>
        <v>30</v>
      </c>
      <c r="D18" s="80">
        <f t="shared" si="2"/>
        <v>42094.080000000002</v>
      </c>
      <c r="E18" s="72">
        <f t="shared" si="3"/>
        <v>488</v>
      </c>
      <c r="F18" s="219">
        <f t="shared" si="4"/>
        <v>1.3043478260869565</v>
      </c>
      <c r="G18" s="218">
        <v>13</v>
      </c>
      <c r="H18" s="72">
        <v>16</v>
      </c>
      <c r="I18" s="80">
        <v>22072.560000000001</v>
      </c>
      <c r="J18" s="72">
        <v>258</v>
      </c>
      <c r="K18" s="219">
        <f t="shared" si="5"/>
        <v>1.2307692307692308</v>
      </c>
      <c r="L18" s="218">
        <v>10</v>
      </c>
      <c r="M18" s="72">
        <v>14</v>
      </c>
      <c r="N18" s="80">
        <v>20021.52</v>
      </c>
      <c r="O18" s="72">
        <v>230</v>
      </c>
      <c r="P18" s="219">
        <f t="shared" si="6"/>
        <v>1.4</v>
      </c>
    </row>
    <row r="19" spans="1:16" ht="15" customHeight="1" x14ac:dyDescent="0.2">
      <c r="A19" s="250" t="s">
        <v>43</v>
      </c>
      <c r="B19" s="218">
        <f t="shared" si="0"/>
        <v>23</v>
      </c>
      <c r="C19" s="72">
        <f t="shared" si="1"/>
        <v>23</v>
      </c>
      <c r="D19" s="80">
        <f t="shared" si="2"/>
        <v>36796.92</v>
      </c>
      <c r="E19" s="72">
        <f t="shared" si="3"/>
        <v>418</v>
      </c>
      <c r="F19" s="219">
        <f t="shared" si="4"/>
        <v>1</v>
      </c>
      <c r="G19" s="218">
        <v>15</v>
      </c>
      <c r="H19" s="72">
        <v>15</v>
      </c>
      <c r="I19" s="80">
        <v>23653.19</v>
      </c>
      <c r="J19" s="72">
        <v>271</v>
      </c>
      <c r="K19" s="219">
        <f t="shared" si="5"/>
        <v>1</v>
      </c>
      <c r="L19" s="218">
        <v>8</v>
      </c>
      <c r="M19" s="72">
        <v>8</v>
      </c>
      <c r="N19" s="80">
        <v>13143.73</v>
      </c>
      <c r="O19" s="72">
        <v>147</v>
      </c>
      <c r="P19" s="219">
        <f t="shared" si="6"/>
        <v>1</v>
      </c>
    </row>
    <row r="20" spans="1:16" ht="15" customHeight="1" x14ac:dyDescent="0.2">
      <c r="A20" s="250" t="s">
        <v>44</v>
      </c>
      <c r="B20" s="218">
        <f t="shared" si="0"/>
        <v>74</v>
      </c>
      <c r="C20" s="72">
        <f t="shared" si="1"/>
        <v>81</v>
      </c>
      <c r="D20" s="80">
        <f t="shared" si="2"/>
        <v>74729.16</v>
      </c>
      <c r="E20" s="72">
        <f t="shared" si="3"/>
        <v>1082</v>
      </c>
      <c r="F20" s="219">
        <f t="shared" si="4"/>
        <v>1.0945945945945945</v>
      </c>
      <c r="G20" s="218">
        <v>48</v>
      </c>
      <c r="H20" s="72">
        <v>54</v>
      </c>
      <c r="I20" s="80">
        <v>55993.32</v>
      </c>
      <c r="J20" s="72">
        <v>787</v>
      </c>
      <c r="K20" s="219">
        <f t="shared" si="5"/>
        <v>1.125</v>
      </c>
      <c r="L20" s="218">
        <v>26</v>
      </c>
      <c r="M20" s="72">
        <v>27</v>
      </c>
      <c r="N20" s="80">
        <v>18735.84</v>
      </c>
      <c r="O20" s="72">
        <v>295</v>
      </c>
      <c r="P20" s="219">
        <f t="shared" si="6"/>
        <v>1.0384615384615385</v>
      </c>
    </row>
    <row r="21" spans="1:16" ht="15" customHeight="1" x14ac:dyDescent="0.2">
      <c r="A21" s="250" t="s">
        <v>45</v>
      </c>
      <c r="B21" s="218">
        <f t="shared" si="0"/>
        <v>41</v>
      </c>
      <c r="C21" s="72">
        <f t="shared" si="1"/>
        <v>43</v>
      </c>
      <c r="D21" s="80">
        <f t="shared" si="2"/>
        <v>40747.22</v>
      </c>
      <c r="E21" s="72">
        <f t="shared" si="3"/>
        <v>515</v>
      </c>
      <c r="F21" s="219">
        <f t="shared" si="4"/>
        <v>1.0487804878048781</v>
      </c>
      <c r="G21" s="218">
        <v>26</v>
      </c>
      <c r="H21" s="72">
        <v>28</v>
      </c>
      <c r="I21" s="80">
        <v>30711.91</v>
      </c>
      <c r="J21" s="72">
        <v>384</v>
      </c>
      <c r="K21" s="219">
        <f t="shared" si="5"/>
        <v>1.0769230769230769</v>
      </c>
      <c r="L21" s="218">
        <v>15</v>
      </c>
      <c r="M21" s="72">
        <v>15</v>
      </c>
      <c r="N21" s="80">
        <v>10035.31</v>
      </c>
      <c r="O21" s="72">
        <v>131</v>
      </c>
      <c r="P21" s="219">
        <f t="shared" si="6"/>
        <v>1</v>
      </c>
    </row>
    <row r="22" spans="1:16" ht="15" customHeight="1" x14ac:dyDescent="0.2">
      <c r="A22" s="250" t="s">
        <v>46</v>
      </c>
      <c r="B22" s="218">
        <f t="shared" si="0"/>
        <v>71</v>
      </c>
      <c r="C22" s="72">
        <f t="shared" si="1"/>
        <v>89</v>
      </c>
      <c r="D22" s="80">
        <f t="shared" si="2"/>
        <v>115473.89000000001</v>
      </c>
      <c r="E22" s="72">
        <f t="shared" si="3"/>
        <v>1169</v>
      </c>
      <c r="F22" s="219">
        <f t="shared" si="4"/>
        <v>1.2535211267605635</v>
      </c>
      <c r="G22" s="218">
        <v>45</v>
      </c>
      <c r="H22" s="72">
        <v>53</v>
      </c>
      <c r="I22" s="80">
        <v>75436.100000000006</v>
      </c>
      <c r="J22" s="72">
        <v>667</v>
      </c>
      <c r="K22" s="219">
        <f t="shared" si="5"/>
        <v>1.1777777777777778</v>
      </c>
      <c r="L22" s="218">
        <v>26</v>
      </c>
      <c r="M22" s="72">
        <v>36</v>
      </c>
      <c r="N22" s="80">
        <v>40037.79</v>
      </c>
      <c r="O22" s="72">
        <v>502</v>
      </c>
      <c r="P22" s="219">
        <f t="shared" si="6"/>
        <v>1.3846153846153846</v>
      </c>
    </row>
    <row r="23" spans="1:16" ht="15" customHeight="1" x14ac:dyDescent="0.2">
      <c r="A23" s="250" t="s">
        <v>47</v>
      </c>
      <c r="B23" s="218">
        <f t="shared" si="0"/>
        <v>424</v>
      </c>
      <c r="C23" s="72">
        <f t="shared" si="1"/>
        <v>488</v>
      </c>
      <c r="D23" s="80">
        <f t="shared" si="2"/>
        <v>456839.75</v>
      </c>
      <c r="E23" s="72">
        <f t="shared" si="3"/>
        <v>5711</v>
      </c>
      <c r="F23" s="219">
        <f t="shared" si="4"/>
        <v>1.1509433962264151</v>
      </c>
      <c r="G23" s="218">
        <v>278</v>
      </c>
      <c r="H23" s="72">
        <v>320</v>
      </c>
      <c r="I23" s="80">
        <v>323178.45</v>
      </c>
      <c r="J23" s="72">
        <v>4021</v>
      </c>
      <c r="K23" s="219">
        <f t="shared" si="5"/>
        <v>1.1510791366906474</v>
      </c>
      <c r="L23" s="218">
        <v>146</v>
      </c>
      <c r="M23" s="72">
        <v>168</v>
      </c>
      <c r="N23" s="80">
        <v>133661.29999999999</v>
      </c>
      <c r="O23" s="72">
        <v>1690</v>
      </c>
      <c r="P23" s="219">
        <f t="shared" si="6"/>
        <v>1.1506849315068493</v>
      </c>
    </row>
    <row r="24" spans="1:16" ht="15" customHeight="1" x14ac:dyDescent="0.2">
      <c r="A24" s="250" t="s">
        <v>48</v>
      </c>
      <c r="B24" s="218">
        <f t="shared" si="0"/>
        <v>52</v>
      </c>
      <c r="C24" s="72">
        <f t="shared" si="1"/>
        <v>53</v>
      </c>
      <c r="D24" s="80">
        <f t="shared" si="2"/>
        <v>47342.270000000004</v>
      </c>
      <c r="E24" s="72">
        <f t="shared" si="3"/>
        <v>691</v>
      </c>
      <c r="F24" s="219">
        <f t="shared" si="4"/>
        <v>1.0192307692307692</v>
      </c>
      <c r="G24" s="218">
        <v>39</v>
      </c>
      <c r="H24" s="72">
        <v>40</v>
      </c>
      <c r="I24" s="80">
        <v>32083.16</v>
      </c>
      <c r="J24" s="72">
        <v>490</v>
      </c>
      <c r="K24" s="219">
        <f t="shared" si="5"/>
        <v>1.0256410256410255</v>
      </c>
      <c r="L24" s="218">
        <v>13</v>
      </c>
      <c r="M24" s="72">
        <v>13</v>
      </c>
      <c r="N24" s="80">
        <v>15259.11</v>
      </c>
      <c r="O24" s="72">
        <v>201</v>
      </c>
      <c r="P24" s="219">
        <f t="shared" si="6"/>
        <v>1</v>
      </c>
    </row>
    <row r="25" spans="1:16" ht="15" customHeight="1" x14ac:dyDescent="0.2">
      <c r="A25" s="250" t="s">
        <v>49</v>
      </c>
      <c r="B25" s="218">
        <f t="shared" si="0"/>
        <v>116</v>
      </c>
      <c r="C25" s="72">
        <f t="shared" si="1"/>
        <v>126</v>
      </c>
      <c r="D25" s="80">
        <f t="shared" si="2"/>
        <v>152246.33000000002</v>
      </c>
      <c r="E25" s="72">
        <f t="shared" si="3"/>
        <v>1802</v>
      </c>
      <c r="F25" s="219">
        <f t="shared" si="4"/>
        <v>1.0862068965517242</v>
      </c>
      <c r="G25" s="218">
        <v>76</v>
      </c>
      <c r="H25" s="72">
        <v>81</v>
      </c>
      <c r="I25" s="80">
        <v>110868.02</v>
      </c>
      <c r="J25" s="72">
        <v>1254</v>
      </c>
      <c r="K25" s="219">
        <f t="shared" si="5"/>
        <v>1.0657894736842106</v>
      </c>
      <c r="L25" s="218">
        <v>40</v>
      </c>
      <c r="M25" s="72">
        <v>45</v>
      </c>
      <c r="N25" s="80">
        <v>41378.31</v>
      </c>
      <c r="O25" s="72">
        <v>548</v>
      </c>
      <c r="P25" s="219">
        <f t="shared" si="6"/>
        <v>1.125</v>
      </c>
    </row>
    <row r="26" spans="1:16" ht="15" customHeight="1" x14ac:dyDescent="0.2">
      <c r="A26" s="250" t="s">
        <v>50</v>
      </c>
      <c r="B26" s="218">
        <f t="shared" si="0"/>
        <v>27</v>
      </c>
      <c r="C26" s="72">
        <f t="shared" si="1"/>
        <v>29</v>
      </c>
      <c r="D26" s="80">
        <f t="shared" si="2"/>
        <v>24879.420000000002</v>
      </c>
      <c r="E26" s="72">
        <f t="shared" si="3"/>
        <v>355</v>
      </c>
      <c r="F26" s="219">
        <f t="shared" si="4"/>
        <v>1.0740740740740742</v>
      </c>
      <c r="G26" s="218">
        <v>21</v>
      </c>
      <c r="H26" s="72">
        <v>23</v>
      </c>
      <c r="I26" s="80">
        <v>21056.31</v>
      </c>
      <c r="J26" s="72">
        <v>298</v>
      </c>
      <c r="K26" s="219">
        <f t="shared" si="5"/>
        <v>1.0952380952380953</v>
      </c>
      <c r="L26" s="218">
        <v>6</v>
      </c>
      <c r="M26" s="72">
        <v>6</v>
      </c>
      <c r="N26" s="80">
        <v>3823.11</v>
      </c>
      <c r="O26" s="72">
        <v>57</v>
      </c>
      <c r="P26" s="219">
        <f t="shared" si="6"/>
        <v>1</v>
      </c>
    </row>
    <row r="27" spans="1:16" ht="15" customHeight="1" x14ac:dyDescent="0.2">
      <c r="A27" s="250" t="s">
        <v>51</v>
      </c>
      <c r="B27" s="218">
        <f t="shared" si="0"/>
        <v>65</v>
      </c>
      <c r="C27" s="72">
        <f t="shared" si="1"/>
        <v>72</v>
      </c>
      <c r="D27" s="80">
        <f t="shared" si="2"/>
        <v>70661.73</v>
      </c>
      <c r="E27" s="72">
        <f t="shared" si="3"/>
        <v>932</v>
      </c>
      <c r="F27" s="219">
        <f t="shared" si="4"/>
        <v>1.1076923076923078</v>
      </c>
      <c r="G27" s="218">
        <v>33</v>
      </c>
      <c r="H27" s="72">
        <v>37</v>
      </c>
      <c r="I27" s="80">
        <v>34098.78</v>
      </c>
      <c r="J27" s="72">
        <v>480</v>
      </c>
      <c r="K27" s="219">
        <f t="shared" si="5"/>
        <v>1.1212121212121211</v>
      </c>
      <c r="L27" s="218">
        <v>32</v>
      </c>
      <c r="M27" s="72">
        <v>35</v>
      </c>
      <c r="N27" s="80">
        <v>36562.949999999997</v>
      </c>
      <c r="O27" s="72">
        <v>452</v>
      </c>
      <c r="P27" s="219">
        <f t="shared" si="6"/>
        <v>1.09375</v>
      </c>
    </row>
    <row r="28" spans="1:16" ht="15" customHeight="1" x14ac:dyDescent="0.2">
      <c r="A28" s="250" t="s">
        <v>52</v>
      </c>
      <c r="B28" s="218">
        <f t="shared" si="0"/>
        <v>92</v>
      </c>
      <c r="C28" s="72">
        <f t="shared" si="1"/>
        <v>99</v>
      </c>
      <c r="D28" s="80">
        <f t="shared" si="2"/>
        <v>94882.849999999991</v>
      </c>
      <c r="E28" s="72">
        <f t="shared" si="3"/>
        <v>1230</v>
      </c>
      <c r="F28" s="219">
        <f t="shared" si="4"/>
        <v>1.076086956521739</v>
      </c>
      <c r="G28" s="218">
        <v>75</v>
      </c>
      <c r="H28" s="72">
        <v>81</v>
      </c>
      <c r="I28" s="80">
        <v>83858.289999999994</v>
      </c>
      <c r="J28" s="72">
        <v>1021</v>
      </c>
      <c r="K28" s="219">
        <f t="shared" si="5"/>
        <v>1.08</v>
      </c>
      <c r="L28" s="218">
        <v>17</v>
      </c>
      <c r="M28" s="72">
        <v>18</v>
      </c>
      <c r="N28" s="80">
        <v>11024.56</v>
      </c>
      <c r="O28" s="72">
        <v>209</v>
      </c>
      <c r="P28" s="219">
        <f t="shared" si="6"/>
        <v>1.0588235294117647</v>
      </c>
    </row>
    <row r="29" spans="1:16" ht="15" customHeight="1" x14ac:dyDescent="0.2">
      <c r="A29" s="250" t="s">
        <v>53</v>
      </c>
      <c r="B29" s="218">
        <f t="shared" si="0"/>
        <v>1303</v>
      </c>
      <c r="C29" s="72">
        <f t="shared" si="1"/>
        <v>1416</v>
      </c>
      <c r="D29" s="80">
        <f t="shared" si="2"/>
        <v>1464723.07</v>
      </c>
      <c r="E29" s="72">
        <f t="shared" si="3"/>
        <v>15944</v>
      </c>
      <c r="F29" s="219">
        <f t="shared" si="4"/>
        <v>1.0867229470452802</v>
      </c>
      <c r="G29" s="218">
        <v>692</v>
      </c>
      <c r="H29" s="72">
        <v>761</v>
      </c>
      <c r="I29" s="80">
        <v>813849.39</v>
      </c>
      <c r="J29" s="72">
        <v>9041</v>
      </c>
      <c r="K29" s="219">
        <f t="shared" si="5"/>
        <v>1.0997109826589595</v>
      </c>
      <c r="L29" s="218">
        <v>611</v>
      </c>
      <c r="M29" s="72">
        <v>655</v>
      </c>
      <c r="N29" s="80">
        <v>650873.68000000005</v>
      </c>
      <c r="O29" s="72">
        <v>6903</v>
      </c>
      <c r="P29" s="219">
        <f t="shared" si="6"/>
        <v>1.072013093289689</v>
      </c>
    </row>
    <row r="30" spans="1:16" ht="15" customHeight="1" x14ac:dyDescent="0.2">
      <c r="A30" s="250" t="s">
        <v>54</v>
      </c>
      <c r="B30" s="218">
        <f t="shared" si="0"/>
        <v>143</v>
      </c>
      <c r="C30" s="72">
        <f t="shared" si="1"/>
        <v>165</v>
      </c>
      <c r="D30" s="80">
        <f t="shared" si="2"/>
        <v>145896.99</v>
      </c>
      <c r="E30" s="72">
        <f t="shared" si="3"/>
        <v>1684</v>
      </c>
      <c r="F30" s="219">
        <f t="shared" si="4"/>
        <v>1.1538461538461537</v>
      </c>
      <c r="G30" s="218">
        <v>69</v>
      </c>
      <c r="H30" s="72">
        <v>79</v>
      </c>
      <c r="I30" s="80">
        <v>87197.57</v>
      </c>
      <c r="J30" s="72">
        <v>897</v>
      </c>
      <c r="K30" s="219">
        <f t="shared" si="5"/>
        <v>1.144927536231884</v>
      </c>
      <c r="L30" s="218">
        <v>74</v>
      </c>
      <c r="M30" s="72">
        <v>86</v>
      </c>
      <c r="N30" s="80">
        <v>58699.42</v>
      </c>
      <c r="O30" s="72">
        <v>787</v>
      </c>
      <c r="P30" s="219">
        <f t="shared" si="6"/>
        <v>1.1621621621621621</v>
      </c>
    </row>
    <row r="31" spans="1:16" ht="15" customHeight="1" x14ac:dyDescent="0.2">
      <c r="A31" s="250" t="s">
        <v>55</v>
      </c>
      <c r="B31" s="218">
        <f t="shared" si="0"/>
        <v>130</v>
      </c>
      <c r="C31" s="72">
        <f t="shared" si="1"/>
        <v>147</v>
      </c>
      <c r="D31" s="80">
        <f t="shared" si="2"/>
        <v>192187.37</v>
      </c>
      <c r="E31" s="72">
        <f t="shared" si="3"/>
        <v>1915</v>
      </c>
      <c r="F31" s="219">
        <f t="shared" si="4"/>
        <v>1.1307692307692307</v>
      </c>
      <c r="G31" s="218">
        <v>86</v>
      </c>
      <c r="H31" s="72">
        <v>100</v>
      </c>
      <c r="I31" s="80">
        <v>156150.45000000001</v>
      </c>
      <c r="J31" s="72">
        <v>1470</v>
      </c>
      <c r="K31" s="219">
        <f t="shared" si="5"/>
        <v>1.1627906976744187</v>
      </c>
      <c r="L31" s="218">
        <v>44</v>
      </c>
      <c r="M31" s="72">
        <v>47</v>
      </c>
      <c r="N31" s="80">
        <v>36036.92</v>
      </c>
      <c r="O31" s="72">
        <v>445</v>
      </c>
      <c r="P31" s="219">
        <f t="shared" si="6"/>
        <v>1.0681818181818181</v>
      </c>
    </row>
    <row r="32" spans="1:16" ht="15" customHeight="1" x14ac:dyDescent="0.2">
      <c r="A32" s="250" t="s">
        <v>56</v>
      </c>
      <c r="B32" s="218">
        <f t="shared" si="0"/>
        <v>51</v>
      </c>
      <c r="C32" s="72">
        <f t="shared" si="1"/>
        <v>57</v>
      </c>
      <c r="D32" s="80">
        <f t="shared" si="2"/>
        <v>39797.75</v>
      </c>
      <c r="E32" s="72">
        <f t="shared" si="3"/>
        <v>641</v>
      </c>
      <c r="F32" s="219">
        <f t="shared" si="4"/>
        <v>1.1176470588235294</v>
      </c>
      <c r="G32" s="218">
        <v>30</v>
      </c>
      <c r="H32" s="72">
        <v>34</v>
      </c>
      <c r="I32" s="80">
        <v>24792.04</v>
      </c>
      <c r="J32" s="72">
        <v>381</v>
      </c>
      <c r="K32" s="219">
        <f t="shared" si="5"/>
        <v>1.1333333333333333</v>
      </c>
      <c r="L32" s="218">
        <v>21</v>
      </c>
      <c r="M32" s="72">
        <v>23</v>
      </c>
      <c r="N32" s="80">
        <v>15005.71</v>
      </c>
      <c r="O32" s="72">
        <v>260</v>
      </c>
      <c r="P32" s="219">
        <f t="shared" si="6"/>
        <v>1.0952380952380953</v>
      </c>
    </row>
    <row r="33" spans="1:16" ht="15" customHeight="1" x14ac:dyDescent="0.2">
      <c r="A33" s="250" t="s">
        <v>57</v>
      </c>
      <c r="B33" s="218">
        <f t="shared" si="0"/>
        <v>21</v>
      </c>
      <c r="C33" s="72">
        <f t="shared" si="1"/>
        <v>22</v>
      </c>
      <c r="D33" s="80">
        <f t="shared" si="2"/>
        <v>23845.93</v>
      </c>
      <c r="E33" s="72">
        <f t="shared" si="3"/>
        <v>307</v>
      </c>
      <c r="F33" s="219">
        <f t="shared" si="4"/>
        <v>1.0476190476190477</v>
      </c>
      <c r="G33" s="218">
        <v>16</v>
      </c>
      <c r="H33" s="72">
        <v>17</v>
      </c>
      <c r="I33" s="80">
        <v>19275.28</v>
      </c>
      <c r="J33" s="72">
        <v>244</v>
      </c>
      <c r="K33" s="219">
        <f t="shared" si="5"/>
        <v>1.0625</v>
      </c>
      <c r="L33" s="218">
        <v>5</v>
      </c>
      <c r="M33" s="72">
        <v>5</v>
      </c>
      <c r="N33" s="80">
        <v>4570.6499999999996</v>
      </c>
      <c r="O33" s="72">
        <v>63</v>
      </c>
      <c r="P33" s="219">
        <f t="shared" si="6"/>
        <v>1</v>
      </c>
    </row>
    <row r="34" spans="1:16" ht="15" customHeight="1" x14ac:dyDescent="0.2">
      <c r="A34" s="250" t="s">
        <v>58</v>
      </c>
      <c r="B34" s="218">
        <f t="shared" si="0"/>
        <v>38</v>
      </c>
      <c r="C34" s="72">
        <f t="shared" si="1"/>
        <v>41</v>
      </c>
      <c r="D34" s="80">
        <f t="shared" si="2"/>
        <v>47630.29</v>
      </c>
      <c r="E34" s="72">
        <f t="shared" si="3"/>
        <v>580</v>
      </c>
      <c r="F34" s="219">
        <f t="shared" si="4"/>
        <v>1.0789473684210527</v>
      </c>
      <c r="G34" s="218">
        <v>33</v>
      </c>
      <c r="H34" s="72">
        <v>35</v>
      </c>
      <c r="I34" s="80">
        <v>38381.1</v>
      </c>
      <c r="J34" s="72">
        <v>489</v>
      </c>
      <c r="K34" s="219">
        <f t="shared" si="5"/>
        <v>1.0606060606060606</v>
      </c>
      <c r="L34" s="218">
        <v>5</v>
      </c>
      <c r="M34" s="72">
        <v>6</v>
      </c>
      <c r="N34" s="80">
        <v>9249.19</v>
      </c>
      <c r="O34" s="72">
        <v>91</v>
      </c>
      <c r="P34" s="219">
        <f t="shared" si="6"/>
        <v>1.2</v>
      </c>
    </row>
    <row r="35" spans="1:16" ht="15" customHeight="1" x14ac:dyDescent="0.2">
      <c r="A35" s="250" t="s">
        <v>59</v>
      </c>
      <c r="B35" s="218">
        <f t="shared" si="0"/>
        <v>96</v>
      </c>
      <c r="C35" s="72">
        <f t="shared" si="1"/>
        <v>104</v>
      </c>
      <c r="D35" s="80">
        <f t="shared" si="2"/>
        <v>118271.27</v>
      </c>
      <c r="E35" s="72">
        <f t="shared" si="3"/>
        <v>1530</v>
      </c>
      <c r="F35" s="219">
        <f t="shared" si="4"/>
        <v>1.0833333333333333</v>
      </c>
      <c r="G35" s="218">
        <v>64</v>
      </c>
      <c r="H35" s="72">
        <v>70</v>
      </c>
      <c r="I35" s="80">
        <v>77501.58</v>
      </c>
      <c r="J35" s="72">
        <v>910</v>
      </c>
      <c r="K35" s="219">
        <f t="shared" si="5"/>
        <v>1.09375</v>
      </c>
      <c r="L35" s="218">
        <v>32</v>
      </c>
      <c r="M35" s="72">
        <v>34</v>
      </c>
      <c r="N35" s="80">
        <v>40769.69</v>
      </c>
      <c r="O35" s="72">
        <v>620</v>
      </c>
      <c r="P35" s="219">
        <f t="shared" si="6"/>
        <v>1.0625</v>
      </c>
    </row>
    <row r="36" spans="1:16" ht="15" customHeight="1" x14ac:dyDescent="0.2">
      <c r="A36" s="250" t="s">
        <v>60</v>
      </c>
      <c r="B36" s="218">
        <f t="shared" si="0"/>
        <v>61</v>
      </c>
      <c r="C36" s="72">
        <f t="shared" si="1"/>
        <v>67</v>
      </c>
      <c r="D36" s="80">
        <f t="shared" si="2"/>
        <v>77226.570000000007</v>
      </c>
      <c r="E36" s="72">
        <f t="shared" si="3"/>
        <v>878</v>
      </c>
      <c r="F36" s="219">
        <f>C36/B36</f>
        <v>1.098360655737705</v>
      </c>
      <c r="G36" s="218">
        <v>40</v>
      </c>
      <c r="H36" s="72">
        <v>44</v>
      </c>
      <c r="I36" s="80">
        <v>56596.83</v>
      </c>
      <c r="J36" s="72">
        <v>626</v>
      </c>
      <c r="K36" s="219">
        <f>H36/G36</f>
        <v>1.1000000000000001</v>
      </c>
      <c r="L36" s="218">
        <v>21</v>
      </c>
      <c r="M36" s="72">
        <v>23</v>
      </c>
      <c r="N36" s="80">
        <v>20629.740000000002</v>
      </c>
      <c r="O36" s="72">
        <v>252</v>
      </c>
      <c r="P36" s="219">
        <f>M36/L36</f>
        <v>1.0952380952380953</v>
      </c>
    </row>
    <row r="37" spans="1:16" ht="20.100000000000001" customHeight="1" x14ac:dyDescent="0.2">
      <c r="A37" s="251" t="s">
        <v>5</v>
      </c>
      <c r="B37" s="220">
        <f>SUM(B9:B36)</f>
        <v>3564</v>
      </c>
      <c r="C37" s="120">
        <f>SUM(C9:C36)</f>
        <v>3956</v>
      </c>
      <c r="D37" s="152">
        <f>SUM(D9:D36)</f>
        <v>4109554.56</v>
      </c>
      <c r="E37" s="120">
        <f>SUM(E9:E36)</f>
        <v>48467</v>
      </c>
      <c r="F37" s="221">
        <f t="shared" si="4"/>
        <v>1.1099887766554433</v>
      </c>
      <c r="G37" s="220">
        <f>SUM(G9:G36)</f>
        <v>2154</v>
      </c>
      <c r="H37" s="120">
        <f>SUM(H9:H36)</f>
        <v>2402</v>
      </c>
      <c r="I37" s="152">
        <f>SUM(I9:I36)</f>
        <v>2643058.25</v>
      </c>
      <c r="J37" s="120">
        <f>SUM(J9:J36)</f>
        <v>31055</v>
      </c>
      <c r="K37" s="221">
        <f t="shared" ref="K37" si="7">H37/G37</f>
        <v>1.1151346332404828</v>
      </c>
      <c r="L37" s="220">
        <f>SUM(L9:L36)</f>
        <v>1410</v>
      </c>
      <c r="M37" s="120">
        <f>SUM(M9:M36)</f>
        <v>1554</v>
      </c>
      <c r="N37" s="152">
        <f>SUM(N9:N36)</f>
        <v>1466496.3099999996</v>
      </c>
      <c r="O37" s="120">
        <f>SUM(O9:O36)</f>
        <v>17412</v>
      </c>
      <c r="P37" s="221">
        <f t="shared" ref="P37" si="8">M37/L37</f>
        <v>1.102127659574468</v>
      </c>
    </row>
    <row r="38" spans="1:16" ht="9.9499999999999993" customHeight="1" x14ac:dyDescent="0.2"/>
    <row r="39" spans="1:16" ht="54.95" customHeight="1" x14ac:dyDescent="0.2">
      <c r="A39" s="408" t="s">
        <v>414</v>
      </c>
      <c r="B39" s="408"/>
      <c r="C39" s="408"/>
      <c r="D39" s="408"/>
      <c r="E39" s="408"/>
      <c r="F39" s="408"/>
      <c r="G39" s="408"/>
      <c r="H39" s="408"/>
      <c r="I39" s="408"/>
      <c r="J39" s="408"/>
      <c r="K39" s="408"/>
      <c r="L39" s="408"/>
      <c r="M39" s="408"/>
      <c r="N39" s="408"/>
      <c r="O39" s="408"/>
      <c r="P39" s="408"/>
    </row>
  </sheetData>
  <mergeCells count="7">
    <mergeCell ref="L6:P6"/>
    <mergeCell ref="A39:P39"/>
    <mergeCell ref="A4:K4"/>
    <mergeCell ref="A3:F3"/>
    <mergeCell ref="A6:A7"/>
    <mergeCell ref="B6:F6"/>
    <mergeCell ref="G6:K6"/>
  </mergeCells>
  <phoneticPr fontId="0" type="noConversion"/>
  <hyperlinks>
    <hyperlink ref="A1" location="Съдържание!Print_Area" display="към съдържанието" xr:uid="{00000000-0004-0000-2700-000000000000}"/>
  </hyperlinks>
  <printOptions horizontalCentered="1"/>
  <pageMargins left="0.39370078740157483" right="0.39370078740157483" top="0.59055118110236227" bottom="0.39370078740157483" header="0.51181102362204722" footer="0.51181102362204722"/>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pageSetUpPr fitToPage="1"/>
  </sheetPr>
  <dimension ref="A1:P58"/>
  <sheetViews>
    <sheetView zoomScale="80" zoomScaleNormal="80" zoomScaleSheetLayoutView="82" workbookViewId="0">
      <selection activeCell="D25" sqref="D25"/>
    </sheetView>
  </sheetViews>
  <sheetFormatPr defaultRowHeight="12.75" x14ac:dyDescent="0.2"/>
  <cols>
    <col min="1" max="1" width="18.7109375" style="12" customWidth="1"/>
    <col min="2" max="2" width="10.7109375" style="12" customWidth="1"/>
    <col min="3" max="3" width="12.7109375" style="12" customWidth="1"/>
    <col min="4" max="4" width="18.7109375" style="12" customWidth="1"/>
    <col min="5" max="5" width="12.7109375" style="12" customWidth="1"/>
    <col min="6" max="6" width="10.7109375" style="12" customWidth="1"/>
    <col min="7" max="7" width="10.7109375" customWidth="1"/>
    <col min="8" max="8" width="12.7109375" customWidth="1"/>
    <col min="9" max="9" width="18.7109375" customWidth="1"/>
    <col min="10" max="10" width="12.7109375" customWidth="1"/>
    <col min="11" max="12" width="10.7109375" customWidth="1"/>
    <col min="13" max="13" width="12.7109375" customWidth="1"/>
    <col min="14" max="14" width="18.7109375" customWidth="1"/>
    <col min="15" max="15" width="12.7109375" customWidth="1"/>
    <col min="16" max="16" width="10.7109375" customWidth="1"/>
  </cols>
  <sheetData>
    <row r="1" spans="1:16" s="5" customFormat="1" ht="15" customHeight="1" x14ac:dyDescent="0.2">
      <c r="A1" s="159" t="s">
        <v>64</v>
      </c>
      <c r="B1" s="74"/>
      <c r="C1" s="74"/>
      <c r="D1" s="90"/>
      <c r="E1" s="90"/>
      <c r="F1" s="90"/>
      <c r="H1" s="82"/>
      <c r="I1" s="82"/>
      <c r="J1" s="82"/>
      <c r="K1" s="82"/>
      <c r="L1" s="82"/>
      <c r="M1" s="82"/>
    </row>
    <row r="2" spans="1:16" s="5" customFormat="1" ht="15" customHeight="1" x14ac:dyDescent="0.2">
      <c r="A2" s="159"/>
      <c r="B2" s="260"/>
      <c r="C2" s="260"/>
      <c r="D2" s="90"/>
      <c r="E2" s="90"/>
      <c r="F2" s="90"/>
      <c r="H2" s="82"/>
      <c r="I2" s="82"/>
      <c r="J2" s="82"/>
      <c r="K2" s="82"/>
      <c r="L2" s="82"/>
      <c r="M2" s="82"/>
    </row>
    <row r="3" spans="1:16" s="5" customFormat="1" ht="15" customHeight="1" x14ac:dyDescent="0.2">
      <c r="A3" s="375" t="s">
        <v>289</v>
      </c>
      <c r="B3" s="375"/>
      <c r="C3" s="375"/>
      <c r="D3" s="375"/>
      <c r="E3" s="375"/>
      <c r="F3" s="375"/>
      <c r="G3" s="269"/>
      <c r="H3" s="269"/>
      <c r="I3" s="82"/>
      <c r="J3" s="82"/>
      <c r="K3" s="82"/>
      <c r="L3" s="82"/>
      <c r="M3" s="82"/>
    </row>
    <row r="4" spans="1:16" ht="30" customHeight="1" x14ac:dyDescent="0.25">
      <c r="A4" s="384" t="s">
        <v>415</v>
      </c>
      <c r="B4" s="384"/>
      <c r="C4" s="384"/>
      <c r="D4" s="384"/>
      <c r="E4" s="384"/>
      <c r="F4" s="384"/>
      <c r="G4" s="384"/>
      <c r="H4" s="384"/>
      <c r="I4" s="384"/>
      <c r="J4" s="384"/>
      <c r="K4" s="384"/>
      <c r="L4" s="320"/>
      <c r="M4" s="320"/>
      <c r="N4" s="320"/>
      <c r="O4" s="320"/>
      <c r="P4" s="320"/>
    </row>
    <row r="5" spans="1:16" ht="15" customHeight="1" x14ac:dyDescent="0.2">
      <c r="A5" s="113"/>
      <c r="B5" s="113"/>
      <c r="C5" s="113"/>
      <c r="D5" s="113"/>
      <c r="E5" s="113"/>
      <c r="F5" s="113"/>
    </row>
    <row r="6" spans="1:16" ht="15" customHeight="1" x14ac:dyDescent="0.2">
      <c r="A6" s="394" t="s">
        <v>286</v>
      </c>
      <c r="B6" s="371" t="s">
        <v>5</v>
      </c>
      <c r="C6" s="372"/>
      <c r="D6" s="372"/>
      <c r="E6" s="372"/>
      <c r="F6" s="373"/>
      <c r="G6" s="371" t="s">
        <v>271</v>
      </c>
      <c r="H6" s="372"/>
      <c r="I6" s="372"/>
      <c r="J6" s="372"/>
      <c r="K6" s="373"/>
      <c r="L6" s="371" t="s">
        <v>272</v>
      </c>
      <c r="M6" s="372"/>
      <c r="N6" s="372"/>
      <c r="O6" s="372"/>
      <c r="P6" s="373"/>
    </row>
    <row r="7" spans="1:16" ht="60" customHeight="1" x14ac:dyDescent="0.2">
      <c r="A7" s="395"/>
      <c r="B7" s="141" t="s">
        <v>231</v>
      </c>
      <c r="C7" s="141" t="s">
        <v>227</v>
      </c>
      <c r="D7" s="140" t="s">
        <v>214</v>
      </c>
      <c r="E7" s="142" t="s">
        <v>66</v>
      </c>
      <c r="F7" s="142" t="s">
        <v>135</v>
      </c>
      <c r="G7" s="252" t="s">
        <v>232</v>
      </c>
      <c r="H7" s="141" t="s">
        <v>225</v>
      </c>
      <c r="I7" s="140" t="s">
        <v>211</v>
      </c>
      <c r="J7" s="142" t="s">
        <v>66</v>
      </c>
      <c r="K7" s="253" t="s">
        <v>135</v>
      </c>
      <c r="L7" s="252" t="s">
        <v>232</v>
      </c>
      <c r="M7" s="141" t="s">
        <v>225</v>
      </c>
      <c r="N7" s="140" t="s">
        <v>211</v>
      </c>
      <c r="O7" s="142" t="s">
        <v>66</v>
      </c>
      <c r="P7" s="253" t="s">
        <v>135</v>
      </c>
    </row>
    <row r="8" spans="1:16" ht="20.100000000000001" customHeight="1" x14ac:dyDescent="0.2">
      <c r="A8" s="249">
        <v>1</v>
      </c>
      <c r="B8" s="122">
        <v>2</v>
      </c>
      <c r="C8" s="122">
        <v>3</v>
      </c>
      <c r="D8" s="122">
        <v>4</v>
      </c>
      <c r="E8" s="216">
        <v>5</v>
      </c>
      <c r="F8" s="216" t="s">
        <v>191</v>
      </c>
      <c r="G8" s="254">
        <v>7</v>
      </c>
      <c r="H8" s="122">
        <v>8</v>
      </c>
      <c r="I8" s="122">
        <v>9</v>
      </c>
      <c r="J8" s="216">
        <v>10</v>
      </c>
      <c r="K8" s="255" t="s">
        <v>273</v>
      </c>
      <c r="L8" s="254">
        <v>12</v>
      </c>
      <c r="M8" s="122">
        <v>13</v>
      </c>
      <c r="N8" s="122">
        <v>14</v>
      </c>
      <c r="O8" s="216">
        <v>15</v>
      </c>
      <c r="P8" s="255" t="s">
        <v>275</v>
      </c>
    </row>
    <row r="9" spans="1:16" ht="15" customHeight="1" x14ac:dyDescent="0.2">
      <c r="A9" s="250" t="s">
        <v>33</v>
      </c>
      <c r="B9" s="72">
        <f t="shared" ref="B9:B36" si="0">G9+L9</f>
        <v>67</v>
      </c>
      <c r="C9" s="72">
        <f t="shared" ref="C9:C36" si="1">H9+M9</f>
        <v>208</v>
      </c>
      <c r="D9" s="80">
        <f t="shared" ref="D9:D36" si="2">I9+N9</f>
        <v>253535.57</v>
      </c>
      <c r="E9" s="72">
        <f t="shared" ref="E9:E36" si="3">J9+O9</f>
        <v>3382</v>
      </c>
      <c r="F9" s="93">
        <f>C9/B9</f>
        <v>3.1044776119402986</v>
      </c>
      <c r="G9" s="218">
        <v>45</v>
      </c>
      <c r="H9" s="72">
        <v>149</v>
      </c>
      <c r="I9" s="80">
        <v>196848.46</v>
      </c>
      <c r="J9" s="72">
        <v>2539</v>
      </c>
      <c r="K9" s="219">
        <f>H9/G9</f>
        <v>3.3111111111111109</v>
      </c>
      <c r="L9" s="218">
        <v>22</v>
      </c>
      <c r="M9" s="72">
        <v>59</v>
      </c>
      <c r="N9" s="80">
        <v>56687.11</v>
      </c>
      <c r="O9" s="72">
        <v>843</v>
      </c>
      <c r="P9" s="219">
        <f>M9/L9</f>
        <v>2.6818181818181817</v>
      </c>
    </row>
    <row r="10" spans="1:16" ht="15" customHeight="1" x14ac:dyDescent="0.2">
      <c r="A10" s="250" t="s">
        <v>34</v>
      </c>
      <c r="B10" s="72">
        <f t="shared" si="0"/>
        <v>113</v>
      </c>
      <c r="C10" s="72">
        <f t="shared" si="1"/>
        <v>294</v>
      </c>
      <c r="D10" s="80">
        <f t="shared" si="2"/>
        <v>391183.20999999996</v>
      </c>
      <c r="E10" s="72">
        <f t="shared" si="3"/>
        <v>4915</v>
      </c>
      <c r="F10" s="93">
        <f t="shared" ref="F10:F37" si="4">C10/B10</f>
        <v>2.6017699115044248</v>
      </c>
      <c r="G10" s="218">
        <v>65</v>
      </c>
      <c r="H10" s="72">
        <v>178</v>
      </c>
      <c r="I10" s="80">
        <v>236401.59</v>
      </c>
      <c r="J10" s="72">
        <v>3072</v>
      </c>
      <c r="K10" s="219">
        <f t="shared" ref="K10:K37" si="5">H10/G10</f>
        <v>2.7384615384615385</v>
      </c>
      <c r="L10" s="218">
        <v>48</v>
      </c>
      <c r="M10" s="72">
        <v>116</v>
      </c>
      <c r="N10" s="80">
        <v>154781.62</v>
      </c>
      <c r="O10" s="72">
        <v>1843</v>
      </c>
      <c r="P10" s="219">
        <f t="shared" ref="P10:P37" si="6">M10/L10</f>
        <v>2.4166666666666665</v>
      </c>
    </row>
    <row r="11" spans="1:16" ht="15" customHeight="1" x14ac:dyDescent="0.2">
      <c r="A11" s="250" t="s">
        <v>35</v>
      </c>
      <c r="B11" s="72">
        <f t="shared" si="0"/>
        <v>197</v>
      </c>
      <c r="C11" s="72">
        <f t="shared" si="1"/>
        <v>559</v>
      </c>
      <c r="D11" s="80">
        <f t="shared" si="2"/>
        <v>843587.14999999991</v>
      </c>
      <c r="E11" s="72">
        <f t="shared" si="3"/>
        <v>9784</v>
      </c>
      <c r="F11" s="93">
        <f t="shared" si="4"/>
        <v>2.8375634517766497</v>
      </c>
      <c r="G11" s="218">
        <v>118</v>
      </c>
      <c r="H11" s="72">
        <v>359</v>
      </c>
      <c r="I11" s="80">
        <v>542781.57999999996</v>
      </c>
      <c r="J11" s="72">
        <v>6351</v>
      </c>
      <c r="K11" s="219">
        <f t="shared" si="5"/>
        <v>3.0423728813559321</v>
      </c>
      <c r="L11" s="218">
        <v>79</v>
      </c>
      <c r="M11" s="72">
        <v>200</v>
      </c>
      <c r="N11" s="80">
        <v>300805.57</v>
      </c>
      <c r="O11" s="72">
        <v>3433</v>
      </c>
      <c r="P11" s="219">
        <f t="shared" si="6"/>
        <v>2.5316455696202533</v>
      </c>
    </row>
    <row r="12" spans="1:16" ht="15" customHeight="1" x14ac:dyDescent="0.2">
      <c r="A12" s="250" t="s">
        <v>36</v>
      </c>
      <c r="B12" s="72">
        <f t="shared" si="0"/>
        <v>84</v>
      </c>
      <c r="C12" s="72">
        <f t="shared" si="1"/>
        <v>220</v>
      </c>
      <c r="D12" s="80">
        <f t="shared" si="2"/>
        <v>291414.03000000003</v>
      </c>
      <c r="E12" s="72">
        <f t="shared" si="3"/>
        <v>3817</v>
      </c>
      <c r="F12" s="93">
        <f t="shared" si="4"/>
        <v>2.6190476190476191</v>
      </c>
      <c r="G12" s="218">
        <v>60</v>
      </c>
      <c r="H12" s="72">
        <v>154</v>
      </c>
      <c r="I12" s="80">
        <v>204032.2</v>
      </c>
      <c r="J12" s="72">
        <v>2628</v>
      </c>
      <c r="K12" s="219">
        <f t="shared" si="5"/>
        <v>2.5666666666666669</v>
      </c>
      <c r="L12" s="218">
        <v>24</v>
      </c>
      <c r="M12" s="72">
        <v>66</v>
      </c>
      <c r="N12" s="80">
        <v>87381.83</v>
      </c>
      <c r="O12" s="72">
        <v>1189</v>
      </c>
      <c r="P12" s="219">
        <f t="shared" si="6"/>
        <v>2.75</v>
      </c>
    </row>
    <row r="13" spans="1:16" ht="15" customHeight="1" x14ac:dyDescent="0.2">
      <c r="A13" s="250" t="s">
        <v>37</v>
      </c>
      <c r="B13" s="72">
        <f t="shared" si="0"/>
        <v>11</v>
      </c>
      <c r="C13" s="72">
        <f t="shared" si="1"/>
        <v>25</v>
      </c>
      <c r="D13" s="80">
        <f t="shared" si="2"/>
        <v>29150.52</v>
      </c>
      <c r="E13" s="72">
        <f t="shared" si="3"/>
        <v>454</v>
      </c>
      <c r="F13" s="93">
        <f t="shared" si="4"/>
        <v>2.2727272727272729</v>
      </c>
      <c r="G13" s="218">
        <v>8</v>
      </c>
      <c r="H13" s="72">
        <v>18</v>
      </c>
      <c r="I13" s="80">
        <v>22679.89</v>
      </c>
      <c r="J13" s="72">
        <v>322</v>
      </c>
      <c r="K13" s="219">
        <f t="shared" si="5"/>
        <v>2.25</v>
      </c>
      <c r="L13" s="218">
        <v>3</v>
      </c>
      <c r="M13" s="72">
        <v>7</v>
      </c>
      <c r="N13" s="80">
        <v>6470.63</v>
      </c>
      <c r="O13" s="72">
        <v>132</v>
      </c>
      <c r="P13" s="219">
        <f t="shared" si="6"/>
        <v>2.3333333333333335</v>
      </c>
    </row>
    <row r="14" spans="1:16" ht="15" customHeight="1" x14ac:dyDescent="0.2">
      <c r="A14" s="250" t="s">
        <v>38</v>
      </c>
      <c r="B14" s="72">
        <f t="shared" si="0"/>
        <v>29</v>
      </c>
      <c r="C14" s="72">
        <f t="shared" si="1"/>
        <v>81</v>
      </c>
      <c r="D14" s="80">
        <f t="shared" si="2"/>
        <v>108858.73</v>
      </c>
      <c r="E14" s="72">
        <f t="shared" si="3"/>
        <v>1461</v>
      </c>
      <c r="F14" s="93">
        <f t="shared" si="4"/>
        <v>2.7931034482758621</v>
      </c>
      <c r="G14" s="218">
        <v>20</v>
      </c>
      <c r="H14" s="72">
        <v>56</v>
      </c>
      <c r="I14" s="80">
        <v>76644.84</v>
      </c>
      <c r="J14" s="72">
        <v>1008</v>
      </c>
      <c r="K14" s="219">
        <f t="shared" si="5"/>
        <v>2.8</v>
      </c>
      <c r="L14" s="218">
        <v>9</v>
      </c>
      <c r="M14" s="72">
        <v>25</v>
      </c>
      <c r="N14" s="80">
        <v>32213.89</v>
      </c>
      <c r="O14" s="72">
        <v>453</v>
      </c>
      <c r="P14" s="219">
        <f t="shared" si="6"/>
        <v>2.7777777777777777</v>
      </c>
    </row>
    <row r="15" spans="1:16" ht="15" customHeight="1" x14ac:dyDescent="0.2">
      <c r="A15" s="250" t="s">
        <v>39</v>
      </c>
      <c r="B15" s="72">
        <f t="shared" si="0"/>
        <v>39</v>
      </c>
      <c r="C15" s="72">
        <f t="shared" si="1"/>
        <v>135</v>
      </c>
      <c r="D15" s="80">
        <f t="shared" si="2"/>
        <v>152868.35999999999</v>
      </c>
      <c r="E15" s="72">
        <f t="shared" si="3"/>
        <v>2264</v>
      </c>
      <c r="F15" s="93">
        <f t="shared" si="4"/>
        <v>3.4615384615384617</v>
      </c>
      <c r="G15" s="218">
        <v>24</v>
      </c>
      <c r="H15" s="72">
        <v>86</v>
      </c>
      <c r="I15" s="80">
        <v>99680.93</v>
      </c>
      <c r="J15" s="72">
        <v>1426</v>
      </c>
      <c r="K15" s="219">
        <f t="shared" si="5"/>
        <v>3.5833333333333335</v>
      </c>
      <c r="L15" s="218">
        <v>15</v>
      </c>
      <c r="M15" s="72">
        <v>49</v>
      </c>
      <c r="N15" s="80">
        <v>53187.43</v>
      </c>
      <c r="O15" s="72">
        <v>838</v>
      </c>
      <c r="P15" s="219">
        <f t="shared" si="6"/>
        <v>3.2666666666666666</v>
      </c>
    </row>
    <row r="16" spans="1:16" ht="15" customHeight="1" x14ac:dyDescent="0.2">
      <c r="A16" s="250" t="s">
        <v>40</v>
      </c>
      <c r="B16" s="72">
        <f t="shared" si="0"/>
        <v>29</v>
      </c>
      <c r="C16" s="72">
        <f t="shared" si="1"/>
        <v>77</v>
      </c>
      <c r="D16" s="80">
        <f t="shared" si="2"/>
        <v>107318.82</v>
      </c>
      <c r="E16" s="72">
        <f t="shared" si="3"/>
        <v>1328</v>
      </c>
      <c r="F16" s="93">
        <f t="shared" si="4"/>
        <v>2.6551724137931036</v>
      </c>
      <c r="G16" s="218">
        <v>21</v>
      </c>
      <c r="H16" s="72">
        <v>62</v>
      </c>
      <c r="I16" s="80">
        <v>87527.17</v>
      </c>
      <c r="J16" s="72">
        <v>1056</v>
      </c>
      <c r="K16" s="219">
        <f t="shared" si="5"/>
        <v>2.9523809523809526</v>
      </c>
      <c r="L16" s="218">
        <v>8</v>
      </c>
      <c r="M16" s="72">
        <v>15</v>
      </c>
      <c r="N16" s="80">
        <v>19791.650000000001</v>
      </c>
      <c r="O16" s="72">
        <v>272</v>
      </c>
      <c r="P16" s="219">
        <f t="shared" si="6"/>
        <v>1.875</v>
      </c>
    </row>
    <row r="17" spans="1:16" ht="15" customHeight="1" x14ac:dyDescent="0.2">
      <c r="A17" s="250" t="s">
        <v>41</v>
      </c>
      <c r="B17" s="72">
        <f t="shared" si="0"/>
        <v>41</v>
      </c>
      <c r="C17" s="72">
        <f t="shared" si="1"/>
        <v>148</v>
      </c>
      <c r="D17" s="80">
        <f t="shared" si="2"/>
        <v>212537.37</v>
      </c>
      <c r="E17" s="72">
        <f t="shared" si="3"/>
        <v>2462</v>
      </c>
      <c r="F17" s="93">
        <f t="shared" si="4"/>
        <v>3.6097560975609757</v>
      </c>
      <c r="G17" s="218">
        <v>25</v>
      </c>
      <c r="H17" s="72">
        <v>96</v>
      </c>
      <c r="I17" s="80">
        <v>139455.84</v>
      </c>
      <c r="J17" s="72">
        <v>1642</v>
      </c>
      <c r="K17" s="219">
        <f t="shared" si="5"/>
        <v>3.84</v>
      </c>
      <c r="L17" s="218">
        <v>16</v>
      </c>
      <c r="M17" s="72">
        <v>52</v>
      </c>
      <c r="N17" s="80">
        <v>73081.53</v>
      </c>
      <c r="O17" s="72">
        <v>820</v>
      </c>
      <c r="P17" s="219">
        <f t="shared" si="6"/>
        <v>3.25</v>
      </c>
    </row>
    <row r="18" spans="1:16" ht="15" customHeight="1" x14ac:dyDescent="0.2">
      <c r="A18" s="250" t="s">
        <v>42</v>
      </c>
      <c r="B18" s="72">
        <f t="shared" si="0"/>
        <v>30</v>
      </c>
      <c r="C18" s="72">
        <f t="shared" si="1"/>
        <v>102</v>
      </c>
      <c r="D18" s="80">
        <f t="shared" si="2"/>
        <v>157201.06</v>
      </c>
      <c r="E18" s="72">
        <f t="shared" si="3"/>
        <v>1803</v>
      </c>
      <c r="F18" s="93">
        <f t="shared" si="4"/>
        <v>3.4</v>
      </c>
      <c r="G18" s="218">
        <v>17</v>
      </c>
      <c r="H18" s="72">
        <v>58</v>
      </c>
      <c r="I18" s="80">
        <v>98134.17</v>
      </c>
      <c r="J18" s="72">
        <v>1041</v>
      </c>
      <c r="K18" s="219">
        <f t="shared" si="5"/>
        <v>3.4117647058823528</v>
      </c>
      <c r="L18" s="218">
        <v>13</v>
      </c>
      <c r="M18" s="72">
        <v>44</v>
      </c>
      <c r="N18" s="80">
        <v>59066.89</v>
      </c>
      <c r="O18" s="72">
        <v>762</v>
      </c>
      <c r="P18" s="219">
        <f t="shared" si="6"/>
        <v>3.3846153846153846</v>
      </c>
    </row>
    <row r="19" spans="1:16" ht="15" customHeight="1" x14ac:dyDescent="0.2">
      <c r="A19" s="250" t="s">
        <v>43</v>
      </c>
      <c r="B19" s="72">
        <f t="shared" si="0"/>
        <v>26</v>
      </c>
      <c r="C19" s="72">
        <f t="shared" si="1"/>
        <v>75</v>
      </c>
      <c r="D19" s="80">
        <f t="shared" si="2"/>
        <v>108581.38</v>
      </c>
      <c r="E19" s="72">
        <f t="shared" si="3"/>
        <v>1331</v>
      </c>
      <c r="F19" s="93">
        <f t="shared" si="4"/>
        <v>2.8846153846153846</v>
      </c>
      <c r="G19" s="218">
        <v>20</v>
      </c>
      <c r="H19" s="72">
        <v>55</v>
      </c>
      <c r="I19" s="80">
        <v>84398.07</v>
      </c>
      <c r="J19" s="72">
        <v>958</v>
      </c>
      <c r="K19" s="219">
        <f t="shared" si="5"/>
        <v>2.75</v>
      </c>
      <c r="L19" s="218">
        <v>6</v>
      </c>
      <c r="M19" s="72">
        <v>20</v>
      </c>
      <c r="N19" s="80">
        <v>24183.31</v>
      </c>
      <c r="O19" s="72">
        <v>373</v>
      </c>
      <c r="P19" s="219">
        <f t="shared" si="6"/>
        <v>3.3333333333333335</v>
      </c>
    </row>
    <row r="20" spans="1:16" ht="15" customHeight="1" x14ac:dyDescent="0.2">
      <c r="A20" s="250" t="s">
        <v>44</v>
      </c>
      <c r="B20" s="72">
        <f t="shared" si="0"/>
        <v>56</v>
      </c>
      <c r="C20" s="72">
        <f t="shared" si="1"/>
        <v>155</v>
      </c>
      <c r="D20" s="80">
        <f t="shared" si="2"/>
        <v>197502.16999999998</v>
      </c>
      <c r="E20" s="72">
        <f t="shared" si="3"/>
        <v>2785</v>
      </c>
      <c r="F20" s="93">
        <f t="shared" si="4"/>
        <v>2.7678571428571428</v>
      </c>
      <c r="G20" s="218">
        <v>40</v>
      </c>
      <c r="H20" s="72">
        <v>109</v>
      </c>
      <c r="I20" s="80">
        <v>133926.12</v>
      </c>
      <c r="J20" s="72">
        <v>1940</v>
      </c>
      <c r="K20" s="219">
        <f t="shared" si="5"/>
        <v>2.7250000000000001</v>
      </c>
      <c r="L20" s="218">
        <v>16</v>
      </c>
      <c r="M20" s="72">
        <v>46</v>
      </c>
      <c r="N20" s="80">
        <v>63576.05</v>
      </c>
      <c r="O20" s="72">
        <v>845</v>
      </c>
      <c r="P20" s="219">
        <f t="shared" si="6"/>
        <v>2.875</v>
      </c>
    </row>
    <row r="21" spans="1:16" ht="15" customHeight="1" x14ac:dyDescent="0.2">
      <c r="A21" s="250" t="s">
        <v>45</v>
      </c>
      <c r="B21" s="72">
        <f t="shared" si="0"/>
        <v>45</v>
      </c>
      <c r="C21" s="72">
        <f t="shared" si="1"/>
        <v>132</v>
      </c>
      <c r="D21" s="80">
        <f t="shared" si="2"/>
        <v>168114.98</v>
      </c>
      <c r="E21" s="72">
        <f t="shared" si="3"/>
        <v>2317</v>
      </c>
      <c r="F21" s="93">
        <f t="shared" si="4"/>
        <v>2.9333333333333331</v>
      </c>
      <c r="G21" s="218">
        <v>31</v>
      </c>
      <c r="H21" s="72">
        <v>105</v>
      </c>
      <c r="I21" s="80">
        <v>129463.71</v>
      </c>
      <c r="J21" s="72">
        <v>1854</v>
      </c>
      <c r="K21" s="219">
        <f t="shared" si="5"/>
        <v>3.3870967741935485</v>
      </c>
      <c r="L21" s="218">
        <v>14</v>
      </c>
      <c r="M21" s="72">
        <v>27</v>
      </c>
      <c r="N21" s="80">
        <v>38651.269999999997</v>
      </c>
      <c r="O21" s="72">
        <v>463</v>
      </c>
      <c r="P21" s="219">
        <f t="shared" si="6"/>
        <v>1.9285714285714286</v>
      </c>
    </row>
    <row r="22" spans="1:16" ht="15" customHeight="1" x14ac:dyDescent="0.2">
      <c r="A22" s="250" t="s">
        <v>46</v>
      </c>
      <c r="B22" s="72">
        <f t="shared" si="0"/>
        <v>65</v>
      </c>
      <c r="C22" s="72">
        <f t="shared" si="1"/>
        <v>170</v>
      </c>
      <c r="D22" s="80">
        <f t="shared" si="2"/>
        <v>242866.65</v>
      </c>
      <c r="E22" s="72">
        <f t="shared" si="3"/>
        <v>2917</v>
      </c>
      <c r="F22" s="93">
        <f t="shared" si="4"/>
        <v>2.6153846153846154</v>
      </c>
      <c r="G22" s="218">
        <v>45</v>
      </c>
      <c r="H22" s="72">
        <v>120</v>
      </c>
      <c r="I22" s="80">
        <v>179957.34</v>
      </c>
      <c r="J22" s="72">
        <v>2036</v>
      </c>
      <c r="K22" s="219">
        <f t="shared" si="5"/>
        <v>2.6666666666666665</v>
      </c>
      <c r="L22" s="218">
        <v>20</v>
      </c>
      <c r="M22" s="72">
        <v>50</v>
      </c>
      <c r="N22" s="80">
        <v>62909.31</v>
      </c>
      <c r="O22" s="72">
        <v>881</v>
      </c>
      <c r="P22" s="219">
        <f t="shared" si="6"/>
        <v>2.5</v>
      </c>
    </row>
    <row r="23" spans="1:16" ht="15" customHeight="1" x14ac:dyDescent="0.2">
      <c r="A23" s="250" t="s">
        <v>47</v>
      </c>
      <c r="B23" s="72">
        <f t="shared" si="0"/>
        <v>308</v>
      </c>
      <c r="C23" s="72">
        <f t="shared" si="1"/>
        <v>806</v>
      </c>
      <c r="D23" s="80">
        <f t="shared" si="2"/>
        <v>1002527.38</v>
      </c>
      <c r="E23" s="72">
        <f t="shared" si="3"/>
        <v>13808</v>
      </c>
      <c r="F23" s="93">
        <f t="shared" si="4"/>
        <v>2.616883116883117</v>
      </c>
      <c r="G23" s="218">
        <v>198</v>
      </c>
      <c r="H23" s="72">
        <v>541</v>
      </c>
      <c r="I23" s="80">
        <v>669327.61</v>
      </c>
      <c r="J23" s="72">
        <v>9197</v>
      </c>
      <c r="K23" s="219">
        <f t="shared" si="5"/>
        <v>2.7323232323232323</v>
      </c>
      <c r="L23" s="218">
        <v>110</v>
      </c>
      <c r="M23" s="72">
        <v>265</v>
      </c>
      <c r="N23" s="80">
        <v>333199.77</v>
      </c>
      <c r="O23" s="72">
        <v>4611</v>
      </c>
      <c r="P23" s="219">
        <f t="shared" si="6"/>
        <v>2.4090909090909092</v>
      </c>
    </row>
    <row r="24" spans="1:16" ht="15" customHeight="1" x14ac:dyDescent="0.2">
      <c r="A24" s="250" t="s">
        <v>48</v>
      </c>
      <c r="B24" s="72">
        <f t="shared" si="0"/>
        <v>37</v>
      </c>
      <c r="C24" s="72">
        <f t="shared" si="1"/>
        <v>141</v>
      </c>
      <c r="D24" s="80">
        <f t="shared" si="2"/>
        <v>160656.19</v>
      </c>
      <c r="E24" s="72">
        <f t="shared" si="3"/>
        <v>2608</v>
      </c>
      <c r="F24" s="93">
        <f t="shared" si="4"/>
        <v>3.810810810810811</v>
      </c>
      <c r="G24" s="218">
        <v>25</v>
      </c>
      <c r="H24" s="72">
        <v>95</v>
      </c>
      <c r="I24" s="80">
        <v>101280.51</v>
      </c>
      <c r="J24" s="72">
        <v>1726</v>
      </c>
      <c r="K24" s="219">
        <f t="shared" si="5"/>
        <v>3.8</v>
      </c>
      <c r="L24" s="218">
        <v>12</v>
      </c>
      <c r="M24" s="72">
        <v>46</v>
      </c>
      <c r="N24" s="80">
        <v>59375.68</v>
      </c>
      <c r="O24" s="72">
        <v>882</v>
      </c>
      <c r="P24" s="219">
        <f t="shared" si="6"/>
        <v>3.8333333333333335</v>
      </c>
    </row>
    <row r="25" spans="1:16" ht="15" customHeight="1" x14ac:dyDescent="0.2">
      <c r="A25" s="250" t="s">
        <v>49</v>
      </c>
      <c r="B25" s="72">
        <f t="shared" si="0"/>
        <v>101</v>
      </c>
      <c r="C25" s="72">
        <f t="shared" si="1"/>
        <v>259</v>
      </c>
      <c r="D25" s="80">
        <f t="shared" si="2"/>
        <v>318095.76</v>
      </c>
      <c r="E25" s="72">
        <f t="shared" si="3"/>
        <v>4334</v>
      </c>
      <c r="F25" s="93">
        <f t="shared" si="4"/>
        <v>2.5643564356435644</v>
      </c>
      <c r="G25" s="218">
        <v>67</v>
      </c>
      <c r="H25" s="72">
        <v>164</v>
      </c>
      <c r="I25" s="80">
        <v>203848.2</v>
      </c>
      <c r="J25" s="72">
        <v>2737</v>
      </c>
      <c r="K25" s="219">
        <f t="shared" si="5"/>
        <v>2.4477611940298507</v>
      </c>
      <c r="L25" s="218">
        <v>34</v>
      </c>
      <c r="M25" s="72">
        <v>95</v>
      </c>
      <c r="N25" s="80">
        <v>114247.56</v>
      </c>
      <c r="O25" s="72">
        <v>1597</v>
      </c>
      <c r="P25" s="219">
        <f t="shared" si="6"/>
        <v>2.7941176470588234</v>
      </c>
    </row>
    <row r="26" spans="1:16" ht="15" customHeight="1" x14ac:dyDescent="0.2">
      <c r="A26" s="250" t="s">
        <v>50</v>
      </c>
      <c r="B26" s="72">
        <f t="shared" si="0"/>
        <v>22</v>
      </c>
      <c r="C26" s="72">
        <f t="shared" si="1"/>
        <v>76</v>
      </c>
      <c r="D26" s="80">
        <f t="shared" si="2"/>
        <v>91415.94</v>
      </c>
      <c r="E26" s="72">
        <f t="shared" si="3"/>
        <v>1309</v>
      </c>
      <c r="F26" s="93">
        <f t="shared" si="4"/>
        <v>3.4545454545454546</v>
      </c>
      <c r="G26" s="218">
        <v>18</v>
      </c>
      <c r="H26" s="72">
        <v>64</v>
      </c>
      <c r="I26" s="80">
        <v>80918.240000000005</v>
      </c>
      <c r="J26" s="72">
        <v>1084</v>
      </c>
      <c r="K26" s="219">
        <f t="shared" si="5"/>
        <v>3.5555555555555554</v>
      </c>
      <c r="L26" s="218">
        <v>4</v>
      </c>
      <c r="M26" s="72">
        <v>12</v>
      </c>
      <c r="N26" s="80">
        <v>10497.7</v>
      </c>
      <c r="O26" s="72">
        <v>225</v>
      </c>
      <c r="P26" s="219">
        <f t="shared" si="6"/>
        <v>3</v>
      </c>
    </row>
    <row r="27" spans="1:16" ht="15" customHeight="1" x14ac:dyDescent="0.2">
      <c r="A27" s="250" t="s">
        <v>51</v>
      </c>
      <c r="B27" s="72">
        <f t="shared" si="0"/>
        <v>52</v>
      </c>
      <c r="C27" s="72">
        <f t="shared" si="1"/>
        <v>121</v>
      </c>
      <c r="D27" s="80">
        <f t="shared" si="2"/>
        <v>138097.89000000001</v>
      </c>
      <c r="E27" s="72">
        <f t="shared" si="3"/>
        <v>1991</v>
      </c>
      <c r="F27" s="93">
        <f t="shared" si="4"/>
        <v>2.3269230769230771</v>
      </c>
      <c r="G27" s="218">
        <v>24</v>
      </c>
      <c r="H27" s="72">
        <v>63</v>
      </c>
      <c r="I27" s="80">
        <v>72522.75</v>
      </c>
      <c r="J27" s="72">
        <v>989</v>
      </c>
      <c r="K27" s="219">
        <f t="shared" si="5"/>
        <v>2.625</v>
      </c>
      <c r="L27" s="218">
        <v>28</v>
      </c>
      <c r="M27" s="72">
        <v>58</v>
      </c>
      <c r="N27" s="80">
        <v>65575.14</v>
      </c>
      <c r="O27" s="72">
        <v>1002</v>
      </c>
      <c r="P27" s="219">
        <f t="shared" si="6"/>
        <v>2.0714285714285716</v>
      </c>
    </row>
    <row r="28" spans="1:16" ht="15" customHeight="1" x14ac:dyDescent="0.2">
      <c r="A28" s="250" t="s">
        <v>52</v>
      </c>
      <c r="B28" s="72">
        <f t="shared" si="0"/>
        <v>74</v>
      </c>
      <c r="C28" s="72">
        <f t="shared" si="1"/>
        <v>212</v>
      </c>
      <c r="D28" s="80">
        <f t="shared" si="2"/>
        <v>221698.87</v>
      </c>
      <c r="E28" s="72">
        <f t="shared" si="3"/>
        <v>3129</v>
      </c>
      <c r="F28" s="93">
        <f t="shared" si="4"/>
        <v>2.8648648648648649</v>
      </c>
      <c r="G28" s="218">
        <v>62</v>
      </c>
      <c r="H28" s="72">
        <v>163</v>
      </c>
      <c r="I28" s="80">
        <v>164509.28</v>
      </c>
      <c r="J28" s="72">
        <v>2250</v>
      </c>
      <c r="K28" s="219">
        <f t="shared" si="5"/>
        <v>2.629032258064516</v>
      </c>
      <c r="L28" s="218">
        <v>12</v>
      </c>
      <c r="M28" s="72">
        <v>49</v>
      </c>
      <c r="N28" s="80">
        <v>57189.59</v>
      </c>
      <c r="O28" s="72">
        <v>879</v>
      </c>
      <c r="P28" s="219">
        <f t="shared" si="6"/>
        <v>4.083333333333333</v>
      </c>
    </row>
    <row r="29" spans="1:16" ht="15" customHeight="1" x14ac:dyDescent="0.2">
      <c r="A29" s="250" t="s">
        <v>53</v>
      </c>
      <c r="B29" s="72">
        <f t="shared" si="0"/>
        <v>969</v>
      </c>
      <c r="C29" s="72">
        <f t="shared" si="1"/>
        <v>2451</v>
      </c>
      <c r="D29" s="80">
        <f t="shared" si="2"/>
        <v>3662479.25</v>
      </c>
      <c r="E29" s="72">
        <f t="shared" si="3"/>
        <v>41887</v>
      </c>
      <c r="F29" s="93">
        <f t="shared" si="4"/>
        <v>2.5294117647058822</v>
      </c>
      <c r="G29" s="218">
        <v>524</v>
      </c>
      <c r="H29" s="72">
        <v>1408</v>
      </c>
      <c r="I29" s="80">
        <v>2144312.52</v>
      </c>
      <c r="J29" s="72">
        <v>24692</v>
      </c>
      <c r="K29" s="219">
        <f t="shared" si="5"/>
        <v>2.6870229007633588</v>
      </c>
      <c r="L29" s="218">
        <v>445</v>
      </c>
      <c r="M29" s="72">
        <v>1043</v>
      </c>
      <c r="N29" s="80">
        <v>1518166.73</v>
      </c>
      <c r="O29" s="72">
        <v>17195</v>
      </c>
      <c r="P29" s="219">
        <f t="shared" si="6"/>
        <v>2.3438202247191011</v>
      </c>
    </row>
    <row r="30" spans="1:16" ht="15" customHeight="1" x14ac:dyDescent="0.2">
      <c r="A30" s="250" t="s">
        <v>54</v>
      </c>
      <c r="B30" s="72">
        <f t="shared" si="0"/>
        <v>84</v>
      </c>
      <c r="C30" s="72">
        <f t="shared" si="1"/>
        <v>215</v>
      </c>
      <c r="D30" s="80">
        <f t="shared" si="2"/>
        <v>323387.61</v>
      </c>
      <c r="E30" s="72">
        <f t="shared" si="3"/>
        <v>3422</v>
      </c>
      <c r="F30" s="93">
        <f t="shared" si="4"/>
        <v>2.5595238095238093</v>
      </c>
      <c r="G30" s="218">
        <v>42</v>
      </c>
      <c r="H30" s="72">
        <v>100</v>
      </c>
      <c r="I30" s="80">
        <v>177858.56</v>
      </c>
      <c r="J30" s="72">
        <v>1614</v>
      </c>
      <c r="K30" s="219">
        <f t="shared" si="5"/>
        <v>2.3809523809523809</v>
      </c>
      <c r="L30" s="218">
        <v>42</v>
      </c>
      <c r="M30" s="72">
        <v>115</v>
      </c>
      <c r="N30" s="80">
        <v>145529.04999999999</v>
      </c>
      <c r="O30" s="72">
        <v>1808</v>
      </c>
      <c r="P30" s="219">
        <f t="shared" si="6"/>
        <v>2.7380952380952381</v>
      </c>
    </row>
    <row r="31" spans="1:16" ht="15" customHeight="1" x14ac:dyDescent="0.2">
      <c r="A31" s="250" t="s">
        <v>55</v>
      </c>
      <c r="B31" s="72">
        <f t="shared" si="0"/>
        <v>124</v>
      </c>
      <c r="C31" s="72">
        <f t="shared" si="1"/>
        <v>380</v>
      </c>
      <c r="D31" s="80">
        <f t="shared" si="2"/>
        <v>624621.16</v>
      </c>
      <c r="E31" s="72">
        <f t="shared" si="3"/>
        <v>6655</v>
      </c>
      <c r="F31" s="93">
        <f t="shared" si="4"/>
        <v>3.064516129032258</v>
      </c>
      <c r="G31" s="218">
        <v>86</v>
      </c>
      <c r="H31" s="72">
        <v>285</v>
      </c>
      <c r="I31" s="80">
        <v>486755.14</v>
      </c>
      <c r="J31" s="72">
        <v>5003</v>
      </c>
      <c r="K31" s="219">
        <f t="shared" si="5"/>
        <v>3.3139534883720931</v>
      </c>
      <c r="L31" s="218">
        <v>38</v>
      </c>
      <c r="M31" s="72">
        <v>95</v>
      </c>
      <c r="N31" s="80">
        <v>137866.01999999999</v>
      </c>
      <c r="O31" s="72">
        <v>1652</v>
      </c>
      <c r="P31" s="219">
        <f t="shared" si="6"/>
        <v>2.5</v>
      </c>
    </row>
    <row r="32" spans="1:16" ht="15" customHeight="1" x14ac:dyDescent="0.2">
      <c r="A32" s="250" t="s">
        <v>56</v>
      </c>
      <c r="B32" s="72">
        <f t="shared" si="0"/>
        <v>37</v>
      </c>
      <c r="C32" s="72">
        <f t="shared" si="1"/>
        <v>99</v>
      </c>
      <c r="D32" s="80">
        <f t="shared" si="2"/>
        <v>113926.59999999999</v>
      </c>
      <c r="E32" s="72">
        <f t="shared" si="3"/>
        <v>1774</v>
      </c>
      <c r="F32" s="93">
        <f t="shared" si="4"/>
        <v>2.6756756756756759</v>
      </c>
      <c r="G32" s="218">
        <v>27</v>
      </c>
      <c r="H32" s="72">
        <v>71</v>
      </c>
      <c r="I32" s="80">
        <v>80123.149999999994</v>
      </c>
      <c r="J32" s="72">
        <v>1248</v>
      </c>
      <c r="K32" s="219">
        <f t="shared" si="5"/>
        <v>2.6296296296296298</v>
      </c>
      <c r="L32" s="218">
        <v>10</v>
      </c>
      <c r="M32" s="72">
        <v>28</v>
      </c>
      <c r="N32" s="80">
        <v>33803.449999999997</v>
      </c>
      <c r="O32" s="72">
        <v>526</v>
      </c>
      <c r="P32" s="219">
        <f t="shared" si="6"/>
        <v>2.8</v>
      </c>
    </row>
    <row r="33" spans="1:16" ht="15" customHeight="1" x14ac:dyDescent="0.2">
      <c r="A33" s="250" t="s">
        <v>57</v>
      </c>
      <c r="B33" s="72">
        <f t="shared" si="0"/>
        <v>22</v>
      </c>
      <c r="C33" s="72">
        <f t="shared" si="1"/>
        <v>61</v>
      </c>
      <c r="D33" s="80">
        <f t="shared" si="2"/>
        <v>73050.17</v>
      </c>
      <c r="E33" s="72">
        <f t="shared" si="3"/>
        <v>975</v>
      </c>
      <c r="F33" s="93">
        <f t="shared" si="4"/>
        <v>2.7727272727272729</v>
      </c>
      <c r="G33" s="218">
        <v>16</v>
      </c>
      <c r="H33" s="72">
        <v>39</v>
      </c>
      <c r="I33" s="80">
        <v>51138.13</v>
      </c>
      <c r="J33" s="72">
        <v>612</v>
      </c>
      <c r="K33" s="219">
        <f t="shared" si="5"/>
        <v>2.4375</v>
      </c>
      <c r="L33" s="218">
        <v>6</v>
      </c>
      <c r="M33" s="72">
        <v>22</v>
      </c>
      <c r="N33" s="80">
        <v>21912.04</v>
      </c>
      <c r="O33" s="72">
        <v>363</v>
      </c>
      <c r="P33" s="219">
        <f t="shared" si="6"/>
        <v>3.6666666666666665</v>
      </c>
    </row>
    <row r="34" spans="1:16" ht="15" customHeight="1" x14ac:dyDescent="0.2">
      <c r="A34" s="250" t="s">
        <v>58</v>
      </c>
      <c r="B34" s="72">
        <f t="shared" si="0"/>
        <v>28</v>
      </c>
      <c r="C34" s="72">
        <f t="shared" si="1"/>
        <v>71</v>
      </c>
      <c r="D34" s="80">
        <f t="shared" si="2"/>
        <v>80714.14</v>
      </c>
      <c r="E34" s="72">
        <f t="shared" si="3"/>
        <v>1167</v>
      </c>
      <c r="F34" s="93">
        <f t="shared" si="4"/>
        <v>2.5357142857142856</v>
      </c>
      <c r="G34" s="218">
        <v>23</v>
      </c>
      <c r="H34" s="72">
        <v>60</v>
      </c>
      <c r="I34" s="80">
        <v>66459.77</v>
      </c>
      <c r="J34" s="72">
        <v>974</v>
      </c>
      <c r="K34" s="219">
        <f t="shared" si="5"/>
        <v>2.6086956521739131</v>
      </c>
      <c r="L34" s="218">
        <v>5</v>
      </c>
      <c r="M34" s="72">
        <v>11</v>
      </c>
      <c r="N34" s="80">
        <v>14254.37</v>
      </c>
      <c r="O34" s="72">
        <v>193</v>
      </c>
      <c r="P34" s="219">
        <f t="shared" si="6"/>
        <v>2.2000000000000002</v>
      </c>
    </row>
    <row r="35" spans="1:16" ht="15" customHeight="1" x14ac:dyDescent="0.2">
      <c r="A35" s="250" t="s">
        <v>59</v>
      </c>
      <c r="B35" s="72">
        <f t="shared" si="0"/>
        <v>79</v>
      </c>
      <c r="C35" s="72">
        <f t="shared" si="1"/>
        <v>238</v>
      </c>
      <c r="D35" s="80">
        <f t="shared" si="2"/>
        <v>363111.41000000003</v>
      </c>
      <c r="E35" s="72">
        <f t="shared" si="3"/>
        <v>4151</v>
      </c>
      <c r="F35" s="93">
        <f t="shared" si="4"/>
        <v>3.0126582278481013</v>
      </c>
      <c r="G35" s="218">
        <v>52</v>
      </c>
      <c r="H35" s="72">
        <v>152</v>
      </c>
      <c r="I35" s="80">
        <v>227123.15</v>
      </c>
      <c r="J35" s="72">
        <v>2622</v>
      </c>
      <c r="K35" s="219">
        <f t="shared" si="5"/>
        <v>2.9230769230769229</v>
      </c>
      <c r="L35" s="218">
        <v>27</v>
      </c>
      <c r="M35" s="72">
        <v>86</v>
      </c>
      <c r="N35" s="80">
        <v>135988.26</v>
      </c>
      <c r="O35" s="72">
        <v>1529</v>
      </c>
      <c r="P35" s="219">
        <f t="shared" si="6"/>
        <v>3.1851851851851851</v>
      </c>
    </row>
    <row r="36" spans="1:16" ht="15" customHeight="1" x14ac:dyDescent="0.2">
      <c r="A36" s="250" t="s">
        <v>60</v>
      </c>
      <c r="B36" s="72">
        <f t="shared" si="0"/>
        <v>50</v>
      </c>
      <c r="C36" s="72">
        <f t="shared" si="1"/>
        <v>138</v>
      </c>
      <c r="D36" s="80">
        <f t="shared" si="2"/>
        <v>190236.91</v>
      </c>
      <c r="E36" s="72">
        <f t="shared" si="3"/>
        <v>2233</v>
      </c>
      <c r="F36" s="93">
        <f t="shared" si="4"/>
        <v>2.76</v>
      </c>
      <c r="G36" s="218">
        <v>35</v>
      </c>
      <c r="H36" s="72">
        <v>102</v>
      </c>
      <c r="I36" s="80">
        <v>136976.1</v>
      </c>
      <c r="J36" s="72">
        <v>1648</v>
      </c>
      <c r="K36" s="219">
        <f t="shared" si="5"/>
        <v>2.9142857142857141</v>
      </c>
      <c r="L36" s="218">
        <v>15</v>
      </c>
      <c r="M36" s="72">
        <v>36</v>
      </c>
      <c r="N36" s="80">
        <v>53260.81</v>
      </c>
      <c r="O36" s="72">
        <v>585</v>
      </c>
      <c r="P36" s="219">
        <f t="shared" si="6"/>
        <v>2.4</v>
      </c>
    </row>
    <row r="37" spans="1:16" ht="20.100000000000001" customHeight="1" x14ac:dyDescent="0.2">
      <c r="A37" s="251" t="s">
        <v>5</v>
      </c>
      <c r="B37" s="120">
        <f>SUM(B9:B36)</f>
        <v>2819</v>
      </c>
      <c r="C37" s="120">
        <f>SUM(C9:C36)</f>
        <v>7649</v>
      </c>
      <c r="D37" s="132">
        <f>SUM(D9:D36)</f>
        <v>10628739.280000001</v>
      </c>
      <c r="E37" s="120">
        <f>SUM(E9:E36)</f>
        <v>130463</v>
      </c>
      <c r="F37" s="143">
        <f t="shared" si="4"/>
        <v>2.7133735367151472</v>
      </c>
      <c r="G37" s="220">
        <f>SUM(G9:G36)</f>
        <v>1738</v>
      </c>
      <c r="H37" s="120">
        <f>SUM(H9:H36)</f>
        <v>4912</v>
      </c>
      <c r="I37" s="132">
        <f>SUM(I9:I36)</f>
        <v>6895085.0199999986</v>
      </c>
      <c r="J37" s="120">
        <f>SUM(J9:J36)</f>
        <v>84269</v>
      </c>
      <c r="K37" s="221">
        <f t="shared" si="5"/>
        <v>2.8262370540851554</v>
      </c>
      <c r="L37" s="220">
        <f>SUM(L9:L36)</f>
        <v>1081</v>
      </c>
      <c r="M37" s="120">
        <f>SUM(M9:M36)</f>
        <v>2737</v>
      </c>
      <c r="N37" s="132">
        <f>SUM(N9:N36)</f>
        <v>3733654.2600000002</v>
      </c>
      <c r="O37" s="120">
        <f>SUM(O9:O36)</f>
        <v>46194</v>
      </c>
      <c r="P37" s="221">
        <f t="shared" si="6"/>
        <v>2.5319148936170213</v>
      </c>
    </row>
    <row r="38" spans="1:16" ht="9.9499999999999993" customHeight="1" x14ac:dyDescent="0.2"/>
    <row r="39" spans="1:16" ht="45" customHeight="1" x14ac:dyDescent="0.2">
      <c r="A39" s="408" t="s">
        <v>416</v>
      </c>
      <c r="B39" s="408"/>
      <c r="C39" s="408"/>
      <c r="D39" s="408"/>
      <c r="E39" s="408"/>
      <c r="F39" s="408"/>
      <c r="G39" s="408"/>
      <c r="H39" s="408"/>
      <c r="I39" s="408"/>
      <c r="J39" s="408"/>
      <c r="K39" s="408"/>
      <c r="L39" s="408"/>
      <c r="M39" s="408"/>
      <c r="N39" s="408"/>
      <c r="O39" s="408"/>
      <c r="P39" s="408"/>
    </row>
    <row r="58" ht="30" customHeight="1" x14ac:dyDescent="0.2"/>
  </sheetData>
  <mergeCells count="7">
    <mergeCell ref="A4:K4"/>
    <mergeCell ref="A39:P39"/>
    <mergeCell ref="G6:K6"/>
    <mergeCell ref="L6:P6"/>
    <mergeCell ref="A3:F3"/>
    <mergeCell ref="A6:A7"/>
    <mergeCell ref="B6:F6"/>
  </mergeCells>
  <phoneticPr fontId="0" type="noConversion"/>
  <hyperlinks>
    <hyperlink ref="A1" location="Съдържание!Print_Area" display="към съдържанието" xr:uid="{00000000-0004-0000-2A00-000000000000}"/>
  </hyperlinks>
  <printOptions horizontalCentered="1"/>
  <pageMargins left="0.39370078740157483" right="0.39370078740157483" top="0.59055118110236227" bottom="0.39370078740157483" header="0.39370078740157483" footer="0.39370078740157483"/>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pageSetUpPr fitToPage="1"/>
  </sheetPr>
  <dimension ref="A1:P25"/>
  <sheetViews>
    <sheetView zoomScaleNormal="100" zoomScaleSheetLayoutView="96" workbookViewId="0">
      <selection activeCell="D25" sqref="D25"/>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s>
  <sheetData>
    <row r="1" spans="1:16" s="5" customFormat="1" ht="15" customHeight="1" x14ac:dyDescent="0.2">
      <c r="A1" s="159" t="s">
        <v>64</v>
      </c>
      <c r="B1" s="74"/>
      <c r="C1" s="74"/>
      <c r="D1" s="82"/>
      <c r="E1" s="91"/>
    </row>
    <row r="2" spans="1:16" s="5" customFormat="1" ht="15" customHeight="1" x14ac:dyDescent="0.2">
      <c r="A2" s="159"/>
      <c r="B2" s="260"/>
      <c r="C2" s="260"/>
      <c r="D2" s="82"/>
      <c r="E2" s="91"/>
    </row>
    <row r="3" spans="1:16" s="5" customFormat="1" ht="15" customHeight="1" x14ac:dyDescent="0.2">
      <c r="A3" s="358" t="s">
        <v>289</v>
      </c>
      <c r="B3" s="358"/>
      <c r="C3" s="358"/>
      <c r="D3" s="358"/>
      <c r="E3" s="358"/>
      <c r="F3" s="269"/>
      <c r="G3" s="269"/>
      <c r="H3" s="269"/>
    </row>
    <row r="4" spans="1:16" ht="30" customHeight="1" x14ac:dyDescent="0.2">
      <c r="A4" s="384" t="s">
        <v>417</v>
      </c>
      <c r="B4" s="384"/>
      <c r="C4" s="384"/>
      <c r="D4" s="384"/>
      <c r="E4" s="384"/>
      <c r="F4" s="265"/>
      <c r="G4" s="265"/>
      <c r="H4" s="265"/>
      <c r="I4" s="265"/>
      <c r="J4" s="265"/>
      <c r="K4" s="265"/>
      <c r="L4" s="265"/>
      <c r="M4" s="265"/>
      <c r="N4" s="265"/>
      <c r="O4" s="265"/>
      <c r="P4" s="265"/>
    </row>
    <row r="5" spans="1:16" s="10" customFormat="1" ht="15" customHeight="1" x14ac:dyDescent="0.2">
      <c r="A5" s="321"/>
      <c r="B5" s="321"/>
      <c r="C5" s="321"/>
      <c r="D5" s="321"/>
      <c r="E5" s="321"/>
    </row>
    <row r="6" spans="1:16" ht="39.950000000000003" customHeight="1" x14ac:dyDescent="0.2">
      <c r="A6" s="154" t="s">
        <v>61</v>
      </c>
      <c r="B6" s="141" t="s">
        <v>62</v>
      </c>
      <c r="C6" s="141" t="s">
        <v>219</v>
      </c>
      <c r="D6" s="142" t="s">
        <v>220</v>
      </c>
      <c r="E6" s="141" t="s">
        <v>215</v>
      </c>
    </row>
    <row r="7" spans="1:16" ht="20.100000000000001" customHeight="1" x14ac:dyDescent="0.2">
      <c r="A7" s="128">
        <v>1</v>
      </c>
      <c r="B7" s="122">
        <v>2</v>
      </c>
      <c r="C7" s="122">
        <v>3</v>
      </c>
      <c r="D7" s="128">
        <v>4</v>
      </c>
      <c r="E7" s="128" t="s">
        <v>190</v>
      </c>
    </row>
    <row r="8" spans="1:16" ht="15" customHeight="1" x14ac:dyDescent="0.2">
      <c r="A8" s="96" t="s">
        <v>88</v>
      </c>
      <c r="B8" s="72">
        <v>100</v>
      </c>
      <c r="C8" s="72">
        <v>377.0961098398169</v>
      </c>
      <c r="D8" s="72">
        <v>6056.4374641439799</v>
      </c>
      <c r="E8" s="93">
        <f>D8/C8</f>
        <v>16.060726446413454</v>
      </c>
      <c r="G8" s="167"/>
    </row>
    <row r="9" spans="1:16" ht="15" customHeight="1" x14ac:dyDescent="0.2">
      <c r="A9" s="96" t="s">
        <v>89</v>
      </c>
      <c r="B9" s="72">
        <v>126.80412371134021</v>
      </c>
      <c r="C9" s="72">
        <v>508.8141876430206</v>
      </c>
      <c r="D9" s="72">
        <v>7598.3262262019525</v>
      </c>
      <c r="E9" s="93">
        <f t="shared" ref="E9:E14" si="0">D9/C9</f>
        <v>14.933400857785964</v>
      </c>
      <c r="G9" s="167"/>
    </row>
    <row r="10" spans="1:16" ht="15" customHeight="1" x14ac:dyDescent="0.2">
      <c r="A10" s="96" t="s">
        <v>90</v>
      </c>
      <c r="B10" s="72">
        <v>270.10309278350513</v>
      </c>
      <c r="C10" s="72">
        <v>962.39176201372993</v>
      </c>
      <c r="D10" s="72">
        <v>15622.074060054767</v>
      </c>
      <c r="E10" s="93">
        <f t="shared" si="0"/>
        <v>16.232551728587943</v>
      </c>
      <c r="G10" s="167"/>
    </row>
    <row r="11" spans="1:16" ht="15" customHeight="1" x14ac:dyDescent="0.2">
      <c r="A11" s="96" t="s">
        <v>91</v>
      </c>
      <c r="B11" s="72">
        <v>257.73195876288662</v>
      </c>
      <c r="C11" s="72">
        <v>753.12997711670482</v>
      </c>
      <c r="D11" s="72">
        <v>11565.753109493195</v>
      </c>
      <c r="E11" s="93">
        <f t="shared" si="0"/>
        <v>15.356915088908973</v>
      </c>
      <c r="G11" s="167"/>
    </row>
    <row r="12" spans="1:16" ht="15" customHeight="1" x14ac:dyDescent="0.2">
      <c r="A12" s="96" t="s">
        <v>92</v>
      </c>
      <c r="B12" s="72">
        <v>488.65979381443299</v>
      </c>
      <c r="C12" s="72">
        <v>1457.3967963386729</v>
      </c>
      <c r="D12" s="72">
        <v>22758.997746615489</v>
      </c>
      <c r="E12" s="93">
        <f t="shared" si="0"/>
        <v>15.616198556077178</v>
      </c>
      <c r="G12" s="167"/>
    </row>
    <row r="13" spans="1:16" ht="15" customHeight="1" x14ac:dyDescent="0.2">
      <c r="A13" s="96" t="s">
        <v>127</v>
      </c>
      <c r="B13" s="72">
        <v>417.5257731958763</v>
      </c>
      <c r="C13" s="72">
        <v>1410.658123569794</v>
      </c>
      <c r="D13" s="72">
        <v>22224.575080287912</v>
      </c>
      <c r="E13" s="93">
        <f t="shared" si="0"/>
        <v>15.754756385655424</v>
      </c>
      <c r="G13" s="167"/>
    </row>
    <row r="14" spans="1:16" ht="15" customHeight="1" x14ac:dyDescent="0.2">
      <c r="A14" s="96" t="s">
        <v>244</v>
      </c>
      <c r="B14" s="72">
        <v>939.17525773195871</v>
      </c>
      <c r="C14" s="72">
        <v>6135.5130434782604</v>
      </c>
      <c r="D14" s="72">
        <v>93103.836313202701</v>
      </c>
      <c r="E14" s="93">
        <f t="shared" si="0"/>
        <v>15.174580455365076</v>
      </c>
      <c r="G14" s="167"/>
    </row>
    <row r="15" spans="1:16" ht="20.100000000000001" customHeight="1" x14ac:dyDescent="0.2">
      <c r="A15" s="212" t="s">
        <v>5</v>
      </c>
      <c r="B15" s="120">
        <f>SUM(B8:B14)</f>
        <v>2600</v>
      </c>
      <c r="C15" s="120">
        <f>SUM(C8:C14)</f>
        <v>11605</v>
      </c>
      <c r="D15" s="120">
        <f>SUM(D8:D14)</f>
        <v>178930</v>
      </c>
      <c r="E15" s="143">
        <f>D15/C15</f>
        <v>15.418354157690651</v>
      </c>
      <c r="G15" s="167"/>
    </row>
    <row r="17" spans="2:4" x14ac:dyDescent="0.2">
      <c r="B17" s="167"/>
      <c r="C17" s="167"/>
      <c r="D17" s="167"/>
    </row>
    <row r="18" spans="2:4" x14ac:dyDescent="0.2">
      <c r="B18" s="167"/>
      <c r="C18" s="167"/>
      <c r="D18" s="167"/>
    </row>
    <row r="19" spans="2:4" x14ac:dyDescent="0.2">
      <c r="B19" s="167"/>
      <c r="C19" s="167"/>
      <c r="D19" s="167"/>
    </row>
    <row r="20" spans="2:4" x14ac:dyDescent="0.2">
      <c r="B20" s="167"/>
      <c r="C20" s="167"/>
      <c r="D20" s="167"/>
    </row>
    <row r="21" spans="2:4" x14ac:dyDescent="0.2">
      <c r="B21" s="167"/>
      <c r="C21" s="167"/>
      <c r="D21" s="167"/>
    </row>
    <row r="22" spans="2:4" x14ac:dyDescent="0.2">
      <c r="B22" s="167"/>
      <c r="C22" s="167"/>
      <c r="D22" s="167"/>
    </row>
    <row r="23" spans="2:4" x14ac:dyDescent="0.2">
      <c r="B23" s="167"/>
      <c r="C23" s="167"/>
      <c r="D23" s="167"/>
    </row>
    <row r="24" spans="2:4" x14ac:dyDescent="0.2">
      <c r="B24" s="167"/>
      <c r="C24" s="167"/>
      <c r="D24" s="167"/>
    </row>
    <row r="25" spans="2:4" x14ac:dyDescent="0.2">
      <c r="B25" s="8"/>
    </row>
  </sheetData>
  <mergeCells count="2">
    <mergeCell ref="A4:E4"/>
    <mergeCell ref="A3:E3"/>
  </mergeCells>
  <phoneticPr fontId="0" type="noConversion"/>
  <hyperlinks>
    <hyperlink ref="A1" location="Съдържание!Print_Area" display="към съдържанието" xr:uid="{00000000-0004-0000-2D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75"/>
  <sheetViews>
    <sheetView zoomScaleNormal="100" zoomScaleSheetLayoutView="86" workbookViewId="0">
      <selection activeCell="D25" sqref="D25"/>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8" max="8" width="8.5703125" customWidth="1"/>
    <col min="10" max="10" width="40.28515625" customWidth="1"/>
  </cols>
  <sheetData>
    <row r="1" spans="1:16" s="5" customFormat="1" x14ac:dyDescent="0.2">
      <c r="A1" s="159" t="s">
        <v>64</v>
      </c>
      <c r="B1" s="146"/>
      <c r="F1" s="91"/>
      <c r="H1"/>
      <c r="I1"/>
      <c r="J1"/>
      <c r="K1"/>
      <c r="L1"/>
      <c r="M1"/>
      <c r="N1"/>
      <c r="O1"/>
      <c r="P1"/>
    </row>
    <row r="2" spans="1:16" s="5" customFormat="1" x14ac:dyDescent="0.2">
      <c r="A2" s="159"/>
      <c r="B2" s="146"/>
      <c r="F2" s="91"/>
      <c r="H2"/>
      <c r="I2"/>
      <c r="J2"/>
      <c r="K2"/>
      <c r="L2"/>
      <c r="M2"/>
      <c r="N2"/>
      <c r="O2"/>
      <c r="P2"/>
    </row>
    <row r="3" spans="1:16" s="5" customFormat="1" ht="15" customHeight="1" x14ac:dyDescent="0.2">
      <c r="A3" s="358" t="s">
        <v>289</v>
      </c>
      <c r="B3" s="358"/>
      <c r="C3" s="358"/>
      <c r="D3" s="358"/>
      <c r="E3" s="358"/>
      <c r="F3" s="358"/>
      <c r="G3" s="269"/>
      <c r="H3" s="269"/>
      <c r="I3"/>
      <c r="J3"/>
      <c r="K3"/>
      <c r="L3"/>
      <c r="M3"/>
      <c r="N3"/>
      <c r="O3"/>
      <c r="P3"/>
    </row>
    <row r="4" spans="1:16" ht="31.5" customHeight="1" x14ac:dyDescent="0.2">
      <c r="A4" s="358" t="s">
        <v>420</v>
      </c>
      <c r="B4" s="358"/>
      <c r="C4" s="358"/>
      <c r="D4" s="358"/>
      <c r="E4" s="358"/>
      <c r="F4" s="358"/>
      <c r="G4" s="266"/>
      <c r="H4" s="266"/>
      <c r="I4" s="266"/>
      <c r="J4" s="266"/>
      <c r="K4" s="266"/>
      <c r="L4" s="266"/>
      <c r="M4" s="266"/>
      <c r="N4" s="266"/>
      <c r="O4" s="266"/>
      <c r="P4" s="266"/>
    </row>
    <row r="5" spans="1:16" ht="15" customHeight="1" x14ac:dyDescent="0.2">
      <c r="A5" s="66"/>
      <c r="B5" s="66"/>
      <c r="C5" s="66"/>
      <c r="D5" s="66"/>
      <c r="E5" s="66"/>
      <c r="F5" s="66"/>
    </row>
    <row r="6" spans="1:16" s="47" customFormat="1" ht="39.950000000000003" customHeight="1" x14ac:dyDescent="0.2">
      <c r="A6" s="128" t="s">
        <v>141</v>
      </c>
      <c r="B6" s="128" t="s">
        <v>140</v>
      </c>
      <c r="C6" s="128" t="s">
        <v>153</v>
      </c>
      <c r="D6" s="128" t="s">
        <v>173</v>
      </c>
      <c r="E6" s="128" t="s">
        <v>142</v>
      </c>
      <c r="F6" s="128" t="s">
        <v>180</v>
      </c>
      <c r="H6"/>
      <c r="I6"/>
      <c r="J6"/>
      <c r="K6"/>
      <c r="L6"/>
      <c r="M6"/>
      <c r="N6"/>
      <c r="O6"/>
      <c r="P6"/>
    </row>
    <row r="7" spans="1:16" s="47" customFormat="1" ht="20.100000000000001" customHeight="1" x14ac:dyDescent="0.2">
      <c r="A7" s="128">
        <v>1</v>
      </c>
      <c r="B7" s="128">
        <v>2</v>
      </c>
      <c r="C7" s="128">
        <v>3</v>
      </c>
      <c r="D7" s="128">
        <v>4</v>
      </c>
      <c r="E7" s="128">
        <v>5</v>
      </c>
      <c r="F7" s="128">
        <v>6</v>
      </c>
      <c r="H7"/>
      <c r="I7"/>
      <c r="J7"/>
      <c r="K7"/>
      <c r="L7"/>
      <c r="M7"/>
      <c r="N7"/>
      <c r="O7"/>
      <c r="P7"/>
    </row>
    <row r="8" spans="1:16" ht="15" customHeight="1" x14ac:dyDescent="0.2">
      <c r="A8" s="102">
        <v>1</v>
      </c>
      <c r="B8" s="102" t="s">
        <v>333</v>
      </c>
      <c r="C8" s="103" t="s">
        <v>334</v>
      </c>
      <c r="D8" s="99">
        <v>641</v>
      </c>
      <c r="E8" s="344">
        <v>5.3600000000000002E-2</v>
      </c>
      <c r="F8" s="100">
        <v>28.2</v>
      </c>
    </row>
    <row r="9" spans="1:16" ht="15" customHeight="1" x14ac:dyDescent="0.2">
      <c r="A9" s="102">
        <v>2</v>
      </c>
      <c r="B9" s="102" t="s">
        <v>335</v>
      </c>
      <c r="C9" s="103" t="s">
        <v>336</v>
      </c>
      <c r="D9" s="99">
        <v>569</v>
      </c>
      <c r="E9" s="344">
        <v>4.7600000000000003E-2</v>
      </c>
      <c r="F9" s="100">
        <v>31.2</v>
      </c>
    </row>
    <row r="10" spans="1:16" ht="15" customHeight="1" x14ac:dyDescent="0.2">
      <c r="A10" s="102">
        <v>3</v>
      </c>
      <c r="B10" s="102" t="s">
        <v>337</v>
      </c>
      <c r="C10" s="103" t="s">
        <v>338</v>
      </c>
      <c r="D10" s="99">
        <v>356</v>
      </c>
      <c r="E10" s="344">
        <v>2.98E-2</v>
      </c>
      <c r="F10" s="100">
        <v>28.6</v>
      </c>
    </row>
    <row r="11" spans="1:16" ht="15" customHeight="1" x14ac:dyDescent="0.2">
      <c r="A11" s="102">
        <v>4</v>
      </c>
      <c r="B11" s="102" t="s">
        <v>339</v>
      </c>
      <c r="C11" s="103" t="s">
        <v>340</v>
      </c>
      <c r="D11" s="99">
        <v>313</v>
      </c>
      <c r="E11" s="344">
        <v>2.6200000000000001E-2</v>
      </c>
      <c r="F11" s="100">
        <v>31.2</v>
      </c>
    </row>
    <row r="12" spans="1:16" ht="15" customHeight="1" x14ac:dyDescent="0.2">
      <c r="A12" s="102">
        <v>5</v>
      </c>
      <c r="B12" s="102" t="s">
        <v>345</v>
      </c>
      <c r="C12" s="103" t="s">
        <v>346</v>
      </c>
      <c r="D12" s="99">
        <v>244</v>
      </c>
      <c r="E12" s="344">
        <v>2.0400000000000001E-2</v>
      </c>
      <c r="F12" s="100">
        <v>28.1</v>
      </c>
    </row>
    <row r="13" spans="1:16" ht="15" customHeight="1" x14ac:dyDescent="0.2">
      <c r="A13" s="102">
        <v>6</v>
      </c>
      <c r="B13" s="102" t="s">
        <v>341</v>
      </c>
      <c r="C13" s="103" t="s">
        <v>342</v>
      </c>
      <c r="D13" s="99">
        <v>237</v>
      </c>
      <c r="E13" s="344">
        <v>1.9800000000000002E-2</v>
      </c>
      <c r="F13" s="100">
        <v>30.9</v>
      </c>
    </row>
    <row r="14" spans="1:16" ht="15" customHeight="1" x14ac:dyDescent="0.2">
      <c r="A14" s="102">
        <v>7</v>
      </c>
      <c r="B14" s="102" t="s">
        <v>343</v>
      </c>
      <c r="C14" s="103" t="s">
        <v>344</v>
      </c>
      <c r="D14" s="99">
        <v>220</v>
      </c>
      <c r="E14" s="344">
        <v>1.84E-2</v>
      </c>
      <c r="F14" s="100">
        <v>24</v>
      </c>
    </row>
    <row r="15" spans="1:16" ht="15" customHeight="1" x14ac:dyDescent="0.2">
      <c r="A15" s="102">
        <v>8</v>
      </c>
      <c r="B15" s="102" t="s">
        <v>349</v>
      </c>
      <c r="C15" s="103" t="s">
        <v>350</v>
      </c>
      <c r="D15" s="99">
        <v>207</v>
      </c>
      <c r="E15" s="344">
        <v>1.7299999999999999E-2</v>
      </c>
      <c r="F15" s="100">
        <v>26.6</v>
      </c>
    </row>
    <row r="16" spans="1:16" ht="30" customHeight="1" x14ac:dyDescent="0.2">
      <c r="A16" s="102">
        <v>9</v>
      </c>
      <c r="B16" s="102" t="s">
        <v>347</v>
      </c>
      <c r="C16" s="103" t="s">
        <v>348</v>
      </c>
      <c r="D16" s="99">
        <v>201</v>
      </c>
      <c r="E16" s="344">
        <v>1.6799999999999999E-2</v>
      </c>
      <c r="F16" s="100">
        <v>29</v>
      </c>
      <c r="H16" s="47"/>
      <c r="I16" s="47"/>
    </row>
    <row r="17" spans="1:9" ht="15" customHeight="1" x14ac:dyDescent="0.2">
      <c r="A17" s="102">
        <v>10</v>
      </c>
      <c r="B17" s="102" t="s">
        <v>353</v>
      </c>
      <c r="C17" s="103" t="s">
        <v>354</v>
      </c>
      <c r="D17" s="99">
        <v>198</v>
      </c>
      <c r="E17" s="344">
        <v>1.66E-2</v>
      </c>
      <c r="F17" s="100">
        <v>18.7</v>
      </c>
      <c r="H17" s="47"/>
      <c r="I17" s="47"/>
    </row>
    <row r="18" spans="1:9" ht="15" customHeight="1" x14ac:dyDescent="0.2">
      <c r="A18" s="102">
        <v>11</v>
      </c>
      <c r="B18" s="102" t="s">
        <v>357</v>
      </c>
      <c r="C18" s="103" t="s">
        <v>358</v>
      </c>
      <c r="D18" s="99">
        <v>191</v>
      </c>
      <c r="E18" s="344">
        <v>1.6E-2</v>
      </c>
      <c r="F18" s="100">
        <v>31</v>
      </c>
      <c r="H18" s="47"/>
      <c r="I18" s="47"/>
    </row>
    <row r="19" spans="1:9" ht="15" customHeight="1" x14ac:dyDescent="0.2">
      <c r="A19" s="102">
        <v>12</v>
      </c>
      <c r="B19" s="102" t="s">
        <v>351</v>
      </c>
      <c r="C19" s="104" t="s">
        <v>352</v>
      </c>
      <c r="D19" s="99">
        <v>187</v>
      </c>
      <c r="E19" s="344">
        <v>1.5599999999999999E-2</v>
      </c>
      <c r="F19" s="100">
        <v>31.2</v>
      </c>
      <c r="H19" s="47"/>
      <c r="I19" s="47"/>
    </row>
    <row r="20" spans="1:9" ht="15" customHeight="1" x14ac:dyDescent="0.2">
      <c r="A20" s="102">
        <v>13</v>
      </c>
      <c r="B20" s="102" t="s">
        <v>363</v>
      </c>
      <c r="C20" s="103" t="s">
        <v>364</v>
      </c>
      <c r="D20" s="99">
        <v>163</v>
      </c>
      <c r="E20" s="344">
        <v>1.3599999999999999E-2</v>
      </c>
      <c r="F20" s="100">
        <v>30.8</v>
      </c>
      <c r="H20" s="47"/>
      <c r="I20" s="47"/>
    </row>
    <row r="21" spans="1:9" ht="15" customHeight="1" x14ac:dyDescent="0.2">
      <c r="A21" s="102">
        <v>14</v>
      </c>
      <c r="B21" s="102" t="s">
        <v>359</v>
      </c>
      <c r="C21" s="103" t="s">
        <v>360</v>
      </c>
      <c r="D21" s="99">
        <v>160</v>
      </c>
      <c r="E21" s="344">
        <v>1.34E-2</v>
      </c>
      <c r="F21" s="100">
        <v>29.6</v>
      </c>
      <c r="H21" s="47"/>
      <c r="I21" s="47"/>
    </row>
    <row r="22" spans="1:9" ht="15" customHeight="1" x14ac:dyDescent="0.2">
      <c r="A22" s="102">
        <v>15</v>
      </c>
      <c r="B22" s="102" t="s">
        <v>355</v>
      </c>
      <c r="C22" s="103" t="s">
        <v>356</v>
      </c>
      <c r="D22" s="99">
        <v>159</v>
      </c>
      <c r="E22" s="344">
        <v>1.3299999999999999E-2</v>
      </c>
      <c r="F22" s="100">
        <v>30.2</v>
      </c>
      <c r="H22" s="47"/>
      <c r="I22" s="47"/>
    </row>
    <row r="23" spans="1:9" ht="15" customHeight="1" x14ac:dyDescent="0.2">
      <c r="A23" s="102">
        <v>16</v>
      </c>
      <c r="B23" s="102" t="s">
        <v>365</v>
      </c>
      <c r="C23" s="103" t="s">
        <v>366</v>
      </c>
      <c r="D23" s="99">
        <v>146</v>
      </c>
      <c r="E23" s="344">
        <v>1.2200000000000001E-2</v>
      </c>
      <c r="F23" s="100">
        <v>24.6</v>
      </c>
      <c r="H23" s="47"/>
      <c r="I23" s="47"/>
    </row>
    <row r="24" spans="1:9" ht="15" customHeight="1" x14ac:dyDescent="0.2">
      <c r="A24" s="102">
        <v>17</v>
      </c>
      <c r="B24" s="102" t="s">
        <v>361</v>
      </c>
      <c r="C24" s="103" t="s">
        <v>362</v>
      </c>
      <c r="D24" s="99">
        <v>146</v>
      </c>
      <c r="E24" s="344">
        <v>1.2200000000000001E-2</v>
      </c>
      <c r="F24" s="100">
        <v>19.3</v>
      </c>
      <c r="H24" s="47"/>
      <c r="I24" s="47"/>
    </row>
    <row r="25" spans="1:9" ht="15" customHeight="1" x14ac:dyDescent="0.2">
      <c r="A25" s="102">
        <v>18</v>
      </c>
      <c r="B25" s="102" t="s">
        <v>367</v>
      </c>
      <c r="C25" s="103" t="s">
        <v>368</v>
      </c>
      <c r="D25" s="99">
        <v>133</v>
      </c>
      <c r="E25" s="344">
        <v>1.11E-2</v>
      </c>
      <c r="F25" s="100">
        <v>29.9</v>
      </c>
      <c r="H25" s="47"/>
      <c r="I25" s="47"/>
    </row>
    <row r="26" spans="1:9" ht="15" customHeight="1" x14ac:dyDescent="0.2">
      <c r="A26" s="102">
        <v>19</v>
      </c>
      <c r="B26" s="102" t="s">
        <v>418</v>
      </c>
      <c r="C26" s="103" t="s">
        <v>419</v>
      </c>
      <c r="D26" s="99">
        <v>119</v>
      </c>
      <c r="E26" s="344">
        <v>0.01</v>
      </c>
      <c r="F26" s="100">
        <v>17.7</v>
      </c>
      <c r="H26" s="47"/>
      <c r="I26" s="47"/>
    </row>
    <row r="27" spans="1:9" ht="15" customHeight="1" x14ac:dyDescent="0.2">
      <c r="A27" s="147">
        <v>20</v>
      </c>
      <c r="B27" s="147" t="s">
        <v>369</v>
      </c>
      <c r="C27" s="148" t="s">
        <v>370</v>
      </c>
      <c r="D27" s="149">
        <v>117</v>
      </c>
      <c r="E27" s="345">
        <v>9.7999999999999997E-3</v>
      </c>
      <c r="F27" s="150">
        <v>28.9</v>
      </c>
      <c r="H27" s="47"/>
      <c r="I27" s="47"/>
    </row>
    <row r="28" spans="1:9" ht="9.9499999999999993" customHeight="1" x14ac:dyDescent="0.2">
      <c r="H28" s="47"/>
      <c r="I28" s="47"/>
    </row>
    <row r="29" spans="1:9" s="5" customFormat="1" ht="18" customHeight="1" x14ac:dyDescent="0.2">
      <c r="A29" s="356" t="s">
        <v>266</v>
      </c>
      <c r="B29" s="356"/>
      <c r="C29" s="356"/>
      <c r="D29" s="356"/>
      <c r="E29" s="356"/>
      <c r="F29" s="356"/>
      <c r="H29" s="97"/>
      <c r="I29" s="97"/>
    </row>
    <row r="31" spans="1:9" x14ac:dyDescent="0.2">
      <c r="A31" s="42"/>
      <c r="B31" s="48"/>
    </row>
    <row r="32" spans="1:9" x14ac:dyDescent="0.2">
      <c r="A32" s="42"/>
      <c r="B32" s="48"/>
    </row>
    <row r="33" spans="1:9" x14ac:dyDescent="0.2">
      <c r="A33" s="42"/>
      <c r="B33" s="48"/>
    </row>
    <row r="34" spans="1:9" ht="13.5" customHeight="1" x14ac:dyDescent="0.2">
      <c r="B34" s="48"/>
    </row>
    <row r="48" spans="1:9" s="2" customFormat="1" x14ac:dyDescent="0.2">
      <c r="A48" s="42"/>
      <c r="C48"/>
      <c r="D48"/>
      <c r="E48"/>
      <c r="F48"/>
      <c r="G48"/>
      <c r="H48"/>
      <c r="I48"/>
    </row>
    <row r="50" spans="1:9" s="2" customFormat="1" x14ac:dyDescent="0.2">
      <c r="A50"/>
      <c r="C50"/>
      <c r="D50"/>
      <c r="E50"/>
      <c r="F50"/>
      <c r="G50"/>
      <c r="H50"/>
      <c r="I50"/>
    </row>
    <row r="51" spans="1:9" s="2" customFormat="1" x14ac:dyDescent="0.2">
      <c r="A51"/>
      <c r="C51"/>
      <c r="D51"/>
      <c r="E51"/>
      <c r="F51"/>
      <c r="G51"/>
      <c r="H51"/>
      <c r="I51"/>
    </row>
    <row r="52" spans="1:9" s="2" customFormat="1" x14ac:dyDescent="0.2">
      <c r="A52"/>
      <c r="C52"/>
      <c r="D52"/>
      <c r="E52"/>
      <c r="F52"/>
      <c r="G52"/>
      <c r="H52"/>
      <c r="I52"/>
    </row>
    <row r="53" spans="1:9" s="2" customFormat="1" x14ac:dyDescent="0.2">
      <c r="A53"/>
      <c r="C53"/>
      <c r="D53"/>
      <c r="E53"/>
      <c r="F53"/>
      <c r="G53"/>
      <c r="H53"/>
      <c r="I53"/>
    </row>
    <row r="54" spans="1:9" s="2" customFormat="1" x14ac:dyDescent="0.2">
      <c r="A54"/>
      <c r="C54"/>
      <c r="D54"/>
      <c r="E54"/>
      <c r="F54"/>
      <c r="G54"/>
      <c r="H54"/>
      <c r="I54"/>
    </row>
    <row r="55" spans="1:9" s="2" customFormat="1" x14ac:dyDescent="0.2">
      <c r="A55"/>
      <c r="C55"/>
      <c r="D55"/>
      <c r="E55"/>
      <c r="F55"/>
      <c r="G55"/>
      <c r="H55"/>
      <c r="I55"/>
    </row>
    <row r="56" spans="1:9" s="2" customFormat="1" x14ac:dyDescent="0.2">
      <c r="A56"/>
      <c r="C56"/>
      <c r="D56"/>
      <c r="E56"/>
      <c r="F56"/>
      <c r="G56"/>
      <c r="H56"/>
      <c r="I56"/>
    </row>
    <row r="57" spans="1:9" s="2" customFormat="1" x14ac:dyDescent="0.2">
      <c r="A57"/>
      <c r="C57"/>
      <c r="D57"/>
      <c r="E57"/>
      <c r="F57"/>
      <c r="G57"/>
      <c r="H57"/>
      <c r="I57"/>
    </row>
    <row r="58" spans="1:9" s="2" customFormat="1" x14ac:dyDescent="0.2">
      <c r="A58"/>
      <c r="C58"/>
      <c r="D58"/>
      <c r="E58"/>
      <c r="F58"/>
      <c r="G58"/>
      <c r="H58"/>
      <c r="I58"/>
    </row>
    <row r="59" spans="1:9" s="2" customFormat="1" x14ac:dyDescent="0.2">
      <c r="A59"/>
      <c r="C59"/>
      <c r="D59"/>
      <c r="E59"/>
      <c r="F59"/>
      <c r="G59"/>
      <c r="H59"/>
      <c r="I59"/>
    </row>
    <row r="60" spans="1:9" s="2" customFormat="1" x14ac:dyDescent="0.2">
      <c r="A60"/>
      <c r="C60"/>
      <c r="D60"/>
      <c r="E60"/>
      <c r="F60"/>
      <c r="G60"/>
      <c r="H60"/>
      <c r="I60"/>
    </row>
    <row r="61" spans="1:9" s="2" customFormat="1" x14ac:dyDescent="0.2">
      <c r="A61"/>
      <c r="C61"/>
      <c r="D61"/>
      <c r="E61"/>
      <c r="F61"/>
      <c r="G61"/>
      <c r="H61"/>
      <c r="I61"/>
    </row>
    <row r="62" spans="1:9" s="2" customFormat="1" x14ac:dyDescent="0.2">
      <c r="A62"/>
      <c r="C62"/>
      <c r="D62"/>
      <c r="E62"/>
      <c r="F62"/>
      <c r="G62"/>
      <c r="H62"/>
      <c r="I62"/>
    </row>
    <row r="63" spans="1:9" s="2" customFormat="1" x14ac:dyDescent="0.2">
      <c r="A63"/>
      <c r="C63"/>
      <c r="D63"/>
      <c r="E63"/>
      <c r="F63"/>
      <c r="G63"/>
      <c r="H63"/>
      <c r="I63"/>
    </row>
    <row r="64" spans="1:9" s="2" customFormat="1" x14ac:dyDescent="0.2">
      <c r="A64"/>
      <c r="C64"/>
      <c r="D64"/>
      <c r="E64"/>
      <c r="F64"/>
      <c r="G64"/>
      <c r="H64"/>
      <c r="I64"/>
    </row>
    <row r="65" spans="1:9" s="2" customFormat="1" x14ac:dyDescent="0.2">
      <c r="A65"/>
      <c r="C65"/>
      <c r="D65"/>
      <c r="E65"/>
      <c r="F65"/>
      <c r="G65"/>
      <c r="H65"/>
      <c r="I65"/>
    </row>
    <row r="66" spans="1:9" s="2" customFormat="1" x14ac:dyDescent="0.2">
      <c r="A66"/>
      <c r="C66"/>
      <c r="D66"/>
      <c r="E66"/>
      <c r="F66"/>
      <c r="G66"/>
      <c r="H66"/>
      <c r="I66"/>
    </row>
    <row r="67" spans="1:9" s="2" customFormat="1" x14ac:dyDescent="0.2">
      <c r="A67"/>
      <c r="C67"/>
      <c r="D67"/>
      <c r="E67"/>
      <c r="F67"/>
      <c r="G67"/>
      <c r="H67"/>
      <c r="I67"/>
    </row>
    <row r="68" spans="1:9" s="2" customFormat="1" x14ac:dyDescent="0.2">
      <c r="A68"/>
      <c r="C68"/>
      <c r="D68"/>
      <c r="E68"/>
      <c r="F68"/>
      <c r="G68"/>
      <c r="H68"/>
      <c r="I68"/>
    </row>
    <row r="69" spans="1:9" s="2" customFormat="1" x14ac:dyDescent="0.2">
      <c r="A69"/>
      <c r="C69"/>
      <c r="D69"/>
      <c r="E69"/>
      <c r="F69"/>
      <c r="G69"/>
      <c r="H69"/>
      <c r="I69"/>
    </row>
    <row r="70" spans="1:9" s="2" customFormat="1" x14ac:dyDescent="0.2">
      <c r="A70"/>
      <c r="C70"/>
      <c r="D70"/>
      <c r="E70"/>
      <c r="F70"/>
      <c r="G70"/>
      <c r="H70"/>
      <c r="I70"/>
    </row>
    <row r="71" spans="1:9" s="2" customFormat="1" x14ac:dyDescent="0.2">
      <c r="A71"/>
      <c r="C71"/>
      <c r="D71"/>
      <c r="E71"/>
      <c r="F71"/>
      <c r="G71"/>
      <c r="H71"/>
      <c r="I71"/>
    </row>
    <row r="72" spans="1:9" s="2" customFormat="1" x14ac:dyDescent="0.2">
      <c r="A72"/>
      <c r="C72"/>
      <c r="D72"/>
      <c r="E72"/>
      <c r="F72"/>
      <c r="G72"/>
      <c r="H72"/>
      <c r="I72"/>
    </row>
    <row r="73" spans="1:9" s="2" customFormat="1" x14ac:dyDescent="0.2">
      <c r="A73"/>
      <c r="C73"/>
      <c r="D73"/>
      <c r="E73"/>
      <c r="F73"/>
      <c r="G73"/>
      <c r="H73"/>
      <c r="I73"/>
    </row>
    <row r="75" spans="1:9" s="2" customFormat="1" x14ac:dyDescent="0.2">
      <c r="A75" s="42"/>
      <c r="C75"/>
      <c r="D75"/>
      <c r="E75"/>
      <c r="F75"/>
      <c r="G75"/>
      <c r="H75"/>
      <c r="I75"/>
    </row>
  </sheetData>
  <mergeCells count="3">
    <mergeCell ref="A29:F29"/>
    <mergeCell ref="A3:F3"/>
    <mergeCell ref="A4:F4"/>
  </mergeCells>
  <hyperlinks>
    <hyperlink ref="A1" location="Съдържание!Print_Area" display="към съдържанието" xr:uid="{00000000-0004-0000-2E00-000000000000}"/>
  </hyperlinks>
  <printOptions horizontalCentered="1"/>
  <pageMargins left="0.39370078740157483" right="0.39370078740157483" top="0.59055118110236227" bottom="0.39370078740157483" header="0.39370078740157483" footer="0.39370078740157483"/>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pageSetUpPr fitToPage="1"/>
  </sheetPr>
  <dimension ref="A1:N41"/>
  <sheetViews>
    <sheetView zoomScale="84" zoomScaleNormal="84" zoomScaleSheetLayoutView="86" workbookViewId="0">
      <selection activeCell="D25" sqref="D25"/>
    </sheetView>
  </sheetViews>
  <sheetFormatPr defaultRowHeight="12.75" x14ac:dyDescent="0.2"/>
  <cols>
    <col min="1" max="1" width="18.7109375" customWidth="1"/>
    <col min="2" max="2" width="10.7109375" customWidth="1"/>
    <col min="3" max="3" width="18.7109375" customWidth="1"/>
    <col min="4" max="5" width="12.7109375" customWidth="1"/>
    <col min="6" max="6" width="10.7109375" customWidth="1"/>
    <col min="7" max="7" width="18.7109375" customWidth="1"/>
    <col min="8" max="9" width="12.7109375" customWidth="1"/>
    <col min="10" max="10" width="10.7109375" customWidth="1"/>
    <col min="11" max="11" width="18.7109375" customWidth="1"/>
    <col min="12" max="13" width="12.7109375" customWidth="1"/>
    <col min="15" max="15" width="12.42578125" customWidth="1"/>
  </cols>
  <sheetData>
    <row r="1" spans="1:13" s="5" customFormat="1" ht="15" customHeight="1" x14ac:dyDescent="0.2">
      <c r="A1" s="159" t="s">
        <v>64</v>
      </c>
      <c r="B1" s="74"/>
      <c r="C1" s="74"/>
      <c r="D1" s="82"/>
      <c r="E1" s="90"/>
      <c r="F1" s="82"/>
      <c r="G1" s="82"/>
      <c r="H1" s="82"/>
      <c r="I1" s="82"/>
      <c r="J1" s="82"/>
      <c r="K1" s="82"/>
    </row>
    <row r="2" spans="1:13" s="5" customFormat="1" ht="15" customHeight="1" x14ac:dyDescent="0.2">
      <c r="A2" s="159"/>
      <c r="B2" s="260"/>
      <c r="C2" s="260"/>
      <c r="D2" s="82"/>
      <c r="E2" s="90"/>
      <c r="F2" s="82"/>
      <c r="G2" s="82"/>
      <c r="H2" s="82"/>
      <c r="I2" s="82"/>
      <c r="J2" s="82"/>
      <c r="K2" s="82"/>
    </row>
    <row r="3" spans="1:13" s="5" customFormat="1" ht="15" customHeight="1" x14ac:dyDescent="0.2">
      <c r="A3" s="384" t="s">
        <v>314</v>
      </c>
      <c r="B3" s="384"/>
      <c r="C3" s="384"/>
      <c r="D3" s="384"/>
      <c r="E3" s="384"/>
      <c r="F3" s="384"/>
      <c r="G3" s="384"/>
      <c r="H3" s="384"/>
      <c r="I3" s="82"/>
      <c r="J3" s="82"/>
      <c r="K3" s="82"/>
    </row>
    <row r="4" spans="1:13" ht="30" customHeight="1" x14ac:dyDescent="0.2">
      <c r="A4" s="384" t="s">
        <v>421</v>
      </c>
      <c r="B4" s="384"/>
      <c r="C4" s="384"/>
      <c r="D4" s="384"/>
      <c r="E4" s="384"/>
      <c r="F4" s="384"/>
      <c r="G4" s="384"/>
      <c r="H4" s="384"/>
      <c r="I4" s="384"/>
      <c r="J4" s="265"/>
      <c r="K4" s="265"/>
      <c r="L4" s="265"/>
    </row>
    <row r="5" spans="1:13" ht="15" customHeight="1" x14ac:dyDescent="0.2">
      <c r="A5" s="114"/>
      <c r="B5" s="114"/>
      <c r="C5" s="114"/>
      <c r="D5" s="114"/>
      <c r="E5" s="114"/>
    </row>
    <row r="6" spans="1:13" ht="15" customHeight="1" x14ac:dyDescent="0.2">
      <c r="A6" s="414" t="s">
        <v>286</v>
      </c>
      <c r="B6" s="411" t="s">
        <v>5</v>
      </c>
      <c r="C6" s="412"/>
      <c r="D6" s="412"/>
      <c r="E6" s="413"/>
      <c r="F6" s="411" t="s">
        <v>271</v>
      </c>
      <c r="G6" s="412"/>
      <c r="H6" s="412"/>
      <c r="I6" s="413"/>
      <c r="J6" s="411" t="s">
        <v>272</v>
      </c>
      <c r="K6" s="412"/>
      <c r="L6" s="412"/>
      <c r="M6" s="413"/>
    </row>
    <row r="7" spans="1:13" ht="39.950000000000003" customHeight="1" x14ac:dyDescent="0.2">
      <c r="A7" s="415"/>
      <c r="B7" s="252" t="s">
        <v>132</v>
      </c>
      <c r="C7" s="142" t="s">
        <v>196</v>
      </c>
      <c r="D7" s="142" t="s">
        <v>66</v>
      </c>
      <c r="E7" s="253" t="s">
        <v>200</v>
      </c>
      <c r="F7" s="252" t="s">
        <v>132</v>
      </c>
      <c r="G7" s="142" t="s">
        <v>196</v>
      </c>
      <c r="H7" s="142" t="s">
        <v>66</v>
      </c>
      <c r="I7" s="253" t="s">
        <v>200</v>
      </c>
      <c r="J7" s="252" t="s">
        <v>132</v>
      </c>
      <c r="K7" s="142" t="s">
        <v>196</v>
      </c>
      <c r="L7" s="142" t="s">
        <v>66</v>
      </c>
      <c r="M7" s="253" t="s">
        <v>200</v>
      </c>
    </row>
    <row r="8" spans="1:13" ht="20.100000000000001" customHeight="1" x14ac:dyDescent="0.2">
      <c r="A8" s="259">
        <v>1</v>
      </c>
      <c r="B8" s="254">
        <v>2</v>
      </c>
      <c r="C8" s="216">
        <v>3</v>
      </c>
      <c r="D8" s="216">
        <v>4</v>
      </c>
      <c r="E8" s="255" t="s">
        <v>193</v>
      </c>
      <c r="F8" s="254">
        <v>6</v>
      </c>
      <c r="G8" s="216">
        <v>7</v>
      </c>
      <c r="H8" s="216">
        <v>8</v>
      </c>
      <c r="I8" s="255" t="s">
        <v>276</v>
      </c>
      <c r="J8" s="254">
        <v>10</v>
      </c>
      <c r="K8" s="216">
        <v>11</v>
      </c>
      <c r="L8" s="216">
        <v>12</v>
      </c>
      <c r="M8" s="255" t="s">
        <v>278</v>
      </c>
    </row>
    <row r="9" spans="1:13" ht="15" customHeight="1" x14ac:dyDescent="0.2">
      <c r="A9" s="250" t="s">
        <v>33</v>
      </c>
      <c r="B9" s="218">
        <f>F9+J9</f>
        <v>3159</v>
      </c>
      <c r="C9" s="115">
        <f>G9+K9</f>
        <v>23456281.350000001</v>
      </c>
      <c r="D9" s="72">
        <f>H9+L9</f>
        <v>451779</v>
      </c>
      <c r="E9" s="239">
        <f>C9/D9</f>
        <v>51.919813337937356</v>
      </c>
      <c r="F9" s="218">
        <v>14</v>
      </c>
      <c r="G9" s="115">
        <v>64000.94</v>
      </c>
      <c r="H9" s="72">
        <v>1127</v>
      </c>
      <c r="I9" s="239">
        <f>G9/H9</f>
        <v>56.788766637089623</v>
      </c>
      <c r="J9" s="218">
        <v>3145</v>
      </c>
      <c r="K9" s="115">
        <v>23392280.41</v>
      </c>
      <c r="L9" s="72">
        <v>450652</v>
      </c>
      <c r="M9" s="239">
        <f>K9/L9</f>
        <v>51.907636957119905</v>
      </c>
    </row>
    <row r="10" spans="1:13" ht="15" customHeight="1" x14ac:dyDescent="0.2">
      <c r="A10" s="250" t="s">
        <v>34</v>
      </c>
      <c r="B10" s="218">
        <f t="shared" ref="B10:B36" si="0">F10+J10</f>
        <v>3250</v>
      </c>
      <c r="C10" s="115">
        <f t="shared" ref="C10:C36" si="1">G10+K10</f>
        <v>25470560.419999998</v>
      </c>
      <c r="D10" s="72">
        <f t="shared" ref="D10:D36" si="2">H10+L10</f>
        <v>531134</v>
      </c>
      <c r="E10" s="239">
        <f t="shared" ref="E10:E28" si="3">C10/D10</f>
        <v>47.955055447401215</v>
      </c>
      <c r="F10" s="218">
        <v>11</v>
      </c>
      <c r="G10" s="115">
        <v>88743.79</v>
      </c>
      <c r="H10" s="72">
        <v>1027</v>
      </c>
      <c r="I10" s="239">
        <f t="shared" ref="I10:I23" si="4">G10/H10</f>
        <v>86.410701071080808</v>
      </c>
      <c r="J10" s="218">
        <v>3239</v>
      </c>
      <c r="K10" s="115">
        <v>25381816.629999999</v>
      </c>
      <c r="L10" s="72">
        <v>530107</v>
      </c>
      <c r="M10" s="239">
        <f t="shared" ref="M10:M23" si="5">K10/L10</f>
        <v>47.880553605215546</v>
      </c>
    </row>
    <row r="11" spans="1:13" ht="15" customHeight="1" x14ac:dyDescent="0.2">
      <c r="A11" s="250" t="s">
        <v>35</v>
      </c>
      <c r="B11" s="218">
        <f t="shared" si="0"/>
        <v>4852</v>
      </c>
      <c r="C11" s="115">
        <f t="shared" si="1"/>
        <v>43817236.910000004</v>
      </c>
      <c r="D11" s="72">
        <f t="shared" si="2"/>
        <v>835982</v>
      </c>
      <c r="E11" s="239">
        <f t="shared" si="3"/>
        <v>52.414091344072006</v>
      </c>
      <c r="F11" s="218">
        <v>21</v>
      </c>
      <c r="G11" s="115">
        <v>135023.28</v>
      </c>
      <c r="H11" s="72">
        <v>1732</v>
      </c>
      <c r="I11" s="239">
        <f t="shared" si="4"/>
        <v>77.958013856812926</v>
      </c>
      <c r="J11" s="218">
        <v>4831</v>
      </c>
      <c r="K11" s="115">
        <v>43682213.630000003</v>
      </c>
      <c r="L11" s="72">
        <v>834250</v>
      </c>
      <c r="M11" s="239">
        <f t="shared" si="5"/>
        <v>52.361059190890025</v>
      </c>
    </row>
    <row r="12" spans="1:13" ht="15" customHeight="1" x14ac:dyDescent="0.2">
      <c r="A12" s="250" t="s">
        <v>36</v>
      </c>
      <c r="B12" s="218">
        <f t="shared" si="0"/>
        <v>1538</v>
      </c>
      <c r="C12" s="115">
        <f t="shared" si="1"/>
        <v>12273110.130000001</v>
      </c>
      <c r="D12" s="72">
        <f t="shared" si="2"/>
        <v>249964</v>
      </c>
      <c r="E12" s="239">
        <f t="shared" si="3"/>
        <v>49.099510849562343</v>
      </c>
      <c r="F12" s="218">
        <v>3</v>
      </c>
      <c r="G12" s="115">
        <v>20688.650000000001</v>
      </c>
      <c r="H12" s="72">
        <v>233</v>
      </c>
      <c r="I12" s="239">
        <f t="shared" si="4"/>
        <v>88.79248927038627</v>
      </c>
      <c r="J12" s="218">
        <v>1535</v>
      </c>
      <c r="K12" s="115">
        <v>12252421.48</v>
      </c>
      <c r="L12" s="72">
        <v>249731</v>
      </c>
      <c r="M12" s="239">
        <f t="shared" si="5"/>
        <v>49.062477145408458</v>
      </c>
    </row>
    <row r="13" spans="1:13" ht="15" customHeight="1" x14ac:dyDescent="0.2">
      <c r="A13" s="250" t="s">
        <v>37</v>
      </c>
      <c r="B13" s="218">
        <f t="shared" si="0"/>
        <v>349</v>
      </c>
      <c r="C13" s="115">
        <f t="shared" si="1"/>
        <v>2735130.59</v>
      </c>
      <c r="D13" s="72">
        <f t="shared" si="2"/>
        <v>51852</v>
      </c>
      <c r="E13" s="239">
        <f t="shared" si="3"/>
        <v>52.748796382010333</v>
      </c>
      <c r="F13" s="218"/>
      <c r="G13" s="115"/>
      <c r="H13" s="72"/>
      <c r="I13" s="239"/>
      <c r="J13" s="218">
        <v>349</v>
      </c>
      <c r="K13" s="115">
        <v>2735130.59</v>
      </c>
      <c r="L13" s="72">
        <v>51852</v>
      </c>
      <c r="M13" s="239">
        <f t="shared" si="5"/>
        <v>52.748796382010333</v>
      </c>
    </row>
    <row r="14" spans="1:13" ht="15" customHeight="1" x14ac:dyDescent="0.2">
      <c r="A14" s="250" t="s">
        <v>38</v>
      </c>
      <c r="B14" s="218">
        <f t="shared" si="0"/>
        <v>1181</v>
      </c>
      <c r="C14" s="115">
        <f t="shared" si="1"/>
        <v>9736547.7100000009</v>
      </c>
      <c r="D14" s="72">
        <f t="shared" si="2"/>
        <v>175912</v>
      </c>
      <c r="E14" s="239">
        <f t="shared" si="3"/>
        <v>55.348968290963668</v>
      </c>
      <c r="F14" s="218">
        <v>3</v>
      </c>
      <c r="G14" s="115">
        <v>7673.75</v>
      </c>
      <c r="H14" s="72">
        <v>170</v>
      </c>
      <c r="I14" s="239">
        <f t="shared" si="4"/>
        <v>45.139705882352942</v>
      </c>
      <c r="J14" s="218">
        <v>1178</v>
      </c>
      <c r="K14" s="115">
        <v>9728873.9600000009</v>
      </c>
      <c r="L14" s="72">
        <v>175742</v>
      </c>
      <c r="M14" s="239">
        <f t="shared" si="5"/>
        <v>55.358843987208523</v>
      </c>
    </row>
    <row r="15" spans="1:13" ht="15" customHeight="1" x14ac:dyDescent="0.2">
      <c r="A15" s="250" t="s">
        <v>39</v>
      </c>
      <c r="B15" s="218">
        <f t="shared" si="0"/>
        <v>854</v>
      </c>
      <c r="C15" s="115">
        <f t="shared" si="1"/>
        <v>6959081.25</v>
      </c>
      <c r="D15" s="72">
        <f t="shared" si="2"/>
        <v>144999</v>
      </c>
      <c r="E15" s="239">
        <f t="shared" si="3"/>
        <v>47.993994786170937</v>
      </c>
      <c r="F15" s="218">
        <v>8</v>
      </c>
      <c r="G15" s="115">
        <v>53619.67</v>
      </c>
      <c r="H15" s="72">
        <v>658</v>
      </c>
      <c r="I15" s="239">
        <f t="shared" si="4"/>
        <v>81.488860182370814</v>
      </c>
      <c r="J15" s="218">
        <v>846</v>
      </c>
      <c r="K15" s="115">
        <v>6905461.5800000001</v>
      </c>
      <c r="L15" s="72">
        <v>144341</v>
      </c>
      <c r="M15" s="239">
        <f t="shared" si="5"/>
        <v>47.841303441156704</v>
      </c>
    </row>
    <row r="16" spans="1:13" ht="15" customHeight="1" x14ac:dyDescent="0.2">
      <c r="A16" s="250" t="s">
        <v>40</v>
      </c>
      <c r="B16" s="218">
        <f t="shared" si="0"/>
        <v>783</v>
      </c>
      <c r="C16" s="115">
        <f t="shared" si="1"/>
        <v>6468519.6200000001</v>
      </c>
      <c r="D16" s="72">
        <f t="shared" si="2"/>
        <v>110668</v>
      </c>
      <c r="E16" s="239">
        <f t="shared" si="3"/>
        <v>58.449774279827956</v>
      </c>
      <c r="F16" s="218">
        <v>2</v>
      </c>
      <c r="G16" s="115">
        <v>11506.89</v>
      </c>
      <c r="H16" s="72">
        <v>219</v>
      </c>
      <c r="I16" s="239">
        <f t="shared" si="4"/>
        <v>52.542876712328763</v>
      </c>
      <c r="J16" s="218">
        <v>781</v>
      </c>
      <c r="K16" s="115">
        <v>6457012.7300000004</v>
      </c>
      <c r="L16" s="72">
        <v>110449</v>
      </c>
      <c r="M16" s="239">
        <f t="shared" si="5"/>
        <v>58.461486568461467</v>
      </c>
    </row>
    <row r="17" spans="1:13" ht="15" customHeight="1" x14ac:dyDescent="0.2">
      <c r="A17" s="250" t="s">
        <v>41</v>
      </c>
      <c r="B17" s="218">
        <f t="shared" si="0"/>
        <v>732</v>
      </c>
      <c r="C17" s="115">
        <f t="shared" si="1"/>
        <v>5589143.2399999993</v>
      </c>
      <c r="D17" s="72">
        <f t="shared" si="2"/>
        <v>116187</v>
      </c>
      <c r="E17" s="239">
        <f t="shared" si="3"/>
        <v>48.104721182232083</v>
      </c>
      <c r="F17" s="218">
        <v>8</v>
      </c>
      <c r="G17" s="115">
        <v>34700.18</v>
      </c>
      <c r="H17" s="72">
        <v>603</v>
      </c>
      <c r="I17" s="239">
        <f t="shared" si="4"/>
        <v>57.545903814262026</v>
      </c>
      <c r="J17" s="218">
        <v>724</v>
      </c>
      <c r="K17" s="115">
        <v>5554443.0599999996</v>
      </c>
      <c r="L17" s="72">
        <v>115584</v>
      </c>
      <c r="M17" s="239">
        <f t="shared" si="5"/>
        <v>48.055466673588036</v>
      </c>
    </row>
    <row r="18" spans="1:13" ht="15" customHeight="1" x14ac:dyDescent="0.2">
      <c r="A18" s="250" t="s">
        <v>42</v>
      </c>
      <c r="B18" s="218">
        <f t="shared" si="0"/>
        <v>784</v>
      </c>
      <c r="C18" s="115">
        <f t="shared" si="1"/>
        <v>6172831.5099999998</v>
      </c>
      <c r="D18" s="72">
        <f t="shared" si="2"/>
        <v>111376</v>
      </c>
      <c r="E18" s="239">
        <f t="shared" si="3"/>
        <v>55.423354313317049</v>
      </c>
      <c r="F18" s="218">
        <v>2</v>
      </c>
      <c r="G18" s="115">
        <v>8822.41</v>
      </c>
      <c r="H18" s="72">
        <v>174</v>
      </c>
      <c r="I18" s="239">
        <f t="shared" si="4"/>
        <v>50.703505747126435</v>
      </c>
      <c r="J18" s="218">
        <v>782</v>
      </c>
      <c r="K18" s="115">
        <v>6164009.0999999996</v>
      </c>
      <c r="L18" s="72">
        <v>111202</v>
      </c>
      <c r="M18" s="239">
        <f t="shared" si="5"/>
        <v>55.430739555043971</v>
      </c>
    </row>
    <row r="19" spans="1:13" ht="15" customHeight="1" x14ac:dyDescent="0.2">
      <c r="A19" s="250" t="s">
        <v>43</v>
      </c>
      <c r="B19" s="218">
        <f t="shared" si="0"/>
        <v>602</v>
      </c>
      <c r="C19" s="115">
        <f t="shared" si="1"/>
        <v>4602418.51</v>
      </c>
      <c r="D19" s="72">
        <f t="shared" si="2"/>
        <v>88900</v>
      </c>
      <c r="E19" s="239">
        <f t="shared" si="3"/>
        <v>51.770736895388076</v>
      </c>
      <c r="F19" s="218">
        <v>3</v>
      </c>
      <c r="G19" s="115">
        <v>21556</v>
      </c>
      <c r="H19" s="72">
        <v>267</v>
      </c>
      <c r="I19" s="239">
        <f t="shared" si="4"/>
        <v>80.734082397003746</v>
      </c>
      <c r="J19" s="218">
        <v>599</v>
      </c>
      <c r="K19" s="115">
        <v>4580862.51</v>
      </c>
      <c r="L19" s="72">
        <v>88633</v>
      </c>
      <c r="M19" s="239">
        <f t="shared" si="5"/>
        <v>51.6834870759198</v>
      </c>
    </row>
    <row r="20" spans="1:13" ht="15" customHeight="1" x14ac:dyDescent="0.2">
      <c r="A20" s="250" t="s">
        <v>44</v>
      </c>
      <c r="B20" s="218">
        <f t="shared" si="0"/>
        <v>1723</v>
      </c>
      <c r="C20" s="115">
        <f t="shared" si="1"/>
        <v>13458173.389999999</v>
      </c>
      <c r="D20" s="72">
        <f t="shared" si="2"/>
        <v>242091</v>
      </c>
      <c r="E20" s="239">
        <f t="shared" si="3"/>
        <v>55.591382537971256</v>
      </c>
      <c r="F20" s="218">
        <v>9</v>
      </c>
      <c r="G20" s="115">
        <v>80501.2</v>
      </c>
      <c r="H20" s="72">
        <v>912</v>
      </c>
      <c r="I20" s="239">
        <f t="shared" si="4"/>
        <v>88.268859649122803</v>
      </c>
      <c r="J20" s="218">
        <v>1714</v>
      </c>
      <c r="K20" s="115">
        <v>13377672.189999999</v>
      </c>
      <c r="L20" s="72">
        <v>241179</v>
      </c>
      <c r="M20" s="239">
        <f t="shared" si="5"/>
        <v>55.467815149743551</v>
      </c>
    </row>
    <row r="21" spans="1:13" ht="15" customHeight="1" x14ac:dyDescent="0.2">
      <c r="A21" s="250" t="s">
        <v>45</v>
      </c>
      <c r="B21" s="218">
        <f t="shared" si="0"/>
        <v>673</v>
      </c>
      <c r="C21" s="115">
        <f t="shared" si="1"/>
        <v>5544430.8899999997</v>
      </c>
      <c r="D21" s="72">
        <f t="shared" si="2"/>
        <v>101535</v>
      </c>
      <c r="E21" s="239">
        <f t="shared" si="3"/>
        <v>54.606105185404047</v>
      </c>
      <c r="F21" s="218">
        <v>4</v>
      </c>
      <c r="G21" s="115">
        <v>15342.12</v>
      </c>
      <c r="H21" s="72">
        <v>190</v>
      </c>
      <c r="I21" s="239">
        <f t="shared" si="4"/>
        <v>80.748000000000005</v>
      </c>
      <c r="J21" s="218">
        <v>669</v>
      </c>
      <c r="K21" s="115">
        <v>5529088.7699999996</v>
      </c>
      <c r="L21" s="72">
        <v>101345</v>
      </c>
      <c r="M21" s="239">
        <f t="shared" si="5"/>
        <v>54.557094775272581</v>
      </c>
    </row>
    <row r="22" spans="1:13" ht="15" customHeight="1" x14ac:dyDescent="0.2">
      <c r="A22" s="250" t="s">
        <v>46</v>
      </c>
      <c r="B22" s="218">
        <f t="shared" si="0"/>
        <v>1468</v>
      </c>
      <c r="C22" s="115">
        <f t="shared" si="1"/>
        <v>11820651.310000001</v>
      </c>
      <c r="D22" s="72">
        <f t="shared" si="2"/>
        <v>222394</v>
      </c>
      <c r="E22" s="239">
        <f t="shared" si="3"/>
        <v>53.151844519186668</v>
      </c>
      <c r="F22" s="218">
        <v>3</v>
      </c>
      <c r="G22" s="115">
        <v>12062.4</v>
      </c>
      <c r="H22" s="72">
        <v>234</v>
      </c>
      <c r="I22" s="239">
        <f t="shared" si="4"/>
        <v>51.54871794871795</v>
      </c>
      <c r="J22" s="218">
        <v>1465</v>
      </c>
      <c r="K22" s="115">
        <v>11808588.91</v>
      </c>
      <c r="L22" s="72">
        <v>222160</v>
      </c>
      <c r="M22" s="239">
        <f t="shared" si="5"/>
        <v>53.153533084263593</v>
      </c>
    </row>
    <row r="23" spans="1:13" ht="15" customHeight="1" x14ac:dyDescent="0.2">
      <c r="A23" s="250" t="s">
        <v>47</v>
      </c>
      <c r="B23" s="218">
        <f t="shared" si="0"/>
        <v>7175</v>
      </c>
      <c r="C23" s="115">
        <f t="shared" si="1"/>
        <v>62764920.470000006</v>
      </c>
      <c r="D23" s="72">
        <f t="shared" si="2"/>
        <v>1184477</v>
      </c>
      <c r="E23" s="239">
        <f t="shared" si="3"/>
        <v>52.989564567315369</v>
      </c>
      <c r="F23" s="218">
        <v>36</v>
      </c>
      <c r="G23" s="115">
        <v>230146.38</v>
      </c>
      <c r="H23" s="72">
        <v>3006</v>
      </c>
      <c r="I23" s="239">
        <f t="shared" si="4"/>
        <v>76.562335329341323</v>
      </c>
      <c r="J23" s="218">
        <v>7139</v>
      </c>
      <c r="K23" s="115">
        <v>62534774.090000004</v>
      </c>
      <c r="L23" s="72">
        <v>1181471</v>
      </c>
      <c r="M23" s="239">
        <f t="shared" si="5"/>
        <v>52.929588699172477</v>
      </c>
    </row>
    <row r="24" spans="1:13" ht="15" customHeight="1" x14ac:dyDescent="0.2">
      <c r="A24" s="250" t="s">
        <v>48</v>
      </c>
      <c r="B24" s="218">
        <f t="shared" si="0"/>
        <v>770</v>
      </c>
      <c r="C24" s="115">
        <f t="shared" si="1"/>
        <v>6066867.8600000003</v>
      </c>
      <c r="D24" s="72">
        <f t="shared" si="2"/>
        <v>108805</v>
      </c>
      <c r="E24" s="239">
        <f>C24/D24</f>
        <v>55.759090666789213</v>
      </c>
      <c r="F24" s="218"/>
      <c r="G24" s="115"/>
      <c r="H24" s="72"/>
      <c r="I24" s="239"/>
      <c r="J24" s="218">
        <v>770</v>
      </c>
      <c r="K24" s="115">
        <v>6066867.8600000003</v>
      </c>
      <c r="L24" s="72">
        <v>108805</v>
      </c>
      <c r="M24" s="239">
        <f>K24/L24</f>
        <v>55.759090666789213</v>
      </c>
    </row>
    <row r="25" spans="1:13" ht="15" customHeight="1" x14ac:dyDescent="0.2">
      <c r="A25" s="250" t="s">
        <v>49</v>
      </c>
      <c r="B25" s="218">
        <f t="shared" si="0"/>
        <v>1582</v>
      </c>
      <c r="C25" s="115">
        <f t="shared" si="1"/>
        <v>12907699.469999999</v>
      </c>
      <c r="D25" s="72">
        <f t="shared" si="2"/>
        <v>250284</v>
      </c>
      <c r="E25" s="239">
        <f t="shared" si="3"/>
        <v>51.572211847341414</v>
      </c>
      <c r="F25" s="218">
        <v>7</v>
      </c>
      <c r="G25" s="115">
        <v>29013.79</v>
      </c>
      <c r="H25" s="72">
        <v>653</v>
      </c>
      <c r="I25" s="239">
        <f t="shared" ref="I25:I28" si="6">G25/H25</f>
        <v>44.43153139356815</v>
      </c>
      <c r="J25" s="218">
        <v>1575</v>
      </c>
      <c r="K25" s="115">
        <v>12878685.68</v>
      </c>
      <c r="L25" s="72">
        <v>249631</v>
      </c>
      <c r="M25" s="239">
        <f t="shared" ref="M25:M28" si="7">K25/L25</f>
        <v>51.590890874931397</v>
      </c>
    </row>
    <row r="26" spans="1:13" ht="15" customHeight="1" x14ac:dyDescent="0.2">
      <c r="A26" s="250" t="s">
        <v>50</v>
      </c>
      <c r="B26" s="218">
        <f t="shared" si="0"/>
        <v>551</v>
      </c>
      <c r="C26" s="115">
        <f t="shared" si="1"/>
        <v>4546973.1399999997</v>
      </c>
      <c r="D26" s="72">
        <f t="shared" si="2"/>
        <v>76314</v>
      </c>
      <c r="E26" s="239">
        <f t="shared" si="3"/>
        <v>59.582424456849331</v>
      </c>
      <c r="F26" s="218">
        <v>1</v>
      </c>
      <c r="G26" s="115">
        <v>6515.85</v>
      </c>
      <c r="H26" s="72">
        <v>125</v>
      </c>
      <c r="I26" s="239">
        <f t="shared" si="6"/>
        <v>52.126800000000003</v>
      </c>
      <c r="J26" s="218">
        <v>550</v>
      </c>
      <c r="K26" s="115">
        <v>4540457.29</v>
      </c>
      <c r="L26" s="72">
        <v>76189</v>
      </c>
      <c r="M26" s="239">
        <f t="shared" si="7"/>
        <v>59.594656577721196</v>
      </c>
    </row>
    <row r="27" spans="1:13" ht="15" customHeight="1" x14ac:dyDescent="0.2">
      <c r="A27" s="250" t="s">
        <v>51</v>
      </c>
      <c r="B27" s="218">
        <f t="shared" si="0"/>
        <v>1035</v>
      </c>
      <c r="C27" s="115">
        <f t="shared" si="1"/>
        <v>8483577.7000000011</v>
      </c>
      <c r="D27" s="72">
        <f t="shared" si="2"/>
        <v>171516</v>
      </c>
      <c r="E27" s="239">
        <f t="shared" si="3"/>
        <v>49.462310804822877</v>
      </c>
      <c r="F27" s="218">
        <v>1</v>
      </c>
      <c r="G27" s="115">
        <v>7474.96</v>
      </c>
      <c r="H27" s="72">
        <v>77</v>
      </c>
      <c r="I27" s="239">
        <f t="shared" si="6"/>
        <v>97.077402597402596</v>
      </c>
      <c r="J27" s="218">
        <v>1034</v>
      </c>
      <c r="K27" s="115">
        <v>8476102.7400000002</v>
      </c>
      <c r="L27" s="72">
        <v>171439</v>
      </c>
      <c r="M27" s="239">
        <f t="shared" si="7"/>
        <v>49.440924993729553</v>
      </c>
    </row>
    <row r="28" spans="1:13" ht="15" customHeight="1" x14ac:dyDescent="0.2">
      <c r="A28" s="250" t="s">
        <v>52</v>
      </c>
      <c r="B28" s="218">
        <f t="shared" si="0"/>
        <v>723</v>
      </c>
      <c r="C28" s="115">
        <f t="shared" si="1"/>
        <v>5534614.3499999996</v>
      </c>
      <c r="D28" s="72">
        <f t="shared" si="2"/>
        <v>112170</v>
      </c>
      <c r="E28" s="239">
        <f t="shared" si="3"/>
        <v>49.341306499063919</v>
      </c>
      <c r="F28" s="218">
        <v>2</v>
      </c>
      <c r="G28" s="115">
        <v>18725.93</v>
      </c>
      <c r="H28" s="72">
        <v>197</v>
      </c>
      <c r="I28" s="239">
        <f t="shared" si="6"/>
        <v>95.055482233502545</v>
      </c>
      <c r="J28" s="218">
        <v>721</v>
      </c>
      <c r="K28" s="115">
        <v>5515888.4199999999</v>
      </c>
      <c r="L28" s="72">
        <v>111973</v>
      </c>
      <c r="M28" s="239">
        <f t="shared" si="7"/>
        <v>49.260879140507086</v>
      </c>
    </row>
    <row r="29" spans="1:13" ht="15" customHeight="1" x14ac:dyDescent="0.2">
      <c r="A29" s="250" t="s">
        <v>53</v>
      </c>
      <c r="B29" s="218">
        <f t="shared" si="0"/>
        <v>29703</v>
      </c>
      <c r="C29" s="115">
        <f t="shared" si="1"/>
        <v>357262134.31999999</v>
      </c>
      <c r="D29" s="72">
        <f t="shared" si="2"/>
        <v>6318887</v>
      </c>
      <c r="E29" s="239">
        <f>C29/D29</f>
        <v>56.53877562931573</v>
      </c>
      <c r="F29" s="218">
        <v>145</v>
      </c>
      <c r="G29" s="115">
        <v>1370919.15</v>
      </c>
      <c r="H29" s="72">
        <v>13328</v>
      </c>
      <c r="I29" s="239">
        <f>G29/H29</f>
        <v>102.86008028211283</v>
      </c>
      <c r="J29" s="218">
        <v>29558</v>
      </c>
      <c r="K29" s="115">
        <v>355891215.17000002</v>
      </c>
      <c r="L29" s="72">
        <v>6305559</v>
      </c>
      <c r="M29" s="239">
        <f>K29/L29</f>
        <v>56.440866728865757</v>
      </c>
    </row>
    <row r="30" spans="1:13" ht="15" customHeight="1" x14ac:dyDescent="0.2">
      <c r="A30" s="250" t="s">
        <v>54</v>
      </c>
      <c r="B30" s="218">
        <f t="shared" si="0"/>
        <v>1893</v>
      </c>
      <c r="C30" s="115">
        <f t="shared" si="1"/>
        <v>16634374.76</v>
      </c>
      <c r="D30" s="72">
        <f t="shared" si="2"/>
        <v>419610</v>
      </c>
      <c r="E30" s="239">
        <f t="shared" ref="E30:E37" si="8">C30/D30</f>
        <v>39.642465050880581</v>
      </c>
      <c r="F30" s="218">
        <v>10</v>
      </c>
      <c r="G30" s="115">
        <v>37742.480000000003</v>
      </c>
      <c r="H30" s="72">
        <v>470</v>
      </c>
      <c r="I30" s="239">
        <f t="shared" ref="I30:I37" si="9">G30/H30</f>
        <v>80.303148936170217</v>
      </c>
      <c r="J30" s="218">
        <v>1883</v>
      </c>
      <c r="K30" s="115">
        <v>16596632.279999999</v>
      </c>
      <c r="L30" s="72">
        <v>419140</v>
      </c>
      <c r="M30" s="239">
        <f t="shared" ref="M30:M37" si="10">K30/L30</f>
        <v>39.596870449014645</v>
      </c>
    </row>
    <row r="31" spans="1:13" ht="15" customHeight="1" x14ac:dyDescent="0.2">
      <c r="A31" s="250" t="s">
        <v>55</v>
      </c>
      <c r="B31" s="218">
        <f t="shared" si="0"/>
        <v>2368</v>
      </c>
      <c r="C31" s="115">
        <f t="shared" si="1"/>
        <v>19549628.550000001</v>
      </c>
      <c r="D31" s="72">
        <f t="shared" si="2"/>
        <v>395073</v>
      </c>
      <c r="E31" s="239">
        <f t="shared" si="8"/>
        <v>49.483585438640453</v>
      </c>
      <c r="F31" s="218">
        <v>17</v>
      </c>
      <c r="G31" s="115">
        <v>164763.51999999999</v>
      </c>
      <c r="H31" s="72">
        <v>1788</v>
      </c>
      <c r="I31" s="239">
        <f t="shared" si="9"/>
        <v>92.149619686800889</v>
      </c>
      <c r="J31" s="218">
        <v>2351</v>
      </c>
      <c r="K31" s="115">
        <v>19384865.030000001</v>
      </c>
      <c r="L31" s="72">
        <v>393285</v>
      </c>
      <c r="M31" s="239">
        <f t="shared" si="10"/>
        <v>49.289611935364945</v>
      </c>
    </row>
    <row r="32" spans="1:13" ht="15" customHeight="1" x14ac:dyDescent="0.2">
      <c r="A32" s="250" t="s">
        <v>56</v>
      </c>
      <c r="B32" s="218">
        <f t="shared" si="0"/>
        <v>892</v>
      </c>
      <c r="C32" s="115">
        <f t="shared" si="1"/>
        <v>6972820.75</v>
      </c>
      <c r="D32" s="72">
        <f t="shared" si="2"/>
        <v>128110</v>
      </c>
      <c r="E32" s="239">
        <f t="shared" si="8"/>
        <v>54.428387713683556</v>
      </c>
      <c r="F32" s="218"/>
      <c r="G32" s="115"/>
      <c r="H32" s="72"/>
      <c r="I32" s="239"/>
      <c r="J32" s="218">
        <v>892</v>
      </c>
      <c r="K32" s="115">
        <v>6972820.75</v>
      </c>
      <c r="L32" s="72">
        <v>128110</v>
      </c>
      <c r="M32" s="239">
        <f t="shared" si="10"/>
        <v>54.428387713683556</v>
      </c>
    </row>
    <row r="33" spans="1:14" ht="15" customHeight="1" x14ac:dyDescent="0.2">
      <c r="A33" s="250" t="s">
        <v>57</v>
      </c>
      <c r="B33" s="218">
        <f t="shared" si="0"/>
        <v>657</v>
      </c>
      <c r="C33" s="115">
        <f t="shared" si="1"/>
        <v>4979148.7700000005</v>
      </c>
      <c r="D33" s="72">
        <f t="shared" si="2"/>
        <v>98709</v>
      </c>
      <c r="E33" s="239">
        <f t="shared" si="8"/>
        <v>50.442702995674161</v>
      </c>
      <c r="F33" s="218">
        <v>2</v>
      </c>
      <c r="G33" s="115">
        <v>16867.07</v>
      </c>
      <c r="H33" s="72">
        <v>260</v>
      </c>
      <c r="I33" s="239">
        <f t="shared" si="9"/>
        <v>64.873346153846157</v>
      </c>
      <c r="J33" s="218">
        <v>655</v>
      </c>
      <c r="K33" s="115">
        <v>4962281.7</v>
      </c>
      <c r="L33" s="72">
        <v>98449</v>
      </c>
      <c r="M33" s="239">
        <f t="shared" si="10"/>
        <v>50.404592225416209</v>
      </c>
    </row>
    <row r="34" spans="1:14" ht="15" customHeight="1" x14ac:dyDescent="0.2">
      <c r="A34" s="250" t="s">
        <v>58</v>
      </c>
      <c r="B34" s="218">
        <f t="shared" si="0"/>
        <v>1387</v>
      </c>
      <c r="C34" s="115">
        <f t="shared" si="1"/>
        <v>10950560.75</v>
      </c>
      <c r="D34" s="72">
        <f t="shared" si="2"/>
        <v>212481</v>
      </c>
      <c r="E34" s="239">
        <f t="shared" si="8"/>
        <v>51.536658571825242</v>
      </c>
      <c r="F34" s="218">
        <v>5</v>
      </c>
      <c r="G34" s="115">
        <v>21236.09</v>
      </c>
      <c r="H34" s="72">
        <v>352</v>
      </c>
      <c r="I34" s="239">
        <f t="shared" si="9"/>
        <v>60.329801136363635</v>
      </c>
      <c r="J34" s="218">
        <v>1382</v>
      </c>
      <c r="K34" s="115">
        <v>10929324.66</v>
      </c>
      <c r="L34" s="72">
        <v>212129</v>
      </c>
      <c r="M34" s="239">
        <f t="shared" si="10"/>
        <v>51.522067515521215</v>
      </c>
    </row>
    <row r="35" spans="1:14" ht="15" customHeight="1" x14ac:dyDescent="0.2">
      <c r="A35" s="250" t="s">
        <v>59</v>
      </c>
      <c r="B35" s="218">
        <f t="shared" si="0"/>
        <v>1086</v>
      </c>
      <c r="C35" s="115">
        <f t="shared" si="1"/>
        <v>8634351.0999999996</v>
      </c>
      <c r="D35" s="72">
        <f t="shared" si="2"/>
        <v>171539</v>
      </c>
      <c r="E35" s="239">
        <f t="shared" si="8"/>
        <v>50.334624196246914</v>
      </c>
      <c r="F35" s="218">
        <v>5</v>
      </c>
      <c r="G35" s="115">
        <v>22198.78</v>
      </c>
      <c r="H35" s="72">
        <v>261</v>
      </c>
      <c r="I35" s="239">
        <f t="shared" si="9"/>
        <v>85.052796934865896</v>
      </c>
      <c r="J35" s="218">
        <v>1081</v>
      </c>
      <c r="K35" s="115">
        <v>8612152.3200000003</v>
      </c>
      <c r="L35" s="72">
        <v>171278</v>
      </c>
      <c r="M35" s="239">
        <f t="shared" si="10"/>
        <v>50.2817193101274</v>
      </c>
    </row>
    <row r="36" spans="1:14" ht="15" customHeight="1" x14ac:dyDescent="0.2">
      <c r="A36" s="250" t="s">
        <v>60</v>
      </c>
      <c r="B36" s="218">
        <f t="shared" si="0"/>
        <v>918</v>
      </c>
      <c r="C36" s="115">
        <f t="shared" si="1"/>
        <v>7077253.0199999996</v>
      </c>
      <c r="D36" s="72">
        <f t="shared" si="2"/>
        <v>129668</v>
      </c>
      <c r="E36" s="239">
        <f t="shared" si="8"/>
        <v>54.579796248881756</v>
      </c>
      <c r="F36" s="218">
        <v>5</v>
      </c>
      <c r="G36" s="115">
        <v>36073.75</v>
      </c>
      <c r="H36" s="72">
        <v>555</v>
      </c>
      <c r="I36" s="239">
        <f t="shared" si="9"/>
        <v>64.997747747747752</v>
      </c>
      <c r="J36" s="218">
        <v>913</v>
      </c>
      <c r="K36" s="115">
        <v>7041179.2699999996</v>
      </c>
      <c r="L36" s="72">
        <v>129113</v>
      </c>
      <c r="M36" s="239">
        <f t="shared" si="10"/>
        <v>54.535014057453544</v>
      </c>
      <c r="N36" s="211"/>
    </row>
    <row r="37" spans="1:14" ht="20.100000000000001" customHeight="1" x14ac:dyDescent="0.2">
      <c r="A37" s="329" t="s">
        <v>5</v>
      </c>
      <c r="B37" s="332">
        <f>SUM(B9:B36)</f>
        <v>72688</v>
      </c>
      <c r="C37" s="331">
        <f>SUM(C9:C36)</f>
        <v>710469041.83999991</v>
      </c>
      <c r="D37" s="330">
        <f>SUM(D9:D36)</f>
        <v>13212416</v>
      </c>
      <c r="E37" s="333">
        <f t="shared" si="8"/>
        <v>53.772833207794847</v>
      </c>
      <c r="F37" s="332">
        <f>SUM(F9:F36)</f>
        <v>327</v>
      </c>
      <c r="G37" s="331">
        <f>SUM(G9:G36)</f>
        <v>2515919.0299999993</v>
      </c>
      <c r="H37" s="120">
        <f>SUM(H9:H36)</f>
        <v>28618</v>
      </c>
      <c r="I37" s="233">
        <f t="shared" si="9"/>
        <v>87.913866447690239</v>
      </c>
      <c r="J37" s="220">
        <f>SUM(J9:J36)</f>
        <v>72361</v>
      </c>
      <c r="K37" s="132">
        <f>SUM(K9:K36)</f>
        <v>707953122.81000006</v>
      </c>
      <c r="L37" s="120">
        <f>SUM(L9:L36)</f>
        <v>13183798</v>
      </c>
      <c r="M37" s="233">
        <f t="shared" si="10"/>
        <v>53.698723449039498</v>
      </c>
    </row>
    <row r="38" spans="1:14" ht="9.9499999999999993" customHeight="1" x14ac:dyDescent="0.2"/>
    <row r="39" spans="1:14" ht="28.5" customHeight="1" x14ac:dyDescent="0.2">
      <c r="A39" s="370" t="s">
        <v>422</v>
      </c>
      <c r="B39" s="370"/>
      <c r="C39" s="370"/>
      <c r="D39" s="370"/>
      <c r="E39" s="370"/>
      <c r="F39" s="370"/>
      <c r="G39" s="370"/>
      <c r="H39" s="370"/>
      <c r="I39" s="370"/>
      <c r="J39" s="370"/>
      <c r="K39" s="370"/>
      <c r="L39" s="370"/>
      <c r="M39" s="370"/>
    </row>
    <row r="40" spans="1:14" ht="15" customHeight="1" x14ac:dyDescent="0.2">
      <c r="A40" s="356" t="s">
        <v>291</v>
      </c>
      <c r="B40" s="356"/>
      <c r="C40" s="356"/>
      <c r="D40" s="356"/>
      <c r="E40" s="356"/>
      <c r="F40" s="356"/>
      <c r="G40" s="356"/>
      <c r="H40" s="356"/>
      <c r="I40" s="356"/>
      <c r="J40" s="356"/>
      <c r="K40" s="356"/>
      <c r="L40" s="356"/>
    </row>
    <row r="41" spans="1:14" ht="15" customHeight="1" x14ac:dyDescent="0.2">
      <c r="A41" s="356" t="s">
        <v>194</v>
      </c>
      <c r="B41" s="356"/>
      <c r="C41" s="356"/>
      <c r="D41" s="356"/>
      <c r="E41" s="356"/>
      <c r="F41" s="356"/>
      <c r="G41" s="356"/>
      <c r="H41" s="356"/>
      <c r="I41" s="356"/>
      <c r="J41" s="356"/>
      <c r="K41" s="356"/>
      <c r="L41" s="356"/>
    </row>
  </sheetData>
  <mergeCells count="9">
    <mergeCell ref="A3:H3"/>
    <mergeCell ref="A40:L40"/>
    <mergeCell ref="A41:L41"/>
    <mergeCell ref="F6:I6"/>
    <mergeCell ref="J6:M6"/>
    <mergeCell ref="A6:A7"/>
    <mergeCell ref="B6:E6"/>
    <mergeCell ref="A39:M39"/>
    <mergeCell ref="A4:I4"/>
  </mergeCells>
  <phoneticPr fontId="0" type="noConversion"/>
  <hyperlinks>
    <hyperlink ref="A1" location="Съдържание!Print_Area" display="към съдържанието" xr:uid="{00000000-0004-0000-2F00-000000000000}"/>
  </hyperlinks>
  <printOptions horizontalCentered="1"/>
  <pageMargins left="0.39370078740157483" right="0.39370078740157483" top="0.59055118110236227" bottom="0.39370078740157483" header="0.39370078740157483" footer="0.39370078740157483"/>
  <pageSetup paperSize="9" scale="70" orientation="landscape" r:id="rId1"/>
  <headerFooter alignWithMargins="0"/>
  <colBreaks count="1" manualBreakCount="1">
    <brk id="5" min="2" max="4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62"/>
  <sheetViews>
    <sheetView zoomScale="73" zoomScaleNormal="73" zoomScaleSheetLayoutView="82" workbookViewId="0">
      <selection activeCell="D25" sqref="D25"/>
    </sheetView>
  </sheetViews>
  <sheetFormatPr defaultRowHeight="12.75" x14ac:dyDescent="0.2"/>
  <cols>
    <col min="1" max="1" width="22.7109375" customWidth="1"/>
    <col min="2" max="2" width="13.7109375" customWidth="1"/>
    <col min="3" max="3" width="18.7109375" customWidth="1"/>
    <col min="4" max="4" width="13.7109375" customWidth="1"/>
    <col min="5" max="5" width="14.85546875" customWidth="1"/>
    <col min="13" max="13" width="14.28515625" bestFit="1" customWidth="1"/>
  </cols>
  <sheetData>
    <row r="1" spans="1:5" s="5" customFormat="1" ht="15" x14ac:dyDescent="0.2">
      <c r="A1" s="159" t="s">
        <v>64</v>
      </c>
      <c r="B1" s="74"/>
      <c r="C1" s="74"/>
      <c r="D1" s="82"/>
      <c r="E1" s="76"/>
    </row>
    <row r="2" spans="1:5" s="5" customFormat="1" ht="15" x14ac:dyDescent="0.2">
      <c r="A2" s="159"/>
      <c r="B2" s="261"/>
      <c r="C2" s="261"/>
      <c r="D2" s="82"/>
      <c r="E2" s="76"/>
    </row>
    <row r="3" spans="1:5" s="5" customFormat="1" ht="15" customHeight="1" x14ac:dyDescent="0.2">
      <c r="A3" s="375" t="s">
        <v>317</v>
      </c>
      <c r="B3" s="375"/>
      <c r="C3" s="375"/>
      <c r="D3" s="375"/>
      <c r="E3" s="375"/>
    </row>
    <row r="4" spans="1:5" ht="45" customHeight="1" x14ac:dyDescent="0.2">
      <c r="A4" s="384" t="s">
        <v>424</v>
      </c>
      <c r="B4" s="384"/>
      <c r="C4" s="384"/>
      <c r="D4" s="384"/>
      <c r="E4" s="384"/>
    </row>
    <row r="5" spans="1:5" ht="15" customHeight="1" x14ac:dyDescent="0.2"/>
    <row r="6" spans="1:5" ht="50.1" customHeight="1" x14ac:dyDescent="0.2">
      <c r="A6" s="142" t="s">
        <v>286</v>
      </c>
      <c r="B6" s="141" t="s">
        <v>132</v>
      </c>
      <c r="C6" s="142" t="s">
        <v>204</v>
      </c>
      <c r="D6" s="142" t="s">
        <v>66</v>
      </c>
      <c r="E6" s="142" t="s">
        <v>205</v>
      </c>
    </row>
    <row r="7" spans="1:5" ht="20.100000000000001" customHeight="1" x14ac:dyDescent="0.2">
      <c r="A7" s="123">
        <v>1</v>
      </c>
      <c r="B7" s="122">
        <v>2</v>
      </c>
      <c r="C7" s="123">
        <v>3</v>
      </c>
      <c r="D7" s="123">
        <v>4</v>
      </c>
      <c r="E7" s="123" t="s">
        <v>193</v>
      </c>
    </row>
    <row r="8" spans="1:5" ht="15" customHeight="1" x14ac:dyDescent="0.2">
      <c r="A8" s="94" t="s">
        <v>33</v>
      </c>
      <c r="B8" s="72">
        <v>662</v>
      </c>
      <c r="C8" s="115">
        <v>431165.19</v>
      </c>
      <c r="D8" s="72">
        <v>5871</v>
      </c>
      <c r="E8" s="81">
        <f>C8/D8</f>
        <v>73.43982115482882</v>
      </c>
    </row>
    <row r="9" spans="1:5" ht="15" customHeight="1" x14ac:dyDescent="0.2">
      <c r="A9" s="94" t="s">
        <v>34</v>
      </c>
      <c r="B9" s="72">
        <v>796</v>
      </c>
      <c r="C9" s="115">
        <v>581034.37</v>
      </c>
      <c r="D9" s="72">
        <v>7298</v>
      </c>
      <c r="E9" s="81">
        <f>C9/D9</f>
        <v>79.615561797752804</v>
      </c>
    </row>
    <row r="10" spans="1:5" ht="15" customHeight="1" x14ac:dyDescent="0.2">
      <c r="A10" s="94" t="s">
        <v>35</v>
      </c>
      <c r="B10" s="72">
        <v>1283</v>
      </c>
      <c r="C10" s="115">
        <v>1105533.21</v>
      </c>
      <c r="D10" s="72">
        <v>11799</v>
      </c>
      <c r="E10" s="81">
        <f t="shared" ref="E10:E35" si="0">C10/D10</f>
        <v>93.697195525044492</v>
      </c>
    </row>
    <row r="11" spans="1:5" ht="15" customHeight="1" x14ac:dyDescent="0.2">
      <c r="A11" s="94" t="s">
        <v>36</v>
      </c>
      <c r="B11" s="72">
        <v>403</v>
      </c>
      <c r="C11" s="115">
        <v>275410.68</v>
      </c>
      <c r="D11" s="72">
        <v>3760</v>
      </c>
      <c r="E11" s="81">
        <f t="shared" si="0"/>
        <v>73.247521276595748</v>
      </c>
    </row>
    <row r="12" spans="1:5" ht="15" customHeight="1" x14ac:dyDescent="0.2">
      <c r="A12" s="94" t="s">
        <v>37</v>
      </c>
      <c r="B12" s="72">
        <v>59</v>
      </c>
      <c r="C12" s="115">
        <v>36249.980000000003</v>
      </c>
      <c r="D12" s="72">
        <v>543</v>
      </c>
      <c r="E12" s="81">
        <f t="shared" si="0"/>
        <v>66.758710865561696</v>
      </c>
    </row>
    <row r="13" spans="1:5" ht="15" customHeight="1" x14ac:dyDescent="0.2">
      <c r="A13" s="94" t="s">
        <v>38</v>
      </c>
      <c r="B13" s="72">
        <v>326</v>
      </c>
      <c r="C13" s="115">
        <v>290265.78999999998</v>
      </c>
      <c r="D13" s="72">
        <v>2949</v>
      </c>
      <c r="E13" s="81">
        <f t="shared" si="0"/>
        <v>98.428548660562896</v>
      </c>
    </row>
    <row r="14" spans="1:5" ht="15" customHeight="1" x14ac:dyDescent="0.2">
      <c r="A14" s="94" t="s">
        <v>39</v>
      </c>
      <c r="B14" s="72">
        <v>312</v>
      </c>
      <c r="C14" s="115">
        <v>224498.09</v>
      </c>
      <c r="D14" s="72">
        <v>2773</v>
      </c>
      <c r="E14" s="81">
        <f t="shared" si="0"/>
        <v>80.958561125135233</v>
      </c>
    </row>
    <row r="15" spans="1:5" ht="15" customHeight="1" x14ac:dyDescent="0.2">
      <c r="A15" s="94" t="s">
        <v>40</v>
      </c>
      <c r="B15" s="72">
        <v>229</v>
      </c>
      <c r="C15" s="115">
        <v>154176.54</v>
      </c>
      <c r="D15" s="72">
        <v>1985</v>
      </c>
      <c r="E15" s="81">
        <f t="shared" si="0"/>
        <v>77.670801007556676</v>
      </c>
    </row>
    <row r="16" spans="1:5" ht="15" customHeight="1" x14ac:dyDescent="0.2">
      <c r="A16" s="94" t="s">
        <v>41</v>
      </c>
      <c r="B16" s="72">
        <v>144</v>
      </c>
      <c r="C16" s="115">
        <v>103121.86</v>
      </c>
      <c r="D16" s="72">
        <v>1384</v>
      </c>
      <c r="E16" s="81">
        <f t="shared" si="0"/>
        <v>74.510014450867047</v>
      </c>
    </row>
    <row r="17" spans="1:5" ht="15" customHeight="1" x14ac:dyDescent="0.2">
      <c r="A17" s="94" t="s">
        <v>42</v>
      </c>
      <c r="B17" s="72">
        <v>198</v>
      </c>
      <c r="C17" s="115">
        <v>142440.65</v>
      </c>
      <c r="D17" s="72">
        <v>1743</v>
      </c>
      <c r="E17" s="81">
        <f t="shared" si="0"/>
        <v>81.721543316121625</v>
      </c>
    </row>
    <row r="18" spans="1:5" ht="15" customHeight="1" x14ac:dyDescent="0.2">
      <c r="A18" s="94" t="s">
        <v>43</v>
      </c>
      <c r="B18" s="72">
        <v>137</v>
      </c>
      <c r="C18" s="115">
        <v>94871.28</v>
      </c>
      <c r="D18" s="72">
        <v>1244</v>
      </c>
      <c r="E18" s="81">
        <f t="shared" si="0"/>
        <v>76.263086816720261</v>
      </c>
    </row>
    <row r="19" spans="1:5" ht="15" customHeight="1" x14ac:dyDescent="0.2">
      <c r="A19" s="94" t="s">
        <v>44</v>
      </c>
      <c r="B19" s="72">
        <v>437</v>
      </c>
      <c r="C19" s="115">
        <v>337415.74</v>
      </c>
      <c r="D19" s="72">
        <v>3965</v>
      </c>
      <c r="E19" s="81">
        <f t="shared" si="0"/>
        <v>85.0985472887768</v>
      </c>
    </row>
    <row r="20" spans="1:5" ht="15" customHeight="1" x14ac:dyDescent="0.2">
      <c r="A20" s="94" t="s">
        <v>45</v>
      </c>
      <c r="B20" s="72">
        <v>183</v>
      </c>
      <c r="C20" s="115">
        <v>138900.65</v>
      </c>
      <c r="D20" s="72">
        <v>1618</v>
      </c>
      <c r="E20" s="81">
        <f t="shared" si="0"/>
        <v>85.847126081582203</v>
      </c>
    </row>
    <row r="21" spans="1:5" ht="15" customHeight="1" x14ac:dyDescent="0.2">
      <c r="A21" s="94" t="s">
        <v>46</v>
      </c>
      <c r="B21" s="72">
        <v>350</v>
      </c>
      <c r="C21" s="115">
        <v>245447.48</v>
      </c>
      <c r="D21" s="72">
        <v>2978</v>
      </c>
      <c r="E21" s="81">
        <f t="shared" si="0"/>
        <v>82.420241773002019</v>
      </c>
    </row>
    <row r="22" spans="1:5" ht="15" customHeight="1" x14ac:dyDescent="0.2">
      <c r="A22" s="94" t="s">
        <v>47</v>
      </c>
      <c r="B22" s="72">
        <v>2272</v>
      </c>
      <c r="C22" s="115">
        <v>1805266.86</v>
      </c>
      <c r="D22" s="72">
        <v>20004</v>
      </c>
      <c r="E22" s="81">
        <f t="shared" si="0"/>
        <v>90.245293941211756</v>
      </c>
    </row>
    <row r="23" spans="1:5" ht="15" customHeight="1" x14ac:dyDescent="0.2">
      <c r="A23" s="94" t="s">
        <v>48</v>
      </c>
      <c r="B23" s="72">
        <v>193</v>
      </c>
      <c r="C23" s="115">
        <v>139088.29999999999</v>
      </c>
      <c r="D23" s="72">
        <v>1695</v>
      </c>
      <c r="E23" s="81">
        <f t="shared" si="0"/>
        <v>82.057994100294977</v>
      </c>
    </row>
    <row r="24" spans="1:5" ht="15" customHeight="1" x14ac:dyDescent="0.2">
      <c r="A24" s="94" t="s">
        <v>49</v>
      </c>
      <c r="B24" s="72">
        <v>498</v>
      </c>
      <c r="C24" s="115">
        <v>391591.18</v>
      </c>
      <c r="D24" s="72">
        <v>4392</v>
      </c>
      <c r="E24" s="81">
        <f t="shared" si="0"/>
        <v>89.160104735883422</v>
      </c>
    </row>
    <row r="25" spans="1:5" ht="15" customHeight="1" x14ac:dyDescent="0.2">
      <c r="A25" s="94" t="s">
        <v>50</v>
      </c>
      <c r="B25" s="72">
        <v>128</v>
      </c>
      <c r="C25" s="115">
        <v>87411.12</v>
      </c>
      <c r="D25" s="72">
        <v>1201</v>
      </c>
      <c r="E25" s="81">
        <f t="shared" si="0"/>
        <v>72.781948376353029</v>
      </c>
    </row>
    <row r="26" spans="1:5" ht="15" customHeight="1" x14ac:dyDescent="0.2">
      <c r="A26" s="94" t="s">
        <v>51</v>
      </c>
      <c r="B26" s="72">
        <v>244</v>
      </c>
      <c r="C26" s="115">
        <v>170608.13</v>
      </c>
      <c r="D26" s="72">
        <v>2272</v>
      </c>
      <c r="E26" s="81">
        <f t="shared" si="0"/>
        <v>75.091606514084503</v>
      </c>
    </row>
    <row r="27" spans="1:5" ht="15" customHeight="1" x14ac:dyDescent="0.2">
      <c r="A27" s="94" t="s">
        <v>52</v>
      </c>
      <c r="B27" s="72">
        <v>227</v>
      </c>
      <c r="C27" s="115">
        <v>160948.99</v>
      </c>
      <c r="D27" s="72">
        <v>2020</v>
      </c>
      <c r="E27" s="81">
        <f t="shared" si="0"/>
        <v>79.677717821782167</v>
      </c>
    </row>
    <row r="28" spans="1:5" ht="15" customHeight="1" x14ac:dyDescent="0.2">
      <c r="A28" s="94" t="s">
        <v>53</v>
      </c>
      <c r="B28" s="72">
        <v>9373</v>
      </c>
      <c r="C28" s="115">
        <v>10346071.789999999</v>
      </c>
      <c r="D28" s="72">
        <v>83991</v>
      </c>
      <c r="E28" s="81">
        <f t="shared" si="0"/>
        <v>123.18071924372849</v>
      </c>
    </row>
    <row r="29" spans="1:5" ht="15" customHeight="1" x14ac:dyDescent="0.2">
      <c r="A29" s="94" t="s">
        <v>54</v>
      </c>
      <c r="B29" s="72">
        <v>611</v>
      </c>
      <c r="C29" s="115">
        <v>558556.24</v>
      </c>
      <c r="D29" s="72">
        <v>5821</v>
      </c>
      <c r="E29" s="81">
        <f t="shared" si="0"/>
        <v>95.955375365057549</v>
      </c>
    </row>
    <row r="30" spans="1:5" ht="15" customHeight="1" x14ac:dyDescent="0.2">
      <c r="A30" s="94" t="s">
        <v>55</v>
      </c>
      <c r="B30" s="72">
        <v>898</v>
      </c>
      <c r="C30" s="115">
        <v>720118.73</v>
      </c>
      <c r="D30" s="72">
        <v>8329</v>
      </c>
      <c r="E30" s="81">
        <f t="shared" si="0"/>
        <v>86.459206387321402</v>
      </c>
    </row>
    <row r="31" spans="1:5" ht="15" customHeight="1" x14ac:dyDescent="0.2">
      <c r="A31" s="94" t="s">
        <v>56</v>
      </c>
      <c r="B31" s="72">
        <v>245</v>
      </c>
      <c r="C31" s="115">
        <v>180332.64</v>
      </c>
      <c r="D31" s="72">
        <v>2202</v>
      </c>
      <c r="E31" s="81">
        <f t="shared" si="0"/>
        <v>81.894931880108999</v>
      </c>
    </row>
    <row r="32" spans="1:5" ht="15" customHeight="1" x14ac:dyDescent="0.2">
      <c r="A32" s="94" t="s">
        <v>57</v>
      </c>
      <c r="B32" s="72">
        <v>188</v>
      </c>
      <c r="C32" s="115">
        <v>129296.94</v>
      </c>
      <c r="D32" s="72">
        <v>1652</v>
      </c>
      <c r="E32" s="81">
        <f t="shared" si="0"/>
        <v>78.266912832929791</v>
      </c>
    </row>
    <row r="33" spans="1:6" ht="15" customHeight="1" x14ac:dyDescent="0.2">
      <c r="A33" s="94" t="s">
        <v>58</v>
      </c>
      <c r="B33" s="72">
        <v>334</v>
      </c>
      <c r="C33" s="115">
        <v>228520.92</v>
      </c>
      <c r="D33" s="72">
        <v>3010</v>
      </c>
      <c r="E33" s="81">
        <f>C33/D33</f>
        <v>75.920571428571435</v>
      </c>
    </row>
    <row r="34" spans="1:6" ht="15" customHeight="1" x14ac:dyDescent="0.2">
      <c r="A34" s="94" t="s">
        <v>59</v>
      </c>
      <c r="B34" s="72">
        <v>332</v>
      </c>
      <c r="C34" s="115">
        <v>241722.5</v>
      </c>
      <c r="D34" s="72">
        <v>3054</v>
      </c>
      <c r="E34" s="81">
        <f t="shared" si="0"/>
        <v>79.149476096922072</v>
      </c>
    </row>
    <row r="35" spans="1:6" ht="15" customHeight="1" x14ac:dyDescent="0.2">
      <c r="A35" s="94" t="s">
        <v>60</v>
      </c>
      <c r="B35" s="72">
        <v>252</v>
      </c>
      <c r="C35" s="115">
        <v>179142.93</v>
      </c>
      <c r="D35" s="72">
        <v>2229</v>
      </c>
      <c r="E35" s="81">
        <f t="shared" si="0"/>
        <v>80.369192462987883</v>
      </c>
    </row>
    <row r="36" spans="1:6" ht="20.100000000000001" customHeight="1" x14ac:dyDescent="0.2">
      <c r="A36" s="212" t="s">
        <v>5</v>
      </c>
      <c r="B36" s="120">
        <f>SUM(B8:B35)</f>
        <v>21314</v>
      </c>
      <c r="C36" s="132">
        <f>SUM(C8:C35)</f>
        <v>19499208.780000001</v>
      </c>
      <c r="D36" s="120">
        <f>SUM(D8:D35)</f>
        <v>191782</v>
      </c>
      <c r="E36" s="131">
        <f>C36/D36</f>
        <v>101.6738212136697</v>
      </c>
    </row>
    <row r="37" spans="1:6" ht="9.9499999999999993" customHeight="1" x14ac:dyDescent="0.2"/>
    <row r="38" spans="1:6" ht="69.75" customHeight="1" x14ac:dyDescent="0.2">
      <c r="A38" s="370" t="s">
        <v>423</v>
      </c>
      <c r="B38" s="396"/>
      <c r="C38" s="396"/>
      <c r="D38" s="396"/>
      <c r="E38" s="396"/>
      <c r="F38" s="169"/>
    </row>
    <row r="39" spans="1:6" x14ac:dyDescent="0.2">
      <c r="C39" s="1"/>
    </row>
    <row r="40" spans="1:6" x14ac:dyDescent="0.2">
      <c r="C40" s="1"/>
    </row>
    <row r="41" spans="1:6" x14ac:dyDescent="0.2">
      <c r="C41" s="1"/>
    </row>
    <row r="42" spans="1:6" x14ac:dyDescent="0.2">
      <c r="C42" s="1"/>
    </row>
    <row r="43" spans="1:6" x14ac:dyDescent="0.2">
      <c r="C43" s="1"/>
    </row>
    <row r="44" spans="1:6" x14ac:dyDescent="0.2">
      <c r="C44" s="1"/>
    </row>
    <row r="45" spans="1:6" x14ac:dyDescent="0.2">
      <c r="C45" s="1"/>
    </row>
    <row r="46" spans="1:6" x14ac:dyDescent="0.2">
      <c r="C46" s="1"/>
    </row>
    <row r="47" spans="1:6" x14ac:dyDescent="0.2">
      <c r="C47" s="1"/>
    </row>
    <row r="48" spans="1:6" x14ac:dyDescent="0.2">
      <c r="C48" s="1"/>
    </row>
    <row r="49" spans="3:3" x14ac:dyDescent="0.2">
      <c r="C49" s="1"/>
    </row>
    <row r="50" spans="3:3" x14ac:dyDescent="0.2">
      <c r="C50" s="1"/>
    </row>
    <row r="51" spans="3:3" x14ac:dyDescent="0.2">
      <c r="C51" s="1"/>
    </row>
    <row r="52" spans="3:3" x14ac:dyDescent="0.2">
      <c r="C52" s="1"/>
    </row>
    <row r="53" spans="3:3" x14ac:dyDescent="0.2">
      <c r="C53" s="1"/>
    </row>
    <row r="54" spans="3:3" x14ac:dyDescent="0.2">
      <c r="C54" s="1"/>
    </row>
    <row r="55" spans="3:3" x14ac:dyDescent="0.2">
      <c r="C55" s="1"/>
    </row>
    <row r="56" spans="3:3" x14ac:dyDescent="0.2">
      <c r="C56" s="1"/>
    </row>
    <row r="57" spans="3:3" x14ac:dyDescent="0.2">
      <c r="C57" s="1"/>
    </row>
    <row r="58" spans="3:3" x14ac:dyDescent="0.2">
      <c r="C58" s="1"/>
    </row>
    <row r="59" spans="3:3" x14ac:dyDescent="0.2">
      <c r="C59" s="1"/>
    </row>
    <row r="60" spans="3:3" x14ac:dyDescent="0.2">
      <c r="C60" s="1"/>
    </row>
    <row r="61" spans="3:3" x14ac:dyDescent="0.2">
      <c r="C61" s="1"/>
    </row>
    <row r="62" spans="3:3" x14ac:dyDescent="0.2">
      <c r="C62" s="1"/>
    </row>
  </sheetData>
  <mergeCells count="3">
    <mergeCell ref="A4:E4"/>
    <mergeCell ref="A3:E3"/>
    <mergeCell ref="A38:E38"/>
  </mergeCells>
  <hyperlinks>
    <hyperlink ref="A1" location="Съдържание!Print_Area" display="към съдържанието" xr:uid="{00000000-0004-0000-32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pageSetUpPr fitToPage="1"/>
  </sheetPr>
  <dimension ref="A1:M41"/>
  <sheetViews>
    <sheetView zoomScale="78" zoomScaleNormal="78" zoomScaleSheetLayoutView="86" workbookViewId="0">
      <selection activeCell="D25" sqref="D25"/>
    </sheetView>
  </sheetViews>
  <sheetFormatPr defaultRowHeight="12.75" x14ac:dyDescent="0.2"/>
  <cols>
    <col min="1" max="1" width="18.7109375" style="12" customWidth="1"/>
    <col min="2" max="2" width="10.7109375" style="12" customWidth="1"/>
    <col min="3" max="3" width="18.7109375" style="12" customWidth="1"/>
    <col min="4" max="5" width="12.7109375" style="12" customWidth="1"/>
    <col min="6" max="6" width="10.7109375" style="12" customWidth="1"/>
    <col min="7" max="7" width="18.7109375" customWidth="1"/>
    <col min="8" max="9" width="12.7109375" customWidth="1"/>
    <col min="10" max="10" width="10.7109375" customWidth="1"/>
    <col min="11" max="11" width="18.7109375" customWidth="1"/>
    <col min="12" max="13" width="12.7109375" customWidth="1"/>
    <col min="14" max="14" width="14.7109375" customWidth="1"/>
  </cols>
  <sheetData>
    <row r="1" spans="1:13" s="5" customFormat="1" ht="12" customHeight="1" x14ac:dyDescent="0.2">
      <c r="A1" s="159" t="s">
        <v>64</v>
      </c>
      <c r="B1" s="74"/>
      <c r="C1" s="74"/>
      <c r="D1" s="82"/>
      <c r="E1" s="90"/>
      <c r="F1" s="82"/>
      <c r="G1" s="82"/>
      <c r="H1" s="82"/>
      <c r="I1" s="82"/>
      <c r="J1" s="82"/>
      <c r="K1" s="82"/>
    </row>
    <row r="2" spans="1:13" s="5" customFormat="1" ht="12" customHeight="1" x14ac:dyDescent="0.2">
      <c r="A2" s="159"/>
      <c r="B2" s="260"/>
      <c r="C2" s="260"/>
      <c r="D2" s="82"/>
      <c r="E2" s="90"/>
      <c r="F2" s="82"/>
      <c r="G2" s="82"/>
      <c r="H2" s="82"/>
      <c r="I2" s="82"/>
      <c r="J2" s="82"/>
      <c r="K2" s="82"/>
    </row>
    <row r="3" spans="1:13" s="5" customFormat="1" ht="15" customHeight="1" x14ac:dyDescent="0.2">
      <c r="A3" s="358" t="s">
        <v>313</v>
      </c>
      <c r="B3" s="358"/>
      <c r="C3" s="358"/>
      <c r="D3" s="358"/>
      <c r="E3" s="358"/>
      <c r="F3" s="358"/>
      <c r="G3" s="358"/>
      <c r="H3" s="358"/>
      <c r="I3" s="358"/>
      <c r="J3" s="82"/>
      <c r="K3" s="82"/>
    </row>
    <row r="4" spans="1:13" ht="30" customHeight="1" x14ac:dyDescent="0.2">
      <c r="A4" s="358" t="s">
        <v>425</v>
      </c>
      <c r="B4" s="358"/>
      <c r="C4" s="358"/>
      <c r="D4" s="358"/>
      <c r="E4" s="358"/>
      <c r="F4" s="358"/>
      <c r="G4" s="358"/>
      <c r="H4" s="358"/>
      <c r="I4" s="358"/>
      <c r="J4" s="266"/>
      <c r="K4" s="266"/>
    </row>
    <row r="5" spans="1:13" ht="15" customHeight="1" x14ac:dyDescent="0.2">
      <c r="A5" s="74"/>
      <c r="B5" s="74"/>
      <c r="C5" s="74"/>
      <c r="D5" s="74"/>
      <c r="E5" s="74"/>
    </row>
    <row r="6" spans="1:13" ht="15" customHeight="1" x14ac:dyDescent="0.2">
      <c r="A6" s="414" t="s">
        <v>286</v>
      </c>
      <c r="B6" s="416" t="s">
        <v>5</v>
      </c>
      <c r="C6" s="365"/>
      <c r="D6" s="365"/>
      <c r="E6" s="417"/>
      <c r="F6" s="416" t="s">
        <v>271</v>
      </c>
      <c r="G6" s="365"/>
      <c r="H6" s="365"/>
      <c r="I6" s="417"/>
      <c r="J6" s="416" t="s">
        <v>272</v>
      </c>
      <c r="K6" s="365"/>
      <c r="L6" s="365"/>
      <c r="M6" s="417"/>
    </row>
    <row r="7" spans="1:13" ht="50.1" customHeight="1" x14ac:dyDescent="0.2">
      <c r="A7" s="415"/>
      <c r="B7" s="252" t="s">
        <v>132</v>
      </c>
      <c r="C7" s="142" t="s">
        <v>202</v>
      </c>
      <c r="D7" s="142" t="s">
        <v>66</v>
      </c>
      <c r="E7" s="253" t="s">
        <v>197</v>
      </c>
      <c r="F7" s="252" t="s">
        <v>132</v>
      </c>
      <c r="G7" s="142" t="s">
        <v>202</v>
      </c>
      <c r="H7" s="142" t="s">
        <v>66</v>
      </c>
      <c r="I7" s="253" t="s">
        <v>197</v>
      </c>
      <c r="J7" s="252" t="s">
        <v>132</v>
      </c>
      <c r="K7" s="142" t="s">
        <v>202</v>
      </c>
      <c r="L7" s="142" t="s">
        <v>66</v>
      </c>
      <c r="M7" s="253" t="s">
        <v>197</v>
      </c>
    </row>
    <row r="8" spans="1:13" ht="20.100000000000001" customHeight="1" x14ac:dyDescent="0.2">
      <c r="A8" s="259">
        <v>1</v>
      </c>
      <c r="B8" s="254">
        <v>2</v>
      </c>
      <c r="C8" s="216">
        <v>3</v>
      </c>
      <c r="D8" s="216">
        <v>4</v>
      </c>
      <c r="E8" s="255" t="s">
        <v>193</v>
      </c>
      <c r="F8" s="254">
        <v>6</v>
      </c>
      <c r="G8" s="216">
        <v>7</v>
      </c>
      <c r="H8" s="216">
        <v>8</v>
      </c>
      <c r="I8" s="255" t="s">
        <v>276</v>
      </c>
      <c r="J8" s="254">
        <v>10</v>
      </c>
      <c r="K8" s="216">
        <v>11</v>
      </c>
      <c r="L8" s="216">
        <v>12</v>
      </c>
      <c r="M8" s="255" t="s">
        <v>278</v>
      </c>
    </row>
    <row r="9" spans="1:13" ht="15" customHeight="1" x14ac:dyDescent="0.2">
      <c r="A9" s="250" t="s">
        <v>33</v>
      </c>
      <c r="B9" s="218">
        <f>F9+J9</f>
        <v>3277</v>
      </c>
      <c r="C9" s="115">
        <f>G9+K9</f>
        <v>14388435.390000001</v>
      </c>
      <c r="D9" s="72">
        <f>H9+L9</f>
        <v>390553</v>
      </c>
      <c r="E9" s="239">
        <f>C9/D9</f>
        <v>36.841185165649733</v>
      </c>
      <c r="F9" s="218">
        <v>81</v>
      </c>
      <c r="G9" s="115">
        <v>302294.73</v>
      </c>
      <c r="H9" s="72">
        <v>8100</v>
      </c>
      <c r="I9" s="239">
        <f>G9/H9</f>
        <v>37.320337037037035</v>
      </c>
      <c r="J9" s="218">
        <v>3196</v>
      </c>
      <c r="K9" s="115">
        <v>14086140.66</v>
      </c>
      <c r="L9" s="72">
        <v>382453</v>
      </c>
      <c r="M9" s="239">
        <f>K9/L9</f>
        <v>36.831037173195135</v>
      </c>
    </row>
    <row r="10" spans="1:13" ht="15" customHeight="1" x14ac:dyDescent="0.2">
      <c r="A10" s="250" t="s">
        <v>34</v>
      </c>
      <c r="B10" s="218">
        <f t="shared" ref="B10:B36" si="0">F10+J10</f>
        <v>3222</v>
      </c>
      <c r="C10" s="115">
        <f t="shared" ref="C10:C36" si="1">G10+K10</f>
        <v>14426537.920000002</v>
      </c>
      <c r="D10" s="72">
        <f t="shared" ref="D10:D36" si="2">H10+L10</f>
        <v>393037</v>
      </c>
      <c r="E10" s="239">
        <f t="shared" ref="E10:E37" si="3">C10/D10</f>
        <v>36.705292173510387</v>
      </c>
      <c r="F10" s="218">
        <v>34</v>
      </c>
      <c r="G10" s="115">
        <v>113525.71</v>
      </c>
      <c r="H10" s="72">
        <v>3124</v>
      </c>
      <c r="I10" s="239">
        <f t="shared" ref="I10:I37" si="4">G10/H10</f>
        <v>36.33985595390525</v>
      </c>
      <c r="J10" s="218">
        <v>3188</v>
      </c>
      <c r="K10" s="115">
        <v>14313012.210000001</v>
      </c>
      <c r="L10" s="72">
        <v>389913</v>
      </c>
      <c r="M10" s="239">
        <f t="shared" ref="M10:M37" si="5">K10/L10</f>
        <v>36.708220064475924</v>
      </c>
    </row>
    <row r="11" spans="1:13" ht="15" customHeight="1" x14ac:dyDescent="0.2">
      <c r="A11" s="250" t="s">
        <v>35</v>
      </c>
      <c r="B11" s="218">
        <f t="shared" si="0"/>
        <v>4624</v>
      </c>
      <c r="C11" s="115">
        <f t="shared" si="1"/>
        <v>19766044.770000003</v>
      </c>
      <c r="D11" s="72">
        <f t="shared" si="2"/>
        <v>557084</v>
      </c>
      <c r="E11" s="239">
        <f t="shared" si="3"/>
        <v>35.481264531022255</v>
      </c>
      <c r="F11" s="218">
        <v>36</v>
      </c>
      <c r="G11" s="115">
        <v>130241.35</v>
      </c>
      <c r="H11" s="72">
        <v>3702</v>
      </c>
      <c r="I11" s="239">
        <f t="shared" si="4"/>
        <v>35.181347920043223</v>
      </c>
      <c r="J11" s="218">
        <v>4588</v>
      </c>
      <c r="K11" s="115">
        <v>19635803.420000002</v>
      </c>
      <c r="L11" s="72">
        <v>553382</v>
      </c>
      <c r="M11" s="239">
        <f t="shared" si="5"/>
        <v>35.483270905089071</v>
      </c>
    </row>
    <row r="12" spans="1:13" ht="15" customHeight="1" x14ac:dyDescent="0.2">
      <c r="A12" s="250" t="s">
        <v>36</v>
      </c>
      <c r="B12" s="218">
        <f t="shared" si="0"/>
        <v>1576</v>
      </c>
      <c r="C12" s="115">
        <f t="shared" si="1"/>
        <v>6700273.5200000005</v>
      </c>
      <c r="D12" s="72">
        <f t="shared" si="2"/>
        <v>189277</v>
      </c>
      <c r="E12" s="239">
        <f t="shared" si="3"/>
        <v>35.399301130089768</v>
      </c>
      <c r="F12" s="218">
        <v>10</v>
      </c>
      <c r="G12" s="115">
        <v>33053.730000000003</v>
      </c>
      <c r="H12" s="72">
        <v>926</v>
      </c>
      <c r="I12" s="239">
        <f t="shared" si="4"/>
        <v>35.69517278617711</v>
      </c>
      <c r="J12" s="218">
        <v>1566</v>
      </c>
      <c r="K12" s="115">
        <v>6667219.79</v>
      </c>
      <c r="L12" s="72">
        <v>188351</v>
      </c>
      <c r="M12" s="239">
        <f t="shared" si="5"/>
        <v>35.397846520591877</v>
      </c>
    </row>
    <row r="13" spans="1:13" ht="15" customHeight="1" x14ac:dyDescent="0.2">
      <c r="A13" s="250" t="s">
        <v>37</v>
      </c>
      <c r="B13" s="218">
        <f t="shared" si="0"/>
        <v>361</v>
      </c>
      <c r="C13" s="115">
        <f t="shared" si="1"/>
        <v>1554809.04</v>
      </c>
      <c r="D13" s="72">
        <f t="shared" si="2"/>
        <v>43466</v>
      </c>
      <c r="E13" s="239">
        <f t="shared" si="3"/>
        <v>35.770695256062211</v>
      </c>
      <c r="F13" s="218">
        <v>7</v>
      </c>
      <c r="G13" s="115">
        <v>26995.62</v>
      </c>
      <c r="H13" s="72">
        <v>791</v>
      </c>
      <c r="I13" s="239">
        <f t="shared" si="4"/>
        <v>34.128470290771176</v>
      </c>
      <c r="J13" s="218">
        <v>354</v>
      </c>
      <c r="K13" s="115">
        <v>1527813.42</v>
      </c>
      <c r="L13" s="72">
        <v>42675</v>
      </c>
      <c r="M13" s="239">
        <f t="shared" si="5"/>
        <v>35.801134622144112</v>
      </c>
    </row>
    <row r="14" spans="1:13" ht="15" customHeight="1" x14ac:dyDescent="0.2">
      <c r="A14" s="250" t="s">
        <v>38</v>
      </c>
      <c r="B14" s="218">
        <f t="shared" si="0"/>
        <v>1113</v>
      </c>
      <c r="C14" s="115">
        <f t="shared" si="1"/>
        <v>4694368.9899999993</v>
      </c>
      <c r="D14" s="72">
        <f t="shared" si="2"/>
        <v>133929</v>
      </c>
      <c r="E14" s="239">
        <f t="shared" si="3"/>
        <v>35.051176294902518</v>
      </c>
      <c r="F14" s="218">
        <v>15</v>
      </c>
      <c r="G14" s="115">
        <v>64121.18</v>
      </c>
      <c r="H14" s="72">
        <v>1696</v>
      </c>
      <c r="I14" s="239">
        <f t="shared" si="4"/>
        <v>37.80729952830189</v>
      </c>
      <c r="J14" s="218">
        <v>1098</v>
      </c>
      <c r="K14" s="115">
        <v>4630247.8099999996</v>
      </c>
      <c r="L14" s="72">
        <v>132233</v>
      </c>
      <c r="M14" s="239">
        <f t="shared" si="5"/>
        <v>35.015826684715613</v>
      </c>
    </row>
    <row r="15" spans="1:13" ht="15" customHeight="1" x14ac:dyDescent="0.2">
      <c r="A15" s="250" t="s">
        <v>39</v>
      </c>
      <c r="B15" s="218">
        <f t="shared" si="0"/>
        <v>859</v>
      </c>
      <c r="C15" s="115">
        <f t="shared" si="1"/>
        <v>3761082.62</v>
      </c>
      <c r="D15" s="72">
        <f t="shared" si="2"/>
        <v>106377</v>
      </c>
      <c r="E15" s="239">
        <f t="shared" si="3"/>
        <v>35.356163644396815</v>
      </c>
      <c r="F15" s="218">
        <v>13</v>
      </c>
      <c r="G15" s="115">
        <v>53415.12</v>
      </c>
      <c r="H15" s="72">
        <v>1531</v>
      </c>
      <c r="I15" s="239">
        <f t="shared" si="4"/>
        <v>34.889039843239715</v>
      </c>
      <c r="J15" s="218">
        <v>846</v>
      </c>
      <c r="K15" s="115">
        <v>3707667.5</v>
      </c>
      <c r="L15" s="72">
        <v>104846</v>
      </c>
      <c r="M15" s="239">
        <f t="shared" si="5"/>
        <v>35.362984758598323</v>
      </c>
    </row>
    <row r="16" spans="1:13" ht="15" customHeight="1" x14ac:dyDescent="0.2">
      <c r="A16" s="250" t="s">
        <v>40</v>
      </c>
      <c r="B16" s="218">
        <f t="shared" si="0"/>
        <v>799</v>
      </c>
      <c r="C16" s="115">
        <f t="shared" si="1"/>
        <v>3461930.6999999997</v>
      </c>
      <c r="D16" s="72">
        <f t="shared" si="2"/>
        <v>94153</v>
      </c>
      <c r="E16" s="239">
        <f t="shared" si="3"/>
        <v>36.769202255902627</v>
      </c>
      <c r="F16" s="218">
        <v>4</v>
      </c>
      <c r="G16" s="115">
        <v>20475.09</v>
      </c>
      <c r="H16" s="72">
        <v>548</v>
      </c>
      <c r="I16" s="239">
        <f t="shared" si="4"/>
        <v>37.363302919708026</v>
      </c>
      <c r="J16" s="218">
        <v>795</v>
      </c>
      <c r="K16" s="115">
        <v>3441455.61</v>
      </c>
      <c r="L16" s="72">
        <v>93605</v>
      </c>
      <c r="M16" s="239">
        <f t="shared" si="5"/>
        <v>36.765724160034182</v>
      </c>
    </row>
    <row r="17" spans="1:13" ht="15" customHeight="1" x14ac:dyDescent="0.2">
      <c r="A17" s="250" t="s">
        <v>41</v>
      </c>
      <c r="B17" s="218">
        <f t="shared" si="0"/>
        <v>749</v>
      </c>
      <c r="C17" s="115">
        <f t="shared" si="1"/>
        <v>3216099.64</v>
      </c>
      <c r="D17" s="72">
        <f t="shared" si="2"/>
        <v>88985</v>
      </c>
      <c r="E17" s="239">
        <f t="shared" si="3"/>
        <v>36.142042366691015</v>
      </c>
      <c r="F17" s="218">
        <v>17</v>
      </c>
      <c r="G17" s="115">
        <v>74088.67</v>
      </c>
      <c r="H17" s="72">
        <v>1975</v>
      </c>
      <c r="I17" s="239">
        <f t="shared" si="4"/>
        <v>37.513250632911394</v>
      </c>
      <c r="J17" s="218">
        <v>732</v>
      </c>
      <c r="K17" s="115">
        <v>3142010.97</v>
      </c>
      <c r="L17" s="72">
        <v>87010</v>
      </c>
      <c r="M17" s="239">
        <f t="shared" si="5"/>
        <v>36.110917940466614</v>
      </c>
    </row>
    <row r="18" spans="1:13" ht="15" customHeight="1" x14ac:dyDescent="0.2">
      <c r="A18" s="250" t="s">
        <v>42</v>
      </c>
      <c r="B18" s="218">
        <f t="shared" si="0"/>
        <v>746</v>
      </c>
      <c r="C18" s="115">
        <f t="shared" si="1"/>
        <v>3243188.74</v>
      </c>
      <c r="D18" s="72">
        <f t="shared" si="2"/>
        <v>90668</v>
      </c>
      <c r="E18" s="239">
        <f t="shared" si="3"/>
        <v>35.76993801561742</v>
      </c>
      <c r="F18" s="218">
        <v>9</v>
      </c>
      <c r="G18" s="115">
        <v>29186.37</v>
      </c>
      <c r="H18" s="72">
        <v>806</v>
      </c>
      <c r="I18" s="239">
        <f t="shared" si="4"/>
        <v>36.211377171215879</v>
      </c>
      <c r="J18" s="218">
        <v>737</v>
      </c>
      <c r="K18" s="115">
        <v>3214002.37</v>
      </c>
      <c r="L18" s="72">
        <v>89862</v>
      </c>
      <c r="M18" s="239">
        <f t="shared" si="5"/>
        <v>35.765978611648976</v>
      </c>
    </row>
    <row r="19" spans="1:13" ht="15" customHeight="1" x14ac:dyDescent="0.2">
      <c r="A19" s="250" t="s">
        <v>43</v>
      </c>
      <c r="B19" s="218">
        <f t="shared" si="0"/>
        <v>594</v>
      </c>
      <c r="C19" s="115">
        <f t="shared" si="1"/>
        <v>2482010.8000000003</v>
      </c>
      <c r="D19" s="72">
        <f t="shared" si="2"/>
        <v>69581</v>
      </c>
      <c r="E19" s="239">
        <f t="shared" si="3"/>
        <v>35.670812434428946</v>
      </c>
      <c r="F19" s="218">
        <v>4</v>
      </c>
      <c r="G19" s="115">
        <v>12820.91</v>
      </c>
      <c r="H19" s="72">
        <v>334</v>
      </c>
      <c r="I19" s="239">
        <f t="shared" si="4"/>
        <v>38.385958083832335</v>
      </c>
      <c r="J19" s="218">
        <v>590</v>
      </c>
      <c r="K19" s="115">
        <v>2469189.89</v>
      </c>
      <c r="L19" s="72">
        <v>69247</v>
      </c>
      <c r="M19" s="239">
        <f t="shared" si="5"/>
        <v>35.657716435369046</v>
      </c>
    </row>
    <row r="20" spans="1:13" ht="15" customHeight="1" x14ac:dyDescent="0.2">
      <c r="A20" s="250" t="s">
        <v>44</v>
      </c>
      <c r="B20" s="218">
        <f t="shared" si="0"/>
        <v>1813</v>
      </c>
      <c r="C20" s="115">
        <f t="shared" si="1"/>
        <v>8023528.46</v>
      </c>
      <c r="D20" s="72">
        <f t="shared" si="2"/>
        <v>218316</v>
      </c>
      <c r="E20" s="239">
        <f t="shared" si="3"/>
        <v>36.751903021308564</v>
      </c>
      <c r="F20" s="218">
        <v>27</v>
      </c>
      <c r="G20" s="115">
        <v>105161.49</v>
      </c>
      <c r="H20" s="72">
        <v>2810</v>
      </c>
      <c r="I20" s="239">
        <f t="shared" si="4"/>
        <v>37.424017793594309</v>
      </c>
      <c r="J20" s="218">
        <v>1786</v>
      </c>
      <c r="K20" s="115">
        <v>7918366.9699999997</v>
      </c>
      <c r="L20" s="72">
        <v>215506</v>
      </c>
      <c r="M20" s="239">
        <f t="shared" si="5"/>
        <v>36.743139262943956</v>
      </c>
    </row>
    <row r="21" spans="1:13" ht="15" customHeight="1" x14ac:dyDescent="0.2">
      <c r="A21" s="250" t="s">
        <v>45</v>
      </c>
      <c r="B21" s="218">
        <f t="shared" si="0"/>
        <v>638</v>
      </c>
      <c r="C21" s="115">
        <f t="shared" si="1"/>
        <v>2701314.6300000004</v>
      </c>
      <c r="D21" s="72">
        <f t="shared" si="2"/>
        <v>74171</v>
      </c>
      <c r="E21" s="239">
        <f t="shared" si="3"/>
        <v>36.420091814860257</v>
      </c>
      <c r="F21" s="218">
        <v>4</v>
      </c>
      <c r="G21" s="115">
        <v>22376.66</v>
      </c>
      <c r="H21" s="72">
        <v>593</v>
      </c>
      <c r="I21" s="239">
        <f t="shared" si="4"/>
        <v>37.734671163575044</v>
      </c>
      <c r="J21" s="218">
        <v>634</v>
      </c>
      <c r="K21" s="115">
        <v>2678937.9700000002</v>
      </c>
      <c r="L21" s="72">
        <v>73578</v>
      </c>
      <c r="M21" s="239">
        <f t="shared" si="5"/>
        <v>36.409496996384789</v>
      </c>
    </row>
    <row r="22" spans="1:13" ht="15" customHeight="1" x14ac:dyDescent="0.2">
      <c r="A22" s="250" t="s">
        <v>46</v>
      </c>
      <c r="B22" s="218">
        <f t="shared" si="0"/>
        <v>1382</v>
      </c>
      <c r="C22" s="115">
        <f t="shared" si="1"/>
        <v>5769872.2999999998</v>
      </c>
      <c r="D22" s="72">
        <f t="shared" si="2"/>
        <v>166247</v>
      </c>
      <c r="E22" s="239">
        <f t="shared" si="3"/>
        <v>34.706625081956368</v>
      </c>
      <c r="F22" s="218">
        <v>6</v>
      </c>
      <c r="G22" s="115">
        <v>23041.5</v>
      </c>
      <c r="H22" s="72">
        <v>649</v>
      </c>
      <c r="I22" s="239">
        <f t="shared" si="4"/>
        <v>35.503081664098616</v>
      </c>
      <c r="J22" s="218">
        <v>1376</v>
      </c>
      <c r="K22" s="115">
        <v>5746830.7999999998</v>
      </c>
      <c r="L22" s="72">
        <v>165598</v>
      </c>
      <c r="M22" s="239">
        <f t="shared" si="5"/>
        <v>34.703503665503206</v>
      </c>
    </row>
    <row r="23" spans="1:13" ht="15" customHeight="1" x14ac:dyDescent="0.2">
      <c r="A23" s="250" t="s">
        <v>47</v>
      </c>
      <c r="B23" s="218">
        <f t="shared" si="0"/>
        <v>7038</v>
      </c>
      <c r="C23" s="115">
        <f t="shared" si="1"/>
        <v>30869486.699999999</v>
      </c>
      <c r="D23" s="72">
        <f t="shared" si="2"/>
        <v>856128</v>
      </c>
      <c r="E23" s="239">
        <f t="shared" si="3"/>
        <v>36.057092747813407</v>
      </c>
      <c r="F23" s="218">
        <v>60</v>
      </c>
      <c r="G23" s="115">
        <v>248593.8</v>
      </c>
      <c r="H23" s="72">
        <v>6635</v>
      </c>
      <c r="I23" s="239">
        <f t="shared" si="4"/>
        <v>37.467038432554631</v>
      </c>
      <c r="J23" s="218">
        <v>6978</v>
      </c>
      <c r="K23" s="115">
        <v>30620892.899999999</v>
      </c>
      <c r="L23" s="72">
        <v>849493</v>
      </c>
      <c r="M23" s="239">
        <f t="shared" si="5"/>
        <v>36.046080309078469</v>
      </c>
    </row>
    <row r="24" spans="1:13" ht="15" customHeight="1" x14ac:dyDescent="0.2">
      <c r="A24" s="250" t="s">
        <v>48</v>
      </c>
      <c r="B24" s="218">
        <f t="shared" si="0"/>
        <v>762</v>
      </c>
      <c r="C24" s="115">
        <f t="shared" si="1"/>
        <v>3338538.43</v>
      </c>
      <c r="D24" s="72">
        <f t="shared" si="2"/>
        <v>92087</v>
      </c>
      <c r="E24" s="239">
        <f t="shared" si="3"/>
        <v>36.254177354023916</v>
      </c>
      <c r="F24" s="218">
        <v>4</v>
      </c>
      <c r="G24" s="115">
        <v>15593.5</v>
      </c>
      <c r="H24" s="72">
        <v>502</v>
      </c>
      <c r="I24" s="239">
        <f t="shared" si="4"/>
        <v>31.062749003984063</v>
      </c>
      <c r="J24" s="218">
        <v>758</v>
      </c>
      <c r="K24" s="115">
        <v>3322944.93</v>
      </c>
      <c r="L24" s="72">
        <v>91585</v>
      </c>
      <c r="M24" s="239">
        <f t="shared" si="5"/>
        <v>36.282632854725122</v>
      </c>
    </row>
    <row r="25" spans="1:13" ht="15" customHeight="1" x14ac:dyDescent="0.2">
      <c r="A25" s="250" t="s">
        <v>49</v>
      </c>
      <c r="B25" s="218">
        <f t="shared" si="0"/>
        <v>1615</v>
      </c>
      <c r="C25" s="115">
        <f t="shared" si="1"/>
        <v>6783020.4199999999</v>
      </c>
      <c r="D25" s="72">
        <f t="shared" si="2"/>
        <v>190285</v>
      </c>
      <c r="E25" s="239">
        <f t="shared" si="3"/>
        <v>35.646637517408095</v>
      </c>
      <c r="F25" s="218">
        <v>26</v>
      </c>
      <c r="G25" s="115">
        <v>100424.84</v>
      </c>
      <c r="H25" s="72">
        <v>2756</v>
      </c>
      <c r="I25" s="239">
        <f t="shared" si="4"/>
        <v>36.438621190130625</v>
      </c>
      <c r="J25" s="218">
        <v>1589</v>
      </c>
      <c r="K25" s="115">
        <v>6682595.5800000001</v>
      </c>
      <c r="L25" s="72">
        <v>187529</v>
      </c>
      <c r="M25" s="239">
        <f t="shared" si="5"/>
        <v>35.634998213609627</v>
      </c>
    </row>
    <row r="26" spans="1:13" ht="15" customHeight="1" x14ac:dyDescent="0.2">
      <c r="A26" s="250" t="s">
        <v>50</v>
      </c>
      <c r="B26" s="218">
        <f t="shared" si="0"/>
        <v>514</v>
      </c>
      <c r="C26" s="115">
        <f t="shared" si="1"/>
        <v>2289725.46</v>
      </c>
      <c r="D26" s="72">
        <f t="shared" si="2"/>
        <v>63530</v>
      </c>
      <c r="E26" s="239">
        <f t="shared" si="3"/>
        <v>36.041641114434128</v>
      </c>
      <c r="F26" s="218">
        <v>3</v>
      </c>
      <c r="G26" s="115">
        <v>12435.5</v>
      </c>
      <c r="H26" s="72">
        <v>331</v>
      </c>
      <c r="I26" s="239">
        <f t="shared" si="4"/>
        <v>37.569486404833839</v>
      </c>
      <c r="J26" s="218">
        <v>511</v>
      </c>
      <c r="K26" s="115">
        <v>2277289.96</v>
      </c>
      <c r="L26" s="72">
        <v>63199</v>
      </c>
      <c r="M26" s="239">
        <f t="shared" si="5"/>
        <v>36.033639139859808</v>
      </c>
    </row>
    <row r="27" spans="1:13" ht="15" customHeight="1" x14ac:dyDescent="0.2">
      <c r="A27" s="250" t="s">
        <v>51</v>
      </c>
      <c r="B27" s="218">
        <f t="shared" si="0"/>
        <v>1009</v>
      </c>
      <c r="C27" s="115">
        <f t="shared" si="1"/>
        <v>4322578.88</v>
      </c>
      <c r="D27" s="72">
        <f t="shared" si="2"/>
        <v>120754</v>
      </c>
      <c r="E27" s="239">
        <f t="shared" si="3"/>
        <v>35.796568892127794</v>
      </c>
      <c r="F27" s="218">
        <v>11</v>
      </c>
      <c r="G27" s="115">
        <v>33867.519999999997</v>
      </c>
      <c r="H27" s="72">
        <v>912</v>
      </c>
      <c r="I27" s="239">
        <f t="shared" si="4"/>
        <v>37.135438596491227</v>
      </c>
      <c r="J27" s="218">
        <v>998</v>
      </c>
      <c r="K27" s="115">
        <v>4288711.3600000003</v>
      </c>
      <c r="L27" s="72">
        <v>119842</v>
      </c>
      <c r="M27" s="239">
        <f t="shared" si="5"/>
        <v>35.786380067088338</v>
      </c>
    </row>
    <row r="28" spans="1:13" ht="15" customHeight="1" x14ac:dyDescent="0.2">
      <c r="A28" s="250" t="s">
        <v>52</v>
      </c>
      <c r="B28" s="218">
        <f t="shared" si="0"/>
        <v>774</v>
      </c>
      <c r="C28" s="115">
        <f t="shared" si="1"/>
        <v>3454654.41</v>
      </c>
      <c r="D28" s="72">
        <f t="shared" si="2"/>
        <v>94416</v>
      </c>
      <c r="E28" s="239">
        <f t="shared" si="3"/>
        <v>36.589713713777329</v>
      </c>
      <c r="F28" s="218">
        <v>15</v>
      </c>
      <c r="G28" s="115">
        <v>46693.04</v>
      </c>
      <c r="H28" s="72">
        <v>1228</v>
      </c>
      <c r="I28" s="239">
        <f t="shared" si="4"/>
        <v>38.023648208469055</v>
      </c>
      <c r="J28" s="218">
        <v>759</v>
      </c>
      <c r="K28" s="115">
        <v>3407961.37</v>
      </c>
      <c r="L28" s="72">
        <v>93188</v>
      </c>
      <c r="M28" s="239">
        <f t="shared" si="5"/>
        <v>36.570817809159976</v>
      </c>
    </row>
    <row r="29" spans="1:13" ht="15" customHeight="1" x14ac:dyDescent="0.2">
      <c r="A29" s="250" t="s">
        <v>53</v>
      </c>
      <c r="B29" s="218">
        <f t="shared" si="0"/>
        <v>27905</v>
      </c>
      <c r="C29" s="115">
        <f t="shared" si="1"/>
        <v>115912795.78999999</v>
      </c>
      <c r="D29" s="72">
        <f t="shared" si="2"/>
        <v>3404038</v>
      </c>
      <c r="E29" s="239">
        <f t="shared" si="3"/>
        <v>34.051557529616296</v>
      </c>
      <c r="F29" s="218">
        <v>207</v>
      </c>
      <c r="G29" s="115">
        <v>847805.58</v>
      </c>
      <c r="H29" s="72">
        <v>23143</v>
      </c>
      <c r="I29" s="239">
        <f t="shared" si="4"/>
        <v>36.633348312664737</v>
      </c>
      <c r="J29" s="218">
        <v>27698</v>
      </c>
      <c r="K29" s="115">
        <v>115064990.20999999</v>
      </c>
      <c r="L29" s="72">
        <v>3380895</v>
      </c>
      <c r="M29" s="239">
        <f t="shared" si="5"/>
        <v>34.033884580858029</v>
      </c>
    </row>
    <row r="30" spans="1:13" ht="15" customHeight="1" x14ac:dyDescent="0.2">
      <c r="A30" s="250" t="s">
        <v>54</v>
      </c>
      <c r="B30" s="218">
        <f t="shared" si="0"/>
        <v>1898</v>
      </c>
      <c r="C30" s="115">
        <f t="shared" si="1"/>
        <v>8343855.7599999998</v>
      </c>
      <c r="D30" s="72">
        <f t="shared" si="2"/>
        <v>234913</v>
      </c>
      <c r="E30" s="239">
        <f t="shared" si="3"/>
        <v>35.518918748643117</v>
      </c>
      <c r="F30" s="218">
        <v>25</v>
      </c>
      <c r="G30" s="115">
        <v>108356.06</v>
      </c>
      <c r="H30" s="72">
        <v>2873</v>
      </c>
      <c r="I30" s="239">
        <f t="shared" si="4"/>
        <v>37.715301079011482</v>
      </c>
      <c r="J30" s="218">
        <v>1873</v>
      </c>
      <c r="K30" s="115">
        <v>8235499.7000000002</v>
      </c>
      <c r="L30" s="72">
        <v>232040</v>
      </c>
      <c r="M30" s="239">
        <f t="shared" si="5"/>
        <v>35.491724271677299</v>
      </c>
    </row>
    <row r="31" spans="1:13" ht="15" customHeight="1" x14ac:dyDescent="0.2">
      <c r="A31" s="250" t="s">
        <v>55</v>
      </c>
      <c r="B31" s="218">
        <f t="shared" si="0"/>
        <v>2415</v>
      </c>
      <c r="C31" s="115">
        <f t="shared" si="1"/>
        <v>10504730.880000001</v>
      </c>
      <c r="D31" s="72">
        <f t="shared" si="2"/>
        <v>295329</v>
      </c>
      <c r="E31" s="239">
        <f t="shared" si="3"/>
        <v>35.569588086506919</v>
      </c>
      <c r="F31" s="218">
        <v>23</v>
      </c>
      <c r="G31" s="115">
        <v>91001.8</v>
      </c>
      <c r="H31" s="72">
        <v>2428</v>
      </c>
      <c r="I31" s="239">
        <f t="shared" si="4"/>
        <v>37.480148270181218</v>
      </c>
      <c r="J31" s="218">
        <v>2392</v>
      </c>
      <c r="K31" s="115">
        <v>10413729.08</v>
      </c>
      <c r="L31" s="72">
        <v>292901</v>
      </c>
      <c r="M31" s="239">
        <f t="shared" si="5"/>
        <v>35.553750516386081</v>
      </c>
    </row>
    <row r="32" spans="1:13" ht="15" customHeight="1" x14ac:dyDescent="0.2">
      <c r="A32" s="250" t="s">
        <v>56</v>
      </c>
      <c r="B32" s="218">
        <f t="shared" si="0"/>
        <v>892</v>
      </c>
      <c r="C32" s="115">
        <f t="shared" si="1"/>
        <v>3934296.37</v>
      </c>
      <c r="D32" s="72">
        <f t="shared" si="2"/>
        <v>109908</v>
      </c>
      <c r="E32" s="239">
        <f t="shared" si="3"/>
        <v>35.796269334352367</v>
      </c>
      <c r="F32" s="218">
        <v>3</v>
      </c>
      <c r="G32" s="115">
        <v>15756</v>
      </c>
      <c r="H32" s="72">
        <v>418</v>
      </c>
      <c r="I32" s="239">
        <f t="shared" si="4"/>
        <v>37.693779904306218</v>
      </c>
      <c r="J32" s="218">
        <v>889</v>
      </c>
      <c r="K32" s="115">
        <v>3918540.37</v>
      </c>
      <c r="L32" s="72">
        <v>109490</v>
      </c>
      <c r="M32" s="239">
        <f t="shared" si="5"/>
        <v>35.789025207781535</v>
      </c>
    </row>
    <row r="33" spans="1:13" ht="15" customHeight="1" x14ac:dyDescent="0.2">
      <c r="A33" s="250" t="s">
        <v>57</v>
      </c>
      <c r="B33" s="218">
        <f t="shared" si="0"/>
        <v>674</v>
      </c>
      <c r="C33" s="115">
        <f t="shared" si="1"/>
        <v>2922768</v>
      </c>
      <c r="D33" s="72">
        <f t="shared" si="2"/>
        <v>80362</v>
      </c>
      <c r="E33" s="239">
        <f t="shared" si="3"/>
        <v>36.370025634006119</v>
      </c>
      <c r="F33" s="218">
        <v>6</v>
      </c>
      <c r="G33" s="115">
        <v>34641.089999999997</v>
      </c>
      <c r="H33" s="72">
        <v>915</v>
      </c>
      <c r="I33" s="239">
        <f t="shared" si="4"/>
        <v>37.859114754098357</v>
      </c>
      <c r="J33" s="218">
        <v>668</v>
      </c>
      <c r="K33" s="115">
        <v>2888126.91</v>
      </c>
      <c r="L33" s="72">
        <v>79447</v>
      </c>
      <c r="M33" s="239">
        <f t="shared" si="5"/>
        <v>36.35287562777701</v>
      </c>
    </row>
    <row r="34" spans="1:13" ht="15" customHeight="1" x14ac:dyDescent="0.2">
      <c r="A34" s="250" t="s">
        <v>58</v>
      </c>
      <c r="B34" s="218">
        <f t="shared" si="0"/>
        <v>1358</v>
      </c>
      <c r="C34" s="115">
        <f t="shared" si="1"/>
        <v>6043215.4299999997</v>
      </c>
      <c r="D34" s="72">
        <f t="shared" si="2"/>
        <v>165422</v>
      </c>
      <c r="E34" s="239">
        <f t="shared" si="3"/>
        <v>36.532114410416995</v>
      </c>
      <c r="F34" s="218">
        <v>16</v>
      </c>
      <c r="G34" s="115">
        <v>76735.289999999994</v>
      </c>
      <c r="H34" s="72">
        <v>2051</v>
      </c>
      <c r="I34" s="239">
        <f t="shared" si="4"/>
        <v>37.413598244758653</v>
      </c>
      <c r="J34" s="218">
        <v>1342</v>
      </c>
      <c r="K34" s="115">
        <v>5966480.1399999997</v>
      </c>
      <c r="L34" s="72">
        <v>163371</v>
      </c>
      <c r="M34" s="239">
        <f t="shared" si="5"/>
        <v>36.5210480440225</v>
      </c>
    </row>
    <row r="35" spans="1:13" ht="15" customHeight="1" x14ac:dyDescent="0.2">
      <c r="A35" s="250" t="s">
        <v>59</v>
      </c>
      <c r="B35" s="218">
        <f t="shared" si="0"/>
        <v>1049</v>
      </c>
      <c r="C35" s="115">
        <f t="shared" si="1"/>
        <v>4521665.21</v>
      </c>
      <c r="D35" s="72">
        <f t="shared" si="2"/>
        <v>125616</v>
      </c>
      <c r="E35" s="239">
        <f t="shared" si="3"/>
        <v>35.995933718634568</v>
      </c>
      <c r="F35" s="218">
        <v>9</v>
      </c>
      <c r="G35" s="115">
        <v>35842.910000000003</v>
      </c>
      <c r="H35" s="72">
        <v>948</v>
      </c>
      <c r="I35" s="239">
        <f t="shared" si="4"/>
        <v>37.808976793248952</v>
      </c>
      <c r="J35" s="218">
        <v>1040</v>
      </c>
      <c r="K35" s="115">
        <v>4485822.3</v>
      </c>
      <c r="L35" s="72">
        <v>124668</v>
      </c>
      <c r="M35" s="239">
        <f t="shared" si="5"/>
        <v>35.982146982385217</v>
      </c>
    </row>
    <row r="36" spans="1:13" ht="15" customHeight="1" x14ac:dyDescent="0.2">
      <c r="A36" s="250" t="s">
        <v>60</v>
      </c>
      <c r="B36" s="218">
        <f t="shared" si="0"/>
        <v>905</v>
      </c>
      <c r="C36" s="115">
        <f t="shared" si="1"/>
        <v>4059903.3800000004</v>
      </c>
      <c r="D36" s="72">
        <f t="shared" si="2"/>
        <v>111040</v>
      </c>
      <c r="E36" s="239">
        <f t="shared" si="3"/>
        <v>36.562530439481272</v>
      </c>
      <c r="F36" s="218">
        <v>12</v>
      </c>
      <c r="G36" s="115">
        <v>39986.949999999997</v>
      </c>
      <c r="H36" s="72">
        <v>1060</v>
      </c>
      <c r="I36" s="239">
        <f t="shared" si="4"/>
        <v>37.723537735849057</v>
      </c>
      <c r="J36" s="218">
        <v>893</v>
      </c>
      <c r="K36" s="115">
        <v>4019916.43</v>
      </c>
      <c r="L36" s="72">
        <v>109980</v>
      </c>
      <c r="M36" s="239">
        <f t="shared" si="5"/>
        <v>36.551340516457536</v>
      </c>
    </row>
    <row r="37" spans="1:13" ht="20.100000000000001" customHeight="1" x14ac:dyDescent="0.2">
      <c r="A37" s="251" t="s">
        <v>5</v>
      </c>
      <c r="B37" s="220">
        <f>SUM(B9:B36)</f>
        <v>70561</v>
      </c>
      <c r="C37" s="132">
        <f>SUM(C9:C36)</f>
        <v>301490732.63999999</v>
      </c>
      <c r="D37" s="120">
        <f>SUM(D9:D36)</f>
        <v>8559672</v>
      </c>
      <c r="E37" s="233">
        <f t="shared" si="3"/>
        <v>35.222229618144247</v>
      </c>
      <c r="F37" s="220">
        <f>SUM(F9:F36)</f>
        <v>687</v>
      </c>
      <c r="G37" s="132">
        <f>SUM(G9:G36)</f>
        <v>2718532.0100000002</v>
      </c>
      <c r="H37" s="120">
        <f>SUM(H9:H36)</f>
        <v>73785</v>
      </c>
      <c r="I37" s="233">
        <f t="shared" si="4"/>
        <v>36.843965711187913</v>
      </c>
      <c r="J37" s="220">
        <f>SUM(J9:J36)</f>
        <v>69874</v>
      </c>
      <c r="K37" s="132">
        <f>SUM(K9:K36)</f>
        <v>298772200.63000005</v>
      </c>
      <c r="L37" s="120">
        <f>SUM(L9:L36)</f>
        <v>8485887</v>
      </c>
      <c r="M37" s="233">
        <f t="shared" si="5"/>
        <v>35.208128582197716</v>
      </c>
    </row>
    <row r="38" spans="1:13" ht="9.9499999999999993" customHeight="1" x14ac:dyDescent="0.2"/>
    <row r="39" spans="1:13" ht="42.75" customHeight="1" x14ac:dyDescent="0.2">
      <c r="A39" s="370" t="s">
        <v>423</v>
      </c>
      <c r="B39" s="370"/>
      <c r="C39" s="370"/>
      <c r="D39" s="370"/>
      <c r="E39" s="370"/>
      <c r="F39" s="370"/>
      <c r="G39" s="370"/>
      <c r="H39" s="370"/>
      <c r="I39" s="370"/>
      <c r="J39" s="370"/>
      <c r="K39" s="370"/>
      <c r="L39" s="370"/>
      <c r="M39" s="370"/>
    </row>
    <row r="40" spans="1:13" x14ac:dyDescent="0.2">
      <c r="A40" s="170"/>
      <c r="B40" s="170"/>
      <c r="C40" s="170"/>
      <c r="D40" s="170"/>
      <c r="E40" s="170"/>
    </row>
    <row r="41" spans="1:13" x14ac:dyDescent="0.2">
      <c r="A41" s="170"/>
      <c r="B41" s="170"/>
      <c r="C41" s="170"/>
      <c r="D41" s="170"/>
      <c r="E41" s="170"/>
    </row>
  </sheetData>
  <mergeCells count="7">
    <mergeCell ref="A4:I4"/>
    <mergeCell ref="A39:M39"/>
    <mergeCell ref="A3:I3"/>
    <mergeCell ref="F6:I6"/>
    <mergeCell ref="J6:M6"/>
    <mergeCell ref="A6:A7"/>
    <mergeCell ref="B6:E6"/>
  </mergeCells>
  <phoneticPr fontId="0" type="noConversion"/>
  <hyperlinks>
    <hyperlink ref="A1" location="Съдържание!Print_Area" display="към съдържанието" xr:uid="{00000000-0004-0000-3300-000000000000}"/>
  </hyperlinks>
  <printOptions horizontalCentered="1"/>
  <pageMargins left="0.39370078740157483" right="0.39370078740157483" top="0.59055118110236227" bottom="0.39370078740157483" header="0.39370078740157483" footer="0.39370078740157483"/>
  <pageSetup paperSize="9" scale="7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38"/>
  <sheetViews>
    <sheetView zoomScale="80" zoomScaleNormal="80" zoomScaleSheetLayoutView="82" workbookViewId="0">
      <selection activeCell="D25" sqref="D25"/>
    </sheetView>
  </sheetViews>
  <sheetFormatPr defaultRowHeight="12.75" x14ac:dyDescent="0.2"/>
  <cols>
    <col min="1" max="1" width="22.7109375" customWidth="1"/>
    <col min="2" max="2" width="12.7109375" customWidth="1"/>
    <col min="3" max="3" width="20.7109375" customWidth="1"/>
    <col min="4" max="5" width="13.7109375" customWidth="1"/>
  </cols>
  <sheetData>
    <row r="1" spans="1:5" s="5" customFormat="1" ht="15" x14ac:dyDescent="0.2">
      <c r="A1" s="159" t="s">
        <v>64</v>
      </c>
      <c r="B1" s="74"/>
      <c r="C1" s="74"/>
      <c r="D1" s="74"/>
      <c r="E1" s="90"/>
    </row>
    <row r="2" spans="1:5" s="5" customFormat="1" ht="15" x14ac:dyDescent="0.2">
      <c r="A2" s="159"/>
      <c r="B2" s="261"/>
      <c r="C2" s="261"/>
      <c r="D2" s="261"/>
      <c r="E2" s="90"/>
    </row>
    <row r="3" spans="1:5" s="5" customFormat="1" ht="15" customHeight="1" x14ac:dyDescent="0.2">
      <c r="A3" s="384" t="s">
        <v>312</v>
      </c>
      <c r="B3" s="360"/>
      <c r="C3" s="360"/>
      <c r="D3" s="360"/>
      <c r="E3" s="360"/>
    </row>
    <row r="4" spans="1:5" ht="45" customHeight="1" x14ac:dyDescent="0.2">
      <c r="A4" s="384" t="s">
        <v>426</v>
      </c>
      <c r="B4" s="384"/>
      <c r="C4" s="384"/>
      <c r="D4" s="384"/>
      <c r="E4" s="384"/>
    </row>
    <row r="5" spans="1:5" ht="15" customHeight="1" x14ac:dyDescent="0.2">
      <c r="A5" s="74"/>
      <c r="B5" s="74"/>
      <c r="C5" s="74"/>
      <c r="D5" s="74"/>
      <c r="E5" s="74"/>
    </row>
    <row r="6" spans="1:5" ht="50.1" customHeight="1" x14ac:dyDescent="0.2">
      <c r="A6" s="123" t="s">
        <v>286</v>
      </c>
      <c r="B6" s="122" t="s">
        <v>132</v>
      </c>
      <c r="C6" s="123" t="s">
        <v>202</v>
      </c>
      <c r="D6" s="123" t="s">
        <v>66</v>
      </c>
      <c r="E6" s="123" t="s">
        <v>203</v>
      </c>
    </row>
    <row r="7" spans="1:5" ht="20.100000000000001" customHeight="1" x14ac:dyDescent="0.2">
      <c r="A7" s="123">
        <v>1</v>
      </c>
      <c r="B7" s="122">
        <v>2</v>
      </c>
      <c r="C7" s="123">
        <v>3</v>
      </c>
      <c r="D7" s="123">
        <v>4</v>
      </c>
      <c r="E7" s="123" t="s">
        <v>193</v>
      </c>
    </row>
    <row r="8" spans="1:5" ht="15" customHeight="1" x14ac:dyDescent="0.2">
      <c r="A8" s="94" t="s">
        <v>33</v>
      </c>
      <c r="B8" s="72">
        <v>218</v>
      </c>
      <c r="C8" s="115">
        <v>298220.59000000003</v>
      </c>
      <c r="D8" s="72">
        <v>7939</v>
      </c>
      <c r="E8" s="81">
        <f>C8/D8</f>
        <v>37.563999244237316</v>
      </c>
    </row>
    <row r="9" spans="1:5" ht="15" customHeight="1" x14ac:dyDescent="0.2">
      <c r="A9" s="94" t="s">
        <v>34</v>
      </c>
      <c r="B9" s="72">
        <v>58</v>
      </c>
      <c r="C9" s="115">
        <v>52151.05</v>
      </c>
      <c r="D9" s="72">
        <v>1416</v>
      </c>
      <c r="E9" s="81">
        <f t="shared" ref="E9:E35" si="0">C9/D9</f>
        <v>36.829837570621471</v>
      </c>
    </row>
    <row r="10" spans="1:5" ht="15" customHeight="1" x14ac:dyDescent="0.2">
      <c r="A10" s="94" t="s">
        <v>35</v>
      </c>
      <c r="B10" s="72">
        <v>125</v>
      </c>
      <c r="C10" s="115">
        <v>121752.47</v>
      </c>
      <c r="D10" s="72">
        <v>3277</v>
      </c>
      <c r="E10" s="81">
        <f t="shared" si="0"/>
        <v>37.153637473298751</v>
      </c>
    </row>
    <row r="11" spans="1:5" ht="15" customHeight="1" x14ac:dyDescent="0.2">
      <c r="A11" s="94" t="s">
        <v>36</v>
      </c>
      <c r="B11" s="72">
        <v>40</v>
      </c>
      <c r="C11" s="115">
        <v>39752.31</v>
      </c>
      <c r="D11" s="72">
        <v>1096</v>
      </c>
      <c r="E11" s="81">
        <f t="shared" si="0"/>
        <v>36.270355839416055</v>
      </c>
    </row>
    <row r="12" spans="1:5" ht="15" customHeight="1" x14ac:dyDescent="0.2">
      <c r="A12" s="94" t="s">
        <v>37</v>
      </c>
      <c r="B12" s="72">
        <v>20</v>
      </c>
      <c r="C12" s="115">
        <v>15144.52</v>
      </c>
      <c r="D12" s="72">
        <v>403</v>
      </c>
      <c r="E12" s="81">
        <f t="shared" si="0"/>
        <v>37.579454094292807</v>
      </c>
    </row>
    <row r="13" spans="1:5" ht="15" customHeight="1" x14ac:dyDescent="0.2">
      <c r="A13" s="94" t="s">
        <v>38</v>
      </c>
      <c r="B13" s="72">
        <v>26</v>
      </c>
      <c r="C13" s="115">
        <v>22150.48</v>
      </c>
      <c r="D13" s="72">
        <v>597</v>
      </c>
      <c r="E13" s="81">
        <f t="shared" si="0"/>
        <v>37.102981574539363</v>
      </c>
    </row>
    <row r="14" spans="1:5" ht="15" customHeight="1" x14ac:dyDescent="0.2">
      <c r="A14" s="94" t="s">
        <v>39</v>
      </c>
      <c r="B14" s="72">
        <v>50</v>
      </c>
      <c r="C14" s="115">
        <v>40812.160000000003</v>
      </c>
      <c r="D14" s="72">
        <v>1095</v>
      </c>
      <c r="E14" s="81">
        <f t="shared" si="0"/>
        <v>37.271378995433793</v>
      </c>
    </row>
    <row r="15" spans="1:5" ht="15" customHeight="1" x14ac:dyDescent="0.2">
      <c r="A15" s="94" t="s">
        <v>40</v>
      </c>
      <c r="B15" s="72">
        <v>19</v>
      </c>
      <c r="C15" s="115">
        <v>13256.08</v>
      </c>
      <c r="D15" s="72">
        <v>354</v>
      </c>
      <c r="E15" s="81">
        <f t="shared" si="0"/>
        <v>37.446553672316384</v>
      </c>
    </row>
    <row r="16" spans="1:5" ht="15" customHeight="1" x14ac:dyDescent="0.2">
      <c r="A16" s="94" t="s">
        <v>41</v>
      </c>
      <c r="B16" s="72">
        <v>66</v>
      </c>
      <c r="C16" s="115">
        <v>78102.38</v>
      </c>
      <c r="D16" s="72">
        <v>2082</v>
      </c>
      <c r="E16" s="81">
        <f t="shared" si="0"/>
        <v>37.513150816522575</v>
      </c>
    </row>
    <row r="17" spans="1:5" ht="15" customHeight="1" x14ac:dyDescent="0.2">
      <c r="A17" s="94" t="s">
        <v>42</v>
      </c>
      <c r="B17" s="72">
        <v>36</v>
      </c>
      <c r="C17" s="115">
        <v>20759.349999999999</v>
      </c>
      <c r="D17" s="72">
        <v>560</v>
      </c>
      <c r="E17" s="81">
        <f t="shared" si="0"/>
        <v>37.070267857142852</v>
      </c>
    </row>
    <row r="18" spans="1:5" ht="15" customHeight="1" x14ac:dyDescent="0.2">
      <c r="A18" s="94" t="s">
        <v>43</v>
      </c>
      <c r="B18" s="72">
        <v>22</v>
      </c>
      <c r="C18" s="115">
        <v>22360.14</v>
      </c>
      <c r="D18" s="72">
        <v>594</v>
      </c>
      <c r="E18" s="81">
        <f t="shared" si="0"/>
        <v>37.643333333333331</v>
      </c>
    </row>
    <row r="19" spans="1:5" ht="15" customHeight="1" x14ac:dyDescent="0.2">
      <c r="A19" s="94" t="s">
        <v>44</v>
      </c>
      <c r="B19" s="72">
        <v>33</v>
      </c>
      <c r="C19" s="115">
        <v>39736.79</v>
      </c>
      <c r="D19" s="72">
        <v>1058</v>
      </c>
      <c r="E19" s="81">
        <f t="shared" si="0"/>
        <v>37.558402646502834</v>
      </c>
    </row>
    <row r="20" spans="1:5" ht="15" customHeight="1" x14ac:dyDescent="0.2">
      <c r="A20" s="94" t="s">
        <v>45</v>
      </c>
      <c r="B20" s="72">
        <v>42</v>
      </c>
      <c r="C20" s="115">
        <v>48625.87</v>
      </c>
      <c r="D20" s="72">
        <v>1324</v>
      </c>
      <c r="E20" s="81">
        <f t="shared" si="0"/>
        <v>36.726487915407859</v>
      </c>
    </row>
    <row r="21" spans="1:5" ht="15" customHeight="1" x14ac:dyDescent="0.2">
      <c r="A21" s="94" t="s">
        <v>46</v>
      </c>
      <c r="B21" s="72">
        <v>26</v>
      </c>
      <c r="C21" s="115">
        <v>27455.01</v>
      </c>
      <c r="D21" s="72">
        <v>751</v>
      </c>
      <c r="E21" s="81">
        <f>C21/D21</f>
        <v>36.557936085219708</v>
      </c>
    </row>
    <row r="22" spans="1:5" ht="15" customHeight="1" x14ac:dyDescent="0.2">
      <c r="A22" s="94" t="s">
        <v>47</v>
      </c>
      <c r="B22" s="72">
        <v>266</v>
      </c>
      <c r="C22" s="115">
        <v>220750.32</v>
      </c>
      <c r="D22" s="72">
        <v>5976</v>
      </c>
      <c r="E22" s="81">
        <f t="shared" si="0"/>
        <v>36.939477911646584</v>
      </c>
    </row>
    <row r="23" spans="1:5" ht="15" customHeight="1" x14ac:dyDescent="0.2">
      <c r="A23" s="94" t="s">
        <v>48</v>
      </c>
      <c r="B23" s="72">
        <v>8</v>
      </c>
      <c r="C23" s="115">
        <v>7445.47</v>
      </c>
      <c r="D23" s="72">
        <v>197</v>
      </c>
      <c r="E23" s="81">
        <f t="shared" si="0"/>
        <v>37.794263959390861</v>
      </c>
    </row>
    <row r="24" spans="1:5" ht="15" customHeight="1" x14ac:dyDescent="0.2">
      <c r="A24" s="94" t="s">
        <v>49</v>
      </c>
      <c r="B24" s="72">
        <v>68</v>
      </c>
      <c r="C24" s="115">
        <v>58793.87</v>
      </c>
      <c r="D24" s="72">
        <v>1584</v>
      </c>
      <c r="E24" s="81">
        <f t="shared" si="0"/>
        <v>37.117342171717176</v>
      </c>
    </row>
    <row r="25" spans="1:5" ht="15" customHeight="1" x14ac:dyDescent="0.2">
      <c r="A25" s="94" t="s">
        <v>50</v>
      </c>
      <c r="B25" s="72">
        <v>8</v>
      </c>
      <c r="C25" s="115">
        <v>4262.43</v>
      </c>
      <c r="D25" s="72">
        <v>115</v>
      </c>
      <c r="E25" s="81">
        <f t="shared" si="0"/>
        <v>37.064608695652176</v>
      </c>
    </row>
    <row r="26" spans="1:5" ht="15" customHeight="1" x14ac:dyDescent="0.2">
      <c r="A26" s="94" t="s">
        <v>51</v>
      </c>
      <c r="B26" s="72">
        <v>16</v>
      </c>
      <c r="C26" s="115">
        <v>11722.52</v>
      </c>
      <c r="D26" s="72">
        <v>319</v>
      </c>
      <c r="E26" s="81">
        <f t="shared" si="0"/>
        <v>36.747711598746086</v>
      </c>
    </row>
    <row r="27" spans="1:5" ht="15" customHeight="1" x14ac:dyDescent="0.2">
      <c r="A27" s="94" t="s">
        <v>52</v>
      </c>
      <c r="B27" s="72">
        <v>58</v>
      </c>
      <c r="C27" s="115">
        <v>65266.9</v>
      </c>
      <c r="D27" s="72">
        <v>1768</v>
      </c>
      <c r="E27" s="81">
        <f t="shared" si="0"/>
        <v>36.915667420814479</v>
      </c>
    </row>
    <row r="28" spans="1:5" ht="15" customHeight="1" x14ac:dyDescent="0.2">
      <c r="A28" s="94" t="s">
        <v>53</v>
      </c>
      <c r="B28" s="72">
        <v>526</v>
      </c>
      <c r="C28" s="115">
        <v>523867.31</v>
      </c>
      <c r="D28" s="72">
        <v>14104</v>
      </c>
      <c r="E28" s="81">
        <f t="shared" si="0"/>
        <v>37.143172858763471</v>
      </c>
    </row>
    <row r="29" spans="1:5" ht="15" customHeight="1" x14ac:dyDescent="0.2">
      <c r="A29" s="94" t="s">
        <v>54</v>
      </c>
      <c r="B29" s="72">
        <v>24</v>
      </c>
      <c r="C29" s="115">
        <v>28499.919999999998</v>
      </c>
      <c r="D29" s="72">
        <v>767</v>
      </c>
      <c r="E29" s="81">
        <f t="shared" si="0"/>
        <v>37.157653194263361</v>
      </c>
    </row>
    <row r="30" spans="1:5" ht="15" customHeight="1" x14ac:dyDescent="0.2">
      <c r="A30" s="94" t="s">
        <v>55</v>
      </c>
      <c r="B30" s="72">
        <v>139</v>
      </c>
      <c r="C30" s="115">
        <v>103792.41</v>
      </c>
      <c r="D30" s="72">
        <v>2840</v>
      </c>
      <c r="E30" s="81">
        <f t="shared" si="0"/>
        <v>36.54662323943662</v>
      </c>
    </row>
    <row r="31" spans="1:5" ht="15" customHeight="1" x14ac:dyDescent="0.2">
      <c r="A31" s="94" t="s">
        <v>56</v>
      </c>
      <c r="B31" s="72">
        <v>25</v>
      </c>
      <c r="C31" s="115">
        <v>33535.72</v>
      </c>
      <c r="D31" s="72">
        <v>878</v>
      </c>
      <c r="E31" s="81">
        <f t="shared" si="0"/>
        <v>38.195580865603645</v>
      </c>
    </row>
    <row r="32" spans="1:5" ht="15" customHeight="1" x14ac:dyDescent="0.2">
      <c r="A32" s="94" t="s">
        <v>57</v>
      </c>
      <c r="B32" s="72">
        <v>38</v>
      </c>
      <c r="C32" s="115">
        <v>29939.03</v>
      </c>
      <c r="D32" s="72">
        <v>801</v>
      </c>
      <c r="E32" s="81">
        <f t="shared" si="0"/>
        <v>37.377066167290884</v>
      </c>
    </row>
    <row r="33" spans="1:5" ht="15" customHeight="1" x14ac:dyDescent="0.2">
      <c r="A33" s="94" t="s">
        <v>58</v>
      </c>
      <c r="B33" s="72">
        <v>50</v>
      </c>
      <c r="C33" s="115">
        <v>54728.77</v>
      </c>
      <c r="D33" s="72">
        <v>1476</v>
      </c>
      <c r="E33" s="81">
        <f t="shared" si="0"/>
        <v>37.079112466124656</v>
      </c>
    </row>
    <row r="34" spans="1:5" ht="15" customHeight="1" x14ac:dyDescent="0.2">
      <c r="A34" s="94" t="s">
        <v>59</v>
      </c>
      <c r="B34" s="72">
        <v>18</v>
      </c>
      <c r="C34" s="115">
        <v>14923.14</v>
      </c>
      <c r="D34" s="72">
        <v>407</v>
      </c>
      <c r="E34" s="81">
        <f t="shared" si="0"/>
        <v>36.666191646191642</v>
      </c>
    </row>
    <row r="35" spans="1:5" ht="15" customHeight="1" x14ac:dyDescent="0.2">
      <c r="A35" s="94" t="s">
        <v>60</v>
      </c>
      <c r="B35" s="72">
        <v>34</v>
      </c>
      <c r="C35" s="115">
        <v>42474.84</v>
      </c>
      <c r="D35" s="72">
        <v>1132</v>
      </c>
      <c r="E35" s="81">
        <f t="shared" si="0"/>
        <v>37.521943462897525</v>
      </c>
    </row>
    <row r="36" spans="1:5" ht="20.100000000000001" customHeight="1" x14ac:dyDescent="0.2">
      <c r="A36" s="212" t="s">
        <v>5</v>
      </c>
      <c r="B36" s="120">
        <f>SUM(B8:B35)</f>
        <v>2059</v>
      </c>
      <c r="C36" s="132">
        <f>SUM(C8:C35)</f>
        <v>2040281.8499999999</v>
      </c>
      <c r="D36" s="120">
        <f>SUM(D8:D35)</f>
        <v>54910</v>
      </c>
      <c r="E36" s="131">
        <f>C36/D36</f>
        <v>37.156835731196502</v>
      </c>
    </row>
    <row r="37" spans="1:5" ht="9.9499999999999993" customHeight="1" x14ac:dyDescent="0.2"/>
    <row r="38" spans="1:5" ht="57" customHeight="1" x14ac:dyDescent="0.2">
      <c r="A38" s="370" t="s">
        <v>303</v>
      </c>
      <c r="B38" s="396"/>
      <c r="C38" s="396"/>
      <c r="D38" s="396"/>
      <c r="E38" s="396"/>
    </row>
  </sheetData>
  <mergeCells count="3">
    <mergeCell ref="A4:E4"/>
    <mergeCell ref="A3:E3"/>
    <mergeCell ref="A38:E38"/>
  </mergeCells>
  <hyperlinks>
    <hyperlink ref="A1" location="Съдържание!Print_Area" display="към съдържанието" xr:uid="{00000000-0004-0000-36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N40"/>
  <sheetViews>
    <sheetView topLeftCell="A4" zoomScale="82" zoomScaleNormal="82" zoomScaleSheetLayoutView="87" workbookViewId="0">
      <selection activeCell="D25" sqref="D25"/>
    </sheetView>
  </sheetViews>
  <sheetFormatPr defaultRowHeight="12.75" x14ac:dyDescent="0.2"/>
  <cols>
    <col min="1" max="1" width="18.7109375" customWidth="1"/>
    <col min="2" max="2" width="11.7109375" customWidth="1"/>
    <col min="3" max="3" width="18.7109375" customWidth="1"/>
    <col min="4" max="5" width="12.7109375" customWidth="1"/>
    <col min="7" max="7" width="11.85546875" customWidth="1"/>
  </cols>
  <sheetData>
    <row r="1" spans="1:14" s="5" customFormat="1" ht="15" x14ac:dyDescent="0.2">
      <c r="A1" s="159" t="s">
        <v>64</v>
      </c>
      <c r="B1" s="74"/>
      <c r="C1" s="74"/>
      <c r="D1" s="74"/>
      <c r="E1" s="90"/>
    </row>
    <row r="2" spans="1:14" s="5" customFormat="1" ht="15" x14ac:dyDescent="0.2">
      <c r="A2" s="159"/>
      <c r="B2" s="261"/>
      <c r="C2" s="261"/>
      <c r="D2" s="261"/>
      <c r="E2" s="90"/>
    </row>
    <row r="3" spans="1:14" s="5" customFormat="1" ht="15" customHeight="1" x14ac:dyDescent="0.2">
      <c r="A3" s="360" t="s">
        <v>311</v>
      </c>
      <c r="B3" s="360"/>
      <c r="C3" s="360"/>
      <c r="D3" s="360"/>
      <c r="E3" s="360"/>
    </row>
    <row r="4" spans="1:14" ht="45" customHeight="1" x14ac:dyDescent="0.2">
      <c r="A4" s="384" t="s">
        <v>427</v>
      </c>
      <c r="B4" s="384"/>
      <c r="C4" s="384"/>
      <c r="D4" s="384"/>
      <c r="E4" s="384"/>
    </row>
    <row r="5" spans="1:14" ht="15" customHeight="1" x14ac:dyDescent="0.2">
      <c r="A5" s="74"/>
      <c r="B5" s="74"/>
      <c r="C5" s="74"/>
      <c r="D5" s="74"/>
      <c r="E5" s="74"/>
    </row>
    <row r="6" spans="1:14" ht="50.1" customHeight="1" x14ac:dyDescent="0.2">
      <c r="A6" s="123" t="s">
        <v>286</v>
      </c>
      <c r="B6" s="122" t="s">
        <v>132</v>
      </c>
      <c r="C6" s="123" t="s">
        <v>202</v>
      </c>
      <c r="D6" s="123" t="s">
        <v>66</v>
      </c>
      <c r="E6" s="123" t="s">
        <v>203</v>
      </c>
      <c r="G6" s="384"/>
      <c r="H6" s="384"/>
      <c r="I6" s="384"/>
      <c r="J6" s="384"/>
      <c r="K6" s="384"/>
    </row>
    <row r="7" spans="1:14" ht="20.100000000000001" customHeight="1" x14ac:dyDescent="0.2">
      <c r="A7" s="123">
        <v>1</v>
      </c>
      <c r="B7" s="122">
        <v>2</v>
      </c>
      <c r="C7" s="123">
        <v>3</v>
      </c>
      <c r="D7" s="123">
        <v>4</v>
      </c>
      <c r="E7" s="123" t="s">
        <v>193</v>
      </c>
    </row>
    <row r="8" spans="1:14" ht="15" customHeight="1" x14ac:dyDescent="0.2">
      <c r="A8" s="94" t="s">
        <v>33</v>
      </c>
      <c r="B8" s="72">
        <v>21</v>
      </c>
      <c r="C8" s="115">
        <v>152111.24</v>
      </c>
      <c r="D8" s="72">
        <v>2894</v>
      </c>
      <c r="E8" s="81">
        <f>C8/D8</f>
        <v>52.560898410504485</v>
      </c>
    </row>
    <row r="9" spans="1:14" ht="15" customHeight="1" x14ac:dyDescent="0.2">
      <c r="A9" s="94" t="s">
        <v>34</v>
      </c>
      <c r="B9" s="72">
        <v>26</v>
      </c>
      <c r="C9" s="115">
        <v>264269.96000000002</v>
      </c>
      <c r="D9" s="72">
        <v>3750</v>
      </c>
      <c r="E9" s="81">
        <f t="shared" ref="E9:E35" si="0">C9/D9</f>
        <v>70.47198933333334</v>
      </c>
    </row>
    <row r="10" spans="1:14" ht="15" customHeight="1" x14ac:dyDescent="0.2">
      <c r="A10" s="94" t="s">
        <v>35</v>
      </c>
      <c r="B10" s="72">
        <v>26</v>
      </c>
      <c r="C10" s="115">
        <v>252895.2</v>
      </c>
      <c r="D10" s="72">
        <v>3954</v>
      </c>
      <c r="E10" s="81">
        <f t="shared" si="0"/>
        <v>63.959332321699549</v>
      </c>
    </row>
    <row r="11" spans="1:14" ht="15" customHeight="1" x14ac:dyDescent="0.2">
      <c r="A11" s="94" t="s">
        <v>36</v>
      </c>
      <c r="B11" s="72">
        <v>10</v>
      </c>
      <c r="C11" s="115">
        <v>49206.14</v>
      </c>
      <c r="D11" s="72">
        <v>786</v>
      </c>
      <c r="E11" s="81">
        <f t="shared" si="0"/>
        <v>62.603231552162846</v>
      </c>
    </row>
    <row r="12" spans="1:14" ht="15" customHeight="1" x14ac:dyDescent="0.2">
      <c r="A12" s="94" t="s">
        <v>37</v>
      </c>
      <c r="B12" s="72">
        <v>2</v>
      </c>
      <c r="C12" s="115">
        <v>11416.21</v>
      </c>
      <c r="D12" s="72">
        <v>250</v>
      </c>
      <c r="E12" s="81">
        <f t="shared" si="0"/>
        <v>45.664839999999998</v>
      </c>
    </row>
    <row r="13" spans="1:14" ht="15" customHeight="1" x14ac:dyDescent="0.2">
      <c r="A13" s="94" t="s">
        <v>38</v>
      </c>
      <c r="B13" s="72">
        <v>9</v>
      </c>
      <c r="C13" s="115">
        <v>71251.09</v>
      </c>
      <c r="D13" s="72">
        <v>1037</v>
      </c>
      <c r="E13" s="81">
        <f t="shared" si="0"/>
        <v>68.708862102217935</v>
      </c>
    </row>
    <row r="14" spans="1:14" ht="15" customHeight="1" x14ac:dyDescent="0.2">
      <c r="A14" s="94" t="s">
        <v>39</v>
      </c>
      <c r="B14" s="72">
        <v>5</v>
      </c>
      <c r="C14" s="115">
        <v>25011.66</v>
      </c>
      <c r="D14" s="72">
        <v>582</v>
      </c>
      <c r="E14" s="81">
        <f t="shared" si="0"/>
        <v>42.975360824742268</v>
      </c>
    </row>
    <row r="15" spans="1:14" ht="15" customHeight="1" x14ac:dyDescent="0.2">
      <c r="A15" s="94" t="s">
        <v>40</v>
      </c>
      <c r="B15" s="72">
        <v>1</v>
      </c>
      <c r="C15" s="115">
        <v>1064.1199999999999</v>
      </c>
      <c r="D15" s="72">
        <v>34</v>
      </c>
      <c r="E15" s="81">
        <f t="shared" si="0"/>
        <v>31.297647058823525</v>
      </c>
    </row>
    <row r="16" spans="1:14" ht="15" customHeight="1" x14ac:dyDescent="0.2">
      <c r="A16" s="94" t="s">
        <v>41</v>
      </c>
      <c r="B16" s="72">
        <v>5</v>
      </c>
      <c r="C16" s="115">
        <v>21786.98</v>
      </c>
      <c r="D16" s="72">
        <v>410</v>
      </c>
      <c r="E16" s="81">
        <f t="shared" si="0"/>
        <v>53.138975609756095</v>
      </c>
      <c r="N16" s="14"/>
    </row>
    <row r="17" spans="1:11" ht="15" customHeight="1" x14ac:dyDescent="0.2">
      <c r="A17" s="94" t="s">
        <v>42</v>
      </c>
      <c r="B17" s="72">
        <v>5</v>
      </c>
      <c r="C17" s="115">
        <v>18508.72</v>
      </c>
      <c r="D17" s="72">
        <v>298</v>
      </c>
      <c r="E17" s="81">
        <f t="shared" si="0"/>
        <v>62.109798657718123</v>
      </c>
    </row>
    <row r="18" spans="1:11" ht="15" customHeight="1" x14ac:dyDescent="0.2">
      <c r="A18" s="94" t="s">
        <v>43</v>
      </c>
      <c r="B18" s="72">
        <v>8</v>
      </c>
      <c r="C18" s="115">
        <v>51848.49</v>
      </c>
      <c r="D18" s="72">
        <v>741</v>
      </c>
      <c r="E18" s="81">
        <f t="shared" si="0"/>
        <v>69.97097165991903</v>
      </c>
    </row>
    <row r="19" spans="1:11" ht="15" customHeight="1" x14ac:dyDescent="0.2">
      <c r="A19" s="94" t="s">
        <v>44</v>
      </c>
      <c r="B19" s="72">
        <v>17</v>
      </c>
      <c r="C19" s="115">
        <v>125934.7</v>
      </c>
      <c r="D19" s="72">
        <v>2158</v>
      </c>
      <c r="E19" s="81">
        <f t="shared" si="0"/>
        <v>58.357136237256718</v>
      </c>
    </row>
    <row r="20" spans="1:11" ht="15" customHeight="1" x14ac:dyDescent="0.2">
      <c r="A20" s="94" t="s">
        <v>45</v>
      </c>
      <c r="B20" s="72">
        <v>4</v>
      </c>
      <c r="C20" s="115">
        <v>9100.3799999999992</v>
      </c>
      <c r="D20" s="72">
        <v>172</v>
      </c>
      <c r="E20" s="81">
        <f t="shared" si="0"/>
        <v>52.909186046511621</v>
      </c>
    </row>
    <row r="21" spans="1:11" ht="15" customHeight="1" x14ac:dyDescent="0.2">
      <c r="A21" s="94" t="s">
        <v>46</v>
      </c>
      <c r="B21" s="72">
        <v>14</v>
      </c>
      <c r="C21" s="115">
        <v>130004.09</v>
      </c>
      <c r="D21" s="72">
        <v>2044</v>
      </c>
      <c r="E21" s="81">
        <f>C21/D21</f>
        <v>63.60278375733855</v>
      </c>
    </row>
    <row r="22" spans="1:11" ht="15" customHeight="1" x14ac:dyDescent="0.2">
      <c r="A22" s="94" t="s">
        <v>47</v>
      </c>
      <c r="B22" s="72">
        <v>57</v>
      </c>
      <c r="C22" s="115">
        <v>473667.07</v>
      </c>
      <c r="D22" s="72">
        <v>7308</v>
      </c>
      <c r="E22" s="81">
        <f t="shared" si="0"/>
        <v>64.814870005473452</v>
      </c>
    </row>
    <row r="23" spans="1:11" ht="15" customHeight="1" x14ac:dyDescent="0.2">
      <c r="A23" s="94" t="s">
        <v>48</v>
      </c>
      <c r="B23" s="72">
        <v>4</v>
      </c>
      <c r="C23" s="115">
        <v>34042.04</v>
      </c>
      <c r="D23" s="72">
        <v>612</v>
      </c>
      <c r="E23" s="81">
        <f t="shared" si="0"/>
        <v>55.62424836601307</v>
      </c>
    </row>
    <row r="24" spans="1:11" ht="15" customHeight="1" x14ac:dyDescent="0.2">
      <c r="A24" s="94" t="s">
        <v>49</v>
      </c>
      <c r="B24" s="72">
        <v>14</v>
      </c>
      <c r="C24" s="115">
        <v>106007.73</v>
      </c>
      <c r="D24" s="72">
        <v>1400</v>
      </c>
      <c r="E24" s="81">
        <f t="shared" si="0"/>
        <v>75.719807142857135</v>
      </c>
    </row>
    <row r="25" spans="1:11" ht="15" customHeight="1" x14ac:dyDescent="0.2">
      <c r="A25" s="94" t="s">
        <v>50</v>
      </c>
      <c r="B25" s="72">
        <v>6</v>
      </c>
      <c r="C25" s="115">
        <v>70597.990000000005</v>
      </c>
      <c r="D25" s="72">
        <v>1158</v>
      </c>
      <c r="E25" s="81">
        <f t="shared" si="0"/>
        <v>60.965449050086363</v>
      </c>
    </row>
    <row r="26" spans="1:11" ht="15" customHeight="1" x14ac:dyDescent="0.2">
      <c r="A26" s="94" t="s">
        <v>51</v>
      </c>
      <c r="B26" s="72">
        <v>10</v>
      </c>
      <c r="C26" s="115">
        <v>95494.89</v>
      </c>
      <c r="D26" s="72">
        <v>1338</v>
      </c>
      <c r="E26" s="81">
        <f>C26/D26</f>
        <v>71.371367713004489</v>
      </c>
    </row>
    <row r="27" spans="1:11" ht="15" customHeight="1" x14ac:dyDescent="0.2">
      <c r="A27" s="94" t="s">
        <v>52</v>
      </c>
      <c r="B27" s="72">
        <v>13</v>
      </c>
      <c r="C27" s="115">
        <v>58151.19</v>
      </c>
      <c r="D27" s="72">
        <v>1114</v>
      </c>
      <c r="E27" s="81">
        <f t="shared" si="0"/>
        <v>52.200350089766609</v>
      </c>
      <c r="K27" s="8"/>
    </row>
    <row r="28" spans="1:11" ht="15" customHeight="1" x14ac:dyDescent="0.2">
      <c r="A28" s="94" t="s">
        <v>53</v>
      </c>
      <c r="B28" s="72">
        <v>171</v>
      </c>
      <c r="C28" s="115">
        <v>1855865.43</v>
      </c>
      <c r="D28" s="72">
        <v>23508</v>
      </c>
      <c r="E28" s="81">
        <f t="shared" si="0"/>
        <v>78.946121745788659</v>
      </c>
    </row>
    <row r="29" spans="1:11" ht="15" customHeight="1" x14ac:dyDescent="0.2">
      <c r="A29" s="94" t="s">
        <v>54</v>
      </c>
      <c r="B29" s="72">
        <v>10</v>
      </c>
      <c r="C29" s="115">
        <v>78425.03</v>
      </c>
      <c r="D29" s="72">
        <v>1297</v>
      </c>
      <c r="E29" s="81">
        <f t="shared" si="0"/>
        <v>60.466484194294523</v>
      </c>
    </row>
    <row r="30" spans="1:11" ht="15" customHeight="1" x14ac:dyDescent="0.2">
      <c r="A30" s="94" t="s">
        <v>55</v>
      </c>
      <c r="B30" s="72">
        <v>14</v>
      </c>
      <c r="C30" s="115">
        <v>132014.68</v>
      </c>
      <c r="D30" s="72">
        <v>2318</v>
      </c>
      <c r="E30" s="81">
        <f t="shared" si="0"/>
        <v>56.951975841242451</v>
      </c>
    </row>
    <row r="31" spans="1:11" ht="15" customHeight="1" x14ac:dyDescent="0.2">
      <c r="A31" s="94" t="s">
        <v>56</v>
      </c>
      <c r="B31" s="72">
        <v>7</v>
      </c>
      <c r="C31" s="115">
        <v>77601.429999999993</v>
      </c>
      <c r="D31" s="72">
        <v>1005</v>
      </c>
      <c r="E31" s="81">
        <f t="shared" si="0"/>
        <v>77.215353233830839</v>
      </c>
    </row>
    <row r="32" spans="1:11" ht="15" customHeight="1" x14ac:dyDescent="0.2">
      <c r="A32" s="94" t="s">
        <v>57</v>
      </c>
      <c r="B32" s="72">
        <v>5</v>
      </c>
      <c r="C32" s="115">
        <v>46363.12</v>
      </c>
      <c r="D32" s="72">
        <v>617</v>
      </c>
      <c r="E32" s="81">
        <f t="shared" si="0"/>
        <v>75.142820097244737</v>
      </c>
    </row>
    <row r="33" spans="1:8" ht="15" customHeight="1" x14ac:dyDescent="0.2">
      <c r="A33" s="94" t="s">
        <v>58</v>
      </c>
      <c r="B33" s="72">
        <v>8</v>
      </c>
      <c r="C33" s="115">
        <v>58434.96</v>
      </c>
      <c r="D33" s="72">
        <v>1142</v>
      </c>
      <c r="E33" s="81">
        <f t="shared" si="0"/>
        <v>51.168966725043781</v>
      </c>
    </row>
    <row r="34" spans="1:8" ht="15" customHeight="1" x14ac:dyDescent="0.2">
      <c r="A34" s="94" t="s">
        <v>59</v>
      </c>
      <c r="B34" s="72">
        <v>6</v>
      </c>
      <c r="C34" s="115">
        <v>50942.12</v>
      </c>
      <c r="D34" s="72">
        <v>904</v>
      </c>
      <c r="E34" s="81">
        <f t="shared" si="0"/>
        <v>56.35190265486726</v>
      </c>
    </row>
    <row r="35" spans="1:8" ht="15" customHeight="1" x14ac:dyDescent="0.2">
      <c r="A35" s="94" t="s">
        <v>60</v>
      </c>
      <c r="B35" s="72">
        <v>10</v>
      </c>
      <c r="C35" s="115">
        <v>70868.58</v>
      </c>
      <c r="D35" s="72">
        <v>1218</v>
      </c>
      <c r="E35" s="81">
        <f t="shared" si="0"/>
        <v>58.184384236453205</v>
      </c>
    </row>
    <row r="36" spans="1:8" ht="20.100000000000001" customHeight="1" x14ac:dyDescent="0.2">
      <c r="A36" s="212" t="s">
        <v>5</v>
      </c>
      <c r="B36" s="120">
        <f>SUM(B8:B35)</f>
        <v>488</v>
      </c>
      <c r="C36" s="132">
        <f>SUM(C8:C35)</f>
        <v>4392885.24</v>
      </c>
      <c r="D36" s="120">
        <f>SUM(D8:D35)</f>
        <v>64049</v>
      </c>
      <c r="E36" s="131">
        <f>C36/D36</f>
        <v>68.586320473387559</v>
      </c>
      <c r="H36" s="42"/>
    </row>
    <row r="37" spans="1:8" ht="9.9499999999999993" customHeight="1" x14ac:dyDescent="0.2"/>
    <row r="38" spans="1:8" ht="52.5" customHeight="1" x14ac:dyDescent="0.2">
      <c r="A38" s="370" t="s">
        <v>428</v>
      </c>
      <c r="B38" s="396"/>
      <c r="C38" s="396"/>
      <c r="D38" s="396"/>
      <c r="E38" s="396"/>
      <c r="F38" s="169"/>
    </row>
    <row r="39" spans="1:8" ht="27.75" customHeight="1" x14ac:dyDescent="0.2">
      <c r="A39" s="356" t="s">
        <v>290</v>
      </c>
      <c r="B39" s="356"/>
      <c r="C39" s="356"/>
      <c r="D39" s="356"/>
      <c r="E39" s="356"/>
      <c r="F39" s="170"/>
    </row>
    <row r="40" spans="1:8" ht="29.25" customHeight="1" x14ac:dyDescent="0.2">
      <c r="A40" s="356" t="s">
        <v>195</v>
      </c>
      <c r="B40" s="356"/>
      <c r="C40" s="356"/>
      <c r="D40" s="356"/>
      <c r="E40" s="356"/>
      <c r="F40" s="168"/>
    </row>
  </sheetData>
  <mergeCells count="6">
    <mergeCell ref="A40:E40"/>
    <mergeCell ref="G6:K6"/>
    <mergeCell ref="A4:E4"/>
    <mergeCell ref="A3:E3"/>
    <mergeCell ref="A38:E38"/>
    <mergeCell ref="A39:E39"/>
  </mergeCells>
  <hyperlinks>
    <hyperlink ref="A1" location="Съдържание!Print_Area" display="към съдържанието" xr:uid="{00000000-0004-0000-3700-000000000000}"/>
  </hyperlinks>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7"/>
  <sheetViews>
    <sheetView topLeftCell="U1" zoomScale="82" zoomScaleNormal="82" zoomScaleSheetLayoutView="62" workbookViewId="0">
      <selection activeCell="D25" sqref="D25"/>
    </sheetView>
  </sheetViews>
  <sheetFormatPr defaultRowHeight="12.75" x14ac:dyDescent="0.2"/>
  <cols>
    <col min="1" max="1" width="85.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6" width="15.7109375" customWidth="1"/>
    <col min="17" max="17" width="18.7109375" customWidth="1"/>
    <col min="18" max="18" width="15.7109375" customWidth="1"/>
    <col min="19" max="19" width="85.7109375" customWidth="1"/>
    <col min="20" max="20" width="14.7109375" customWidth="1"/>
    <col min="21" max="21" width="15.7109375" customWidth="1"/>
    <col min="22" max="22" width="14.7109375" customWidth="1"/>
    <col min="23" max="25" width="15.7109375" customWidth="1"/>
    <col min="26" max="26" width="18.7109375" customWidth="1"/>
    <col min="27" max="27" width="15.7109375" customWidth="1"/>
    <col min="28" max="28" width="85.7109375" customWidth="1"/>
    <col min="29" max="29" width="14.7109375" customWidth="1"/>
    <col min="30" max="30" width="15.7109375" customWidth="1"/>
    <col min="31" max="31" width="14.7109375" customWidth="1"/>
    <col min="32" max="34" width="15.7109375" customWidth="1"/>
    <col min="35" max="35" width="18.7109375" customWidth="1"/>
    <col min="36" max="36" width="15.7109375" customWidth="1"/>
  </cols>
  <sheetData>
    <row r="1" spans="1:36" s="155" customFormat="1" ht="15" customHeight="1" x14ac:dyDescent="0.2">
      <c r="A1" s="159" t="s">
        <v>64</v>
      </c>
      <c r="B1" s="10"/>
      <c r="C1" s="10"/>
      <c r="D1" s="10"/>
      <c r="E1" s="10"/>
      <c r="F1" s="10"/>
      <c r="G1" s="10"/>
      <c r="H1" s="10"/>
      <c r="I1" s="10"/>
    </row>
    <row r="2" spans="1:36" s="155" customFormat="1" ht="15" customHeight="1" x14ac:dyDescent="0.2">
      <c r="A2" s="159"/>
      <c r="B2" s="10"/>
      <c r="C2" s="10"/>
      <c r="D2" s="10"/>
      <c r="E2" s="10"/>
      <c r="F2" s="10"/>
      <c r="G2" s="10"/>
      <c r="H2" s="10"/>
      <c r="I2" s="10"/>
    </row>
    <row r="3" spans="1:36" s="10" customFormat="1" ht="15" customHeight="1" x14ac:dyDescent="0.2">
      <c r="A3" s="160" t="s">
        <v>373</v>
      </c>
      <c r="B3" s="107"/>
      <c r="C3" s="107"/>
      <c r="D3" s="107"/>
      <c r="E3" s="107"/>
      <c r="F3" s="107"/>
      <c r="G3" s="107"/>
      <c r="H3" s="107"/>
      <c r="I3" s="161"/>
      <c r="J3" s="160" t="s">
        <v>373</v>
      </c>
      <c r="K3" s="107"/>
      <c r="L3" s="107"/>
      <c r="M3" s="107"/>
      <c r="N3" s="107"/>
      <c r="O3" s="107"/>
      <c r="P3" s="107"/>
      <c r="Q3" s="107"/>
      <c r="R3" s="161"/>
      <c r="S3" s="160" t="s">
        <v>373</v>
      </c>
      <c r="T3" s="107"/>
      <c r="U3" s="107"/>
      <c r="V3" s="107"/>
      <c r="W3" s="107"/>
      <c r="X3" s="107"/>
      <c r="Y3" s="107"/>
      <c r="Z3" s="107"/>
      <c r="AA3" s="161"/>
      <c r="AB3" s="160" t="s">
        <v>373</v>
      </c>
    </row>
    <row r="4" spans="1:36" s="10" customFormat="1" ht="15" customHeight="1" x14ac:dyDescent="0.2">
      <c r="A4" s="160"/>
      <c r="B4" s="107"/>
      <c r="C4" s="107"/>
      <c r="D4" s="107"/>
      <c r="E4" s="107"/>
      <c r="F4" s="107"/>
      <c r="G4" s="107"/>
      <c r="H4" s="107"/>
      <c r="I4" s="161"/>
      <c r="J4" s="160"/>
      <c r="K4" s="107"/>
      <c r="L4" s="107"/>
      <c r="M4" s="107"/>
      <c r="N4" s="107"/>
      <c r="O4" s="107"/>
      <c r="P4" s="107"/>
      <c r="Q4" s="107"/>
      <c r="R4" s="161"/>
      <c r="S4" s="160"/>
      <c r="T4" s="107"/>
      <c r="U4" s="107"/>
      <c r="V4" s="107"/>
      <c r="W4" s="107"/>
      <c r="X4" s="107"/>
      <c r="Y4" s="107"/>
      <c r="Z4" s="107"/>
      <c r="AA4" s="161"/>
    </row>
    <row r="5" spans="1:36" ht="15" customHeight="1" x14ac:dyDescent="0.25">
      <c r="A5" s="314"/>
      <c r="B5" s="350" t="s">
        <v>319</v>
      </c>
      <c r="C5" s="350"/>
      <c r="D5" s="350"/>
      <c r="E5" s="350"/>
      <c r="F5" s="350"/>
      <c r="G5" s="350"/>
      <c r="H5" s="350"/>
      <c r="I5" s="350"/>
      <c r="J5" s="314"/>
      <c r="K5" s="350" t="s">
        <v>322</v>
      </c>
      <c r="L5" s="350"/>
      <c r="M5" s="350"/>
      <c r="N5" s="350"/>
      <c r="O5" s="350"/>
      <c r="P5" s="350"/>
      <c r="Q5" s="350"/>
      <c r="R5" s="350"/>
      <c r="S5" s="314"/>
      <c r="T5" s="350" t="s">
        <v>328</v>
      </c>
      <c r="U5" s="350"/>
      <c r="V5" s="350"/>
      <c r="W5" s="350"/>
      <c r="X5" s="350"/>
      <c r="Y5" s="350"/>
      <c r="Z5" s="350"/>
      <c r="AA5" s="350"/>
      <c r="AB5" s="314"/>
      <c r="AC5" s="350" t="s">
        <v>395</v>
      </c>
      <c r="AD5" s="350"/>
      <c r="AE5" s="350"/>
      <c r="AF5" s="350"/>
      <c r="AG5" s="350"/>
      <c r="AH5" s="350"/>
      <c r="AI5" s="350"/>
      <c r="AJ5" s="350"/>
    </row>
    <row r="6" spans="1:36" ht="39.950000000000003" customHeight="1" x14ac:dyDescent="0.2">
      <c r="A6" s="322" t="s">
        <v>65</v>
      </c>
      <c r="B6" s="351" t="s">
        <v>295</v>
      </c>
      <c r="C6" s="351"/>
      <c r="D6" s="351" t="s">
        <v>296</v>
      </c>
      <c r="E6" s="351"/>
      <c r="F6" s="351" t="s">
        <v>139</v>
      </c>
      <c r="G6" s="351"/>
      <c r="H6" s="352" t="s">
        <v>259</v>
      </c>
      <c r="I6" s="352" t="s">
        <v>260</v>
      </c>
      <c r="J6" s="322" t="s">
        <v>65</v>
      </c>
      <c r="K6" s="351" t="s">
        <v>295</v>
      </c>
      <c r="L6" s="351"/>
      <c r="M6" s="351" t="s">
        <v>296</v>
      </c>
      <c r="N6" s="351"/>
      <c r="O6" s="351" t="s">
        <v>139</v>
      </c>
      <c r="P6" s="351"/>
      <c r="Q6" s="352" t="s">
        <v>259</v>
      </c>
      <c r="R6" s="352" t="s">
        <v>260</v>
      </c>
      <c r="S6" s="322" t="s">
        <v>65</v>
      </c>
      <c r="T6" s="351" t="s">
        <v>295</v>
      </c>
      <c r="U6" s="351"/>
      <c r="V6" s="351" t="s">
        <v>296</v>
      </c>
      <c r="W6" s="351"/>
      <c r="X6" s="351" t="s">
        <v>139</v>
      </c>
      <c r="Y6" s="351"/>
      <c r="Z6" s="352" t="s">
        <v>259</v>
      </c>
      <c r="AA6" s="352" t="s">
        <v>260</v>
      </c>
      <c r="AB6" s="322" t="s">
        <v>65</v>
      </c>
      <c r="AC6" s="351" t="s">
        <v>295</v>
      </c>
      <c r="AD6" s="351"/>
      <c r="AE6" s="351" t="s">
        <v>296</v>
      </c>
      <c r="AF6" s="351"/>
      <c r="AG6" s="351" t="s">
        <v>139</v>
      </c>
      <c r="AH6" s="351"/>
      <c r="AI6" s="352" t="s">
        <v>259</v>
      </c>
      <c r="AJ6" s="352" t="s">
        <v>260</v>
      </c>
    </row>
    <row r="7" spans="1:36" ht="39.950000000000003" customHeight="1" x14ac:dyDescent="0.2">
      <c r="A7" s="316"/>
      <c r="B7" s="317" t="s">
        <v>3</v>
      </c>
      <c r="C7" s="317" t="s">
        <v>137</v>
      </c>
      <c r="D7" s="122" t="s">
        <v>3</v>
      </c>
      <c r="E7" s="122" t="s">
        <v>138</v>
      </c>
      <c r="F7" s="317" t="s">
        <v>3</v>
      </c>
      <c r="G7" s="317" t="s">
        <v>138</v>
      </c>
      <c r="H7" s="353"/>
      <c r="I7" s="353"/>
      <c r="J7" s="316"/>
      <c r="K7" s="317" t="s">
        <v>3</v>
      </c>
      <c r="L7" s="317" t="s">
        <v>137</v>
      </c>
      <c r="M7" s="122" t="s">
        <v>3</v>
      </c>
      <c r="N7" s="122" t="s">
        <v>138</v>
      </c>
      <c r="O7" s="317" t="s">
        <v>3</v>
      </c>
      <c r="P7" s="317" t="s">
        <v>138</v>
      </c>
      <c r="Q7" s="353"/>
      <c r="R7" s="353"/>
      <c r="S7" s="316"/>
      <c r="T7" s="317" t="s">
        <v>3</v>
      </c>
      <c r="U7" s="317" t="s">
        <v>137</v>
      </c>
      <c r="V7" s="122" t="s">
        <v>3</v>
      </c>
      <c r="W7" s="122" t="s">
        <v>138</v>
      </c>
      <c r="X7" s="317" t="s">
        <v>3</v>
      </c>
      <c r="Y7" s="317" t="s">
        <v>138</v>
      </c>
      <c r="Z7" s="353"/>
      <c r="AA7" s="353"/>
      <c r="AB7" s="316"/>
      <c r="AC7" s="317" t="s">
        <v>3</v>
      </c>
      <c r="AD7" s="317" t="s">
        <v>137</v>
      </c>
      <c r="AE7" s="122" t="s">
        <v>3</v>
      </c>
      <c r="AF7" s="122" t="s">
        <v>138</v>
      </c>
      <c r="AG7" s="317" t="s">
        <v>3</v>
      </c>
      <c r="AH7" s="317" t="s">
        <v>138</v>
      </c>
      <c r="AI7" s="353"/>
      <c r="AJ7" s="353"/>
    </row>
    <row r="8" spans="1:36" ht="20.100000000000001" customHeight="1" x14ac:dyDescent="0.2">
      <c r="A8" s="316">
        <v>1</v>
      </c>
      <c r="B8" s="122">
        <v>2</v>
      </c>
      <c r="C8" s="122">
        <v>3</v>
      </c>
      <c r="D8" s="122">
        <v>4</v>
      </c>
      <c r="E8" s="122" t="s">
        <v>187</v>
      </c>
      <c r="F8" s="122">
        <v>6</v>
      </c>
      <c r="G8" s="122" t="s">
        <v>188</v>
      </c>
      <c r="H8" s="288">
        <v>8</v>
      </c>
      <c r="I8" s="288" t="s">
        <v>189</v>
      </c>
      <c r="J8" s="316">
        <v>1</v>
      </c>
      <c r="K8" s="122">
        <v>2</v>
      </c>
      <c r="L8" s="122">
        <v>3</v>
      </c>
      <c r="M8" s="122">
        <v>4</v>
      </c>
      <c r="N8" s="122" t="s">
        <v>187</v>
      </c>
      <c r="O8" s="122">
        <v>6</v>
      </c>
      <c r="P8" s="122" t="s">
        <v>188</v>
      </c>
      <c r="Q8" s="335">
        <v>8</v>
      </c>
      <c r="R8" s="335" t="s">
        <v>189</v>
      </c>
      <c r="S8" s="316">
        <v>1</v>
      </c>
      <c r="T8" s="122">
        <v>2</v>
      </c>
      <c r="U8" s="122">
        <v>3</v>
      </c>
      <c r="V8" s="122">
        <v>4</v>
      </c>
      <c r="W8" s="122" t="s">
        <v>187</v>
      </c>
      <c r="X8" s="122">
        <v>6</v>
      </c>
      <c r="Y8" s="122" t="s">
        <v>188</v>
      </c>
      <c r="Z8" s="339">
        <v>8</v>
      </c>
      <c r="AA8" s="339" t="s">
        <v>189</v>
      </c>
      <c r="AB8" s="316">
        <v>1</v>
      </c>
      <c r="AC8" s="122">
        <v>2</v>
      </c>
      <c r="AD8" s="122">
        <v>3</v>
      </c>
      <c r="AE8" s="122">
        <v>4</v>
      </c>
      <c r="AF8" s="122" t="s">
        <v>187</v>
      </c>
      <c r="AG8" s="122">
        <v>6</v>
      </c>
      <c r="AH8" s="122" t="s">
        <v>188</v>
      </c>
      <c r="AI8" s="343">
        <v>8</v>
      </c>
      <c r="AJ8" s="343" t="s">
        <v>189</v>
      </c>
    </row>
    <row r="9" spans="1:36" s="16" customFormat="1" ht="15" customHeight="1" x14ac:dyDescent="0.2">
      <c r="A9" s="121"/>
      <c r="B9" s="179"/>
      <c r="C9" s="179"/>
      <c r="D9" s="179"/>
      <c r="E9" s="179"/>
      <c r="F9" s="179"/>
      <c r="G9" s="179"/>
      <c r="H9" s="179"/>
      <c r="I9" s="191"/>
      <c r="J9" s="121"/>
      <c r="K9" s="179"/>
      <c r="L9" s="179"/>
      <c r="M9" s="179"/>
      <c r="N9" s="179"/>
      <c r="O9" s="179"/>
      <c r="P9" s="179"/>
      <c r="Q9" s="179"/>
      <c r="R9" s="191"/>
      <c r="S9" s="121"/>
      <c r="T9" s="179"/>
      <c r="U9" s="179"/>
      <c r="V9" s="179"/>
      <c r="W9" s="179"/>
      <c r="X9" s="179"/>
      <c r="Y9" s="179"/>
      <c r="Z9" s="179"/>
      <c r="AA9" s="191"/>
      <c r="AB9" s="121"/>
      <c r="AC9" s="179"/>
      <c r="AD9" s="179"/>
      <c r="AE9" s="179"/>
      <c r="AF9" s="179"/>
      <c r="AG9" s="179"/>
      <c r="AH9" s="179"/>
      <c r="AI9" s="179"/>
      <c r="AJ9" s="191"/>
    </row>
    <row r="10" spans="1:36" s="289" customFormat="1" ht="25.5" x14ac:dyDescent="0.2">
      <c r="A10" s="309" t="s">
        <v>67</v>
      </c>
      <c r="B10" s="67">
        <v>465772</v>
      </c>
      <c r="C10" s="180">
        <v>0.16937761077390731</v>
      </c>
      <c r="D10" s="67">
        <v>680725</v>
      </c>
      <c r="E10" s="68">
        <v>1.4614983296548525</v>
      </c>
      <c r="F10" s="67">
        <v>4397696</v>
      </c>
      <c r="G10" s="67">
        <v>9.4417354413747496</v>
      </c>
      <c r="H10" s="174">
        <v>271520443.62</v>
      </c>
      <c r="I10" s="178">
        <v>61.7415218377987</v>
      </c>
      <c r="J10" s="309" t="s">
        <v>67</v>
      </c>
      <c r="K10" s="67">
        <v>662937</v>
      </c>
      <c r="L10" s="180">
        <v>0.2262948933394367</v>
      </c>
      <c r="M10" s="67">
        <v>1174995</v>
      </c>
      <c r="N10" s="68">
        <v>1.772408237886858</v>
      </c>
      <c r="O10" s="67">
        <v>8389769</v>
      </c>
      <c r="P10" s="67">
        <v>12.655454439863819</v>
      </c>
      <c r="Q10" s="174">
        <v>524204371.32000005</v>
      </c>
      <c r="R10" s="178">
        <v>62.481383137008905</v>
      </c>
      <c r="S10" s="309" t="s">
        <v>67</v>
      </c>
      <c r="T10" s="67">
        <v>811059</v>
      </c>
      <c r="U10" s="180">
        <v>0.26544136152676262</v>
      </c>
      <c r="V10" s="67">
        <v>1646443</v>
      </c>
      <c r="W10" s="68">
        <v>2.0299916528883841</v>
      </c>
      <c r="X10" s="67">
        <v>12511284</v>
      </c>
      <c r="Y10" s="67">
        <v>15.425861743720247</v>
      </c>
      <c r="Z10" s="174">
        <v>794379745.71000004</v>
      </c>
      <c r="AA10" s="178">
        <v>63.493063198789194</v>
      </c>
      <c r="AB10" s="309" t="s">
        <v>67</v>
      </c>
      <c r="AC10" s="67">
        <v>964467</v>
      </c>
      <c r="AD10" s="180">
        <v>0.30714462914798762</v>
      </c>
      <c r="AE10" s="67">
        <v>2189602</v>
      </c>
      <c r="AF10" s="68">
        <v>2.2702715593172189</v>
      </c>
      <c r="AG10" s="67">
        <v>16728754</v>
      </c>
      <c r="AH10" s="67">
        <v>17.345076607079349</v>
      </c>
      <c r="AI10" s="174">
        <v>1086266294.6900001</v>
      </c>
      <c r="AJ10" s="178">
        <v>64.93408263938845</v>
      </c>
    </row>
    <row r="11" spans="1:36" s="16" customFormat="1" ht="30" customHeight="1" x14ac:dyDescent="0.2">
      <c r="A11" s="309" t="s">
        <v>68</v>
      </c>
      <c r="B11" s="67">
        <v>29557</v>
      </c>
      <c r="C11" s="180">
        <v>1.0748379124645487E-2</v>
      </c>
      <c r="D11" s="67">
        <v>47932</v>
      </c>
      <c r="E11" s="68">
        <v>1.6216801434516359</v>
      </c>
      <c r="F11" s="67">
        <v>566486</v>
      </c>
      <c r="G11" s="67">
        <v>19.165882870386035</v>
      </c>
      <c r="H11" s="174">
        <v>34334738.579999998</v>
      </c>
      <c r="I11" s="178">
        <v>60.610039047743456</v>
      </c>
      <c r="J11" s="309" t="s">
        <v>68</v>
      </c>
      <c r="K11" s="67">
        <v>54163</v>
      </c>
      <c r="L11" s="180">
        <v>1.8488650215546742E-2</v>
      </c>
      <c r="M11" s="67">
        <v>96528</v>
      </c>
      <c r="N11" s="68">
        <v>1.7821760242231781</v>
      </c>
      <c r="O11" s="67">
        <v>1160225</v>
      </c>
      <c r="P11" s="67">
        <v>21.42098849768292</v>
      </c>
      <c r="Q11" s="174">
        <v>71882880.020000011</v>
      </c>
      <c r="R11" s="178">
        <v>61.955982693012139</v>
      </c>
      <c r="S11" s="309" t="s">
        <v>68</v>
      </c>
      <c r="T11" s="67">
        <v>80022</v>
      </c>
      <c r="U11" s="180">
        <v>2.6189400070888307E-2</v>
      </c>
      <c r="V11" s="67">
        <v>148321</v>
      </c>
      <c r="W11" s="68">
        <v>1.8535027867336482</v>
      </c>
      <c r="X11" s="67">
        <v>1845574</v>
      </c>
      <c r="Y11" s="67">
        <v>23.063332583539527</v>
      </c>
      <c r="Z11" s="174">
        <v>117174798.59</v>
      </c>
      <c r="AA11" s="178">
        <v>63.489623602196389</v>
      </c>
      <c r="AB11" s="309" t="s">
        <v>68</v>
      </c>
      <c r="AC11" s="67">
        <v>99961</v>
      </c>
      <c r="AD11" s="180">
        <v>3.1833628599280218E-2</v>
      </c>
      <c r="AE11" s="67">
        <v>191516</v>
      </c>
      <c r="AF11" s="68">
        <v>1.9159072038094858</v>
      </c>
      <c r="AG11" s="67">
        <v>2449336</v>
      </c>
      <c r="AH11" s="67">
        <v>24.502916137293546</v>
      </c>
      <c r="AI11" s="174">
        <v>158507527.97</v>
      </c>
      <c r="AJ11" s="178">
        <v>64.714489139097296</v>
      </c>
    </row>
    <row r="12" spans="1:36" s="289" customFormat="1" ht="30" customHeight="1" x14ac:dyDescent="0.2">
      <c r="A12" s="309" t="s">
        <v>69</v>
      </c>
      <c r="B12" s="67">
        <v>79702</v>
      </c>
      <c r="C12" s="180">
        <v>2.8983567784027293E-2</v>
      </c>
      <c r="D12" s="67">
        <v>115473</v>
      </c>
      <c r="E12" s="68">
        <v>1.4488093146972472</v>
      </c>
      <c r="F12" s="67">
        <v>339941</v>
      </c>
      <c r="G12" s="67">
        <v>4.2651501844370276</v>
      </c>
      <c r="H12" s="174">
        <v>21207100.130000003</v>
      </c>
      <c r="I12" s="178">
        <v>62.384649483292698</v>
      </c>
      <c r="J12" s="309" t="s">
        <v>69</v>
      </c>
      <c r="K12" s="67">
        <v>104709</v>
      </c>
      <c r="L12" s="180">
        <v>3.5742630124248727E-2</v>
      </c>
      <c r="M12" s="67">
        <v>178027</v>
      </c>
      <c r="N12" s="68">
        <v>1.7002072410203517</v>
      </c>
      <c r="O12" s="67">
        <v>522271</v>
      </c>
      <c r="P12" s="67">
        <v>4.9878329465470976</v>
      </c>
      <c r="Q12" s="174">
        <v>32761396.140000001</v>
      </c>
      <c r="R12" s="178">
        <v>62.728729222951301</v>
      </c>
      <c r="S12" s="309" t="s">
        <v>69</v>
      </c>
      <c r="T12" s="67">
        <v>119133</v>
      </c>
      <c r="U12" s="180">
        <v>3.8989550356716113E-2</v>
      </c>
      <c r="V12" s="67">
        <v>218226</v>
      </c>
      <c r="W12" s="68">
        <v>1.831784644053285</v>
      </c>
      <c r="X12" s="67">
        <v>650246</v>
      </c>
      <c r="Y12" s="67">
        <v>5.4581518135193443</v>
      </c>
      <c r="Z12" s="174">
        <v>41200113.719999999</v>
      </c>
      <c r="AA12" s="178">
        <v>63.360810708562603</v>
      </c>
      <c r="AB12" s="309" t="s">
        <v>69</v>
      </c>
      <c r="AC12" s="67">
        <v>144150</v>
      </c>
      <c r="AD12" s="180">
        <v>4.5906078996671131E-2</v>
      </c>
      <c r="AE12" s="67">
        <v>293849</v>
      </c>
      <c r="AF12" s="68">
        <v>2.0384946236559141</v>
      </c>
      <c r="AG12" s="67">
        <v>868308</v>
      </c>
      <c r="AH12" s="67">
        <v>6.0236420395421435</v>
      </c>
      <c r="AI12" s="174">
        <v>56319129.129999995</v>
      </c>
      <c r="AJ12" s="178">
        <v>64.860774206848262</v>
      </c>
    </row>
    <row r="13" spans="1:36" s="289" customFormat="1" ht="20.100000000000001" customHeight="1" x14ac:dyDescent="0.2">
      <c r="A13" s="309" t="s">
        <v>70</v>
      </c>
      <c r="B13" s="67">
        <v>1</v>
      </c>
      <c r="C13" s="183">
        <v>3.6364919053508435E-7</v>
      </c>
      <c r="D13" s="67">
        <v>1</v>
      </c>
      <c r="E13" s="68">
        <v>1</v>
      </c>
      <c r="F13" s="67">
        <v>4</v>
      </c>
      <c r="G13" s="67">
        <v>4</v>
      </c>
      <c r="H13" s="174">
        <v>565.55999999999995</v>
      </c>
      <c r="I13" s="178">
        <v>141.38999999999999</v>
      </c>
      <c r="J13" s="309" t="s">
        <v>70</v>
      </c>
      <c r="K13" s="67">
        <v>138</v>
      </c>
      <c r="L13" s="337">
        <v>4.710658068691635E-5</v>
      </c>
      <c r="M13" s="67">
        <v>146</v>
      </c>
      <c r="N13" s="68">
        <v>1.0579710144927537</v>
      </c>
      <c r="O13" s="67">
        <v>939</v>
      </c>
      <c r="P13" s="67">
        <v>6.8043478260869561</v>
      </c>
      <c r="Q13" s="174">
        <v>71622.98000000001</v>
      </c>
      <c r="R13" s="178">
        <v>76.275804046858369</v>
      </c>
      <c r="S13" s="309" t="s">
        <v>70</v>
      </c>
      <c r="T13" s="67">
        <v>361</v>
      </c>
      <c r="U13" s="182">
        <v>1.1814717734611331E-4</v>
      </c>
      <c r="V13" s="67">
        <v>381</v>
      </c>
      <c r="W13" s="68">
        <v>1.0554016620498614</v>
      </c>
      <c r="X13" s="67">
        <v>2715</v>
      </c>
      <c r="Y13" s="67">
        <v>7.5207756232686984</v>
      </c>
      <c r="Z13" s="174">
        <v>205431.36</v>
      </c>
      <c r="AA13" s="178">
        <v>75.66532596685083</v>
      </c>
      <c r="AB13" s="309" t="s">
        <v>70</v>
      </c>
      <c r="AC13" s="67">
        <v>425</v>
      </c>
      <c r="AD13" s="182">
        <v>1.3534570637242617E-4</v>
      </c>
      <c r="AE13" s="67">
        <v>448</v>
      </c>
      <c r="AF13" s="68">
        <v>1.0541176470588236</v>
      </c>
      <c r="AG13" s="67">
        <v>3213</v>
      </c>
      <c r="AH13" s="67">
        <v>7.56</v>
      </c>
      <c r="AI13" s="174">
        <v>238815.43</v>
      </c>
      <c r="AJ13" s="178">
        <v>74.327864923747271</v>
      </c>
    </row>
    <row r="14" spans="1:36" s="43" customFormat="1" ht="30" customHeight="1" x14ac:dyDescent="0.2">
      <c r="A14" s="309" t="s">
        <v>71</v>
      </c>
      <c r="B14" s="67">
        <v>1636</v>
      </c>
      <c r="C14" s="182">
        <v>5.9493007571539795E-4</v>
      </c>
      <c r="D14" s="67">
        <v>3186</v>
      </c>
      <c r="E14" s="68">
        <v>1.9474327628361858</v>
      </c>
      <c r="F14" s="67">
        <v>43912</v>
      </c>
      <c r="G14" s="67">
        <v>26.841075794621027</v>
      </c>
      <c r="H14" s="174">
        <v>3427009.21</v>
      </c>
      <c r="I14" s="178">
        <v>78.042658271087632</v>
      </c>
      <c r="J14" s="309" t="s">
        <v>71</v>
      </c>
      <c r="K14" s="67">
        <v>2565</v>
      </c>
      <c r="L14" s="182">
        <v>8.7556796711551045E-4</v>
      </c>
      <c r="M14" s="67">
        <v>6236</v>
      </c>
      <c r="N14" s="68">
        <v>2.4311890838206627</v>
      </c>
      <c r="O14" s="67">
        <v>89669</v>
      </c>
      <c r="P14" s="67">
        <v>34.958674463937619</v>
      </c>
      <c r="Q14" s="174">
        <v>7000300.3499999996</v>
      </c>
      <c r="R14" s="178">
        <v>78.068232611047293</v>
      </c>
      <c r="S14" s="309" t="s">
        <v>71</v>
      </c>
      <c r="T14" s="67">
        <v>3482</v>
      </c>
      <c r="U14" s="180">
        <v>1.1395802535156968E-3</v>
      </c>
      <c r="V14" s="67">
        <v>9019</v>
      </c>
      <c r="W14" s="68">
        <v>2.5901780585870191</v>
      </c>
      <c r="X14" s="67">
        <v>135957</v>
      </c>
      <c r="Y14" s="67">
        <v>39.04566341183228</v>
      </c>
      <c r="Z14" s="174">
        <v>10815147.02</v>
      </c>
      <c r="AA14" s="178">
        <v>79.548291150878583</v>
      </c>
      <c r="AB14" s="309" t="s">
        <v>71</v>
      </c>
      <c r="AC14" s="67">
        <v>4297</v>
      </c>
      <c r="AD14" s="180">
        <v>1.368424706546624E-3</v>
      </c>
      <c r="AE14" s="67">
        <v>11605</v>
      </c>
      <c r="AF14" s="68">
        <v>2.7007214335582965</v>
      </c>
      <c r="AG14" s="67">
        <v>178930</v>
      </c>
      <c r="AH14" s="67">
        <v>41.640679543867812</v>
      </c>
      <c r="AI14" s="174">
        <v>14738293.859999999</v>
      </c>
      <c r="AJ14" s="178">
        <v>82.369048566478511</v>
      </c>
    </row>
    <row r="15" spans="1:36" s="43" customFormat="1" ht="30" customHeight="1" x14ac:dyDescent="0.2">
      <c r="A15" s="309" t="s">
        <v>125</v>
      </c>
      <c r="B15" s="67"/>
      <c r="C15" s="183"/>
      <c r="D15" s="67"/>
      <c r="E15" s="68"/>
      <c r="F15" s="67"/>
      <c r="G15" s="67"/>
      <c r="H15" s="174"/>
      <c r="I15" s="178"/>
      <c r="J15" s="309" t="s">
        <v>125</v>
      </c>
      <c r="K15" s="67"/>
      <c r="L15" s="183"/>
      <c r="M15" s="67"/>
      <c r="N15" s="68"/>
      <c r="O15" s="67"/>
      <c r="P15" s="67"/>
      <c r="Q15" s="174"/>
      <c r="R15" s="178"/>
      <c r="S15" s="309" t="s">
        <v>125</v>
      </c>
      <c r="T15" s="67"/>
      <c r="U15" s="183"/>
      <c r="V15" s="67"/>
      <c r="W15" s="68"/>
      <c r="X15" s="67"/>
      <c r="Y15" s="67"/>
      <c r="Z15" s="174"/>
      <c r="AA15" s="178"/>
      <c r="AB15" s="309" t="s">
        <v>125</v>
      </c>
      <c r="AC15" s="67"/>
      <c r="AD15" s="346"/>
      <c r="AE15" s="67"/>
      <c r="AF15" s="68"/>
      <c r="AG15" s="67"/>
      <c r="AH15" s="67"/>
      <c r="AI15" s="174"/>
      <c r="AJ15" s="178"/>
    </row>
    <row r="16" spans="1:36" s="43" customFormat="1" ht="30" customHeight="1" x14ac:dyDescent="0.2">
      <c r="A16" s="309" t="s">
        <v>124</v>
      </c>
      <c r="B16" s="67">
        <v>3</v>
      </c>
      <c r="C16" s="181">
        <v>1.090947571605253E-6</v>
      </c>
      <c r="D16" s="67">
        <v>3</v>
      </c>
      <c r="E16" s="68">
        <v>1</v>
      </c>
      <c r="F16" s="67">
        <v>91</v>
      </c>
      <c r="G16" s="67">
        <v>30.333333333333332</v>
      </c>
      <c r="H16" s="174">
        <v>2244.42</v>
      </c>
      <c r="I16" s="178">
        <v>24.663956043956045</v>
      </c>
      <c r="J16" s="309" t="s">
        <v>124</v>
      </c>
      <c r="K16" s="67">
        <v>7</v>
      </c>
      <c r="L16" s="181">
        <v>2.3894642377421338E-6</v>
      </c>
      <c r="M16" s="67">
        <v>7</v>
      </c>
      <c r="N16" s="68">
        <v>1</v>
      </c>
      <c r="O16" s="67">
        <v>303</v>
      </c>
      <c r="P16" s="67">
        <v>43.285714285714285</v>
      </c>
      <c r="Q16" s="174">
        <v>10469.709999999999</v>
      </c>
      <c r="R16" s="178">
        <v>34.553498349834982</v>
      </c>
      <c r="S16" s="309" t="s">
        <v>124</v>
      </c>
      <c r="T16" s="67">
        <v>12</v>
      </c>
      <c r="U16" s="181">
        <v>3.9273299948846529E-6</v>
      </c>
      <c r="V16" s="67">
        <v>12</v>
      </c>
      <c r="W16" s="68">
        <v>1</v>
      </c>
      <c r="X16" s="67">
        <v>466</v>
      </c>
      <c r="Y16" s="67">
        <v>38.833333333333336</v>
      </c>
      <c r="Z16" s="174">
        <v>15122.36</v>
      </c>
      <c r="AA16" s="178">
        <v>32.451416309012878</v>
      </c>
      <c r="AB16" s="309" t="s">
        <v>124</v>
      </c>
      <c r="AC16" s="67">
        <v>16</v>
      </c>
      <c r="AD16" s="181">
        <v>5.0953677693148674E-6</v>
      </c>
      <c r="AE16" s="67">
        <v>16</v>
      </c>
      <c r="AF16" s="68">
        <v>1</v>
      </c>
      <c r="AG16" s="67">
        <v>745</v>
      </c>
      <c r="AH16" s="67">
        <v>46.5625</v>
      </c>
      <c r="AI16" s="174">
        <v>20634.97</v>
      </c>
      <c r="AJ16" s="178">
        <v>27.697946308724834</v>
      </c>
    </row>
    <row r="17" spans="1:36"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c r="S17" s="309" t="s">
        <v>72</v>
      </c>
      <c r="T17" s="67"/>
      <c r="U17" s="182"/>
      <c r="V17" s="67"/>
      <c r="W17" s="68"/>
      <c r="X17" s="67"/>
      <c r="Y17" s="185"/>
      <c r="Z17" s="174"/>
      <c r="AA17" s="178"/>
      <c r="AB17" s="309" t="s">
        <v>72</v>
      </c>
      <c r="AC17" s="67"/>
      <c r="AD17" s="182"/>
      <c r="AE17" s="67"/>
      <c r="AF17" s="68"/>
      <c r="AG17" s="67"/>
      <c r="AH17" s="185"/>
      <c r="AI17" s="174"/>
      <c r="AJ17" s="178"/>
    </row>
    <row r="18" spans="1:36" s="43" customFormat="1" ht="15" customHeight="1" x14ac:dyDescent="0.2">
      <c r="A18" s="309" t="s">
        <v>73</v>
      </c>
      <c r="B18" s="67">
        <v>49681</v>
      </c>
      <c r="C18" s="180">
        <v>1.8066455434973525E-2</v>
      </c>
      <c r="D18" s="67"/>
      <c r="E18" s="68"/>
      <c r="F18" s="67">
        <v>3290212</v>
      </c>
      <c r="G18" s="67">
        <v>66.226766772005391</v>
      </c>
      <c r="H18" s="174">
        <v>168046738.64000002</v>
      </c>
      <c r="I18" s="178">
        <v>51.074744922211707</v>
      </c>
      <c r="J18" s="309" t="s">
        <v>73</v>
      </c>
      <c r="K18" s="67">
        <v>66073</v>
      </c>
      <c r="L18" s="180">
        <v>2.2554152940048002E-2</v>
      </c>
      <c r="M18" s="67"/>
      <c r="N18" s="68"/>
      <c r="O18" s="67">
        <v>6681442</v>
      </c>
      <c r="P18" s="67">
        <v>101.12212250087025</v>
      </c>
      <c r="Q18" s="174">
        <v>349296237.00999999</v>
      </c>
      <c r="R18" s="178">
        <v>52.27857055557768</v>
      </c>
      <c r="S18" s="309" t="s">
        <v>73</v>
      </c>
      <c r="T18" s="67">
        <v>80590</v>
      </c>
      <c r="U18" s="180">
        <v>2.637529369064618E-2</v>
      </c>
      <c r="V18" s="67"/>
      <c r="W18" s="68"/>
      <c r="X18" s="67">
        <v>10104864</v>
      </c>
      <c r="Y18" s="67">
        <v>125.38607767713115</v>
      </c>
      <c r="Z18" s="174">
        <v>538145392.19999993</v>
      </c>
      <c r="AA18" s="178">
        <v>53.256074718076356</v>
      </c>
      <c r="AB18" s="309" t="s">
        <v>73</v>
      </c>
      <c r="AC18" s="67">
        <v>93672</v>
      </c>
      <c r="AD18" s="180">
        <v>2.9830830605453891E-2</v>
      </c>
      <c r="AE18" s="67"/>
      <c r="AF18" s="68"/>
      <c r="AG18" s="67">
        <v>13404198</v>
      </c>
      <c r="AH18" s="67">
        <v>143.0971688444786</v>
      </c>
      <c r="AI18" s="174">
        <v>729968250.61999989</v>
      </c>
      <c r="AJ18" s="178">
        <v>54.458181729335834</v>
      </c>
    </row>
    <row r="19" spans="1:36" s="43" customFormat="1" ht="15" customHeight="1" x14ac:dyDescent="0.2">
      <c r="A19" s="310" t="s">
        <v>74</v>
      </c>
      <c r="B19" s="69">
        <v>43911</v>
      </c>
      <c r="C19" s="187">
        <v>1.5968199605586087E-2</v>
      </c>
      <c r="D19" s="69"/>
      <c r="E19" s="68"/>
      <c r="F19" s="69">
        <v>3216169</v>
      </c>
      <c r="G19" s="69">
        <v>73.2429004121974</v>
      </c>
      <c r="H19" s="175">
        <v>162661110.90000001</v>
      </c>
      <c r="I19" s="192">
        <v>50.576045879429849</v>
      </c>
      <c r="J19" s="310" t="s">
        <v>74</v>
      </c>
      <c r="K19" s="69">
        <v>54831</v>
      </c>
      <c r="L19" s="187">
        <v>1.8716673374234133E-2</v>
      </c>
      <c r="M19" s="69"/>
      <c r="N19" s="68"/>
      <c r="O19" s="69">
        <v>6542806</v>
      </c>
      <c r="P19" s="69">
        <v>119.32676770440079</v>
      </c>
      <c r="Q19" s="175">
        <v>338045221.81</v>
      </c>
      <c r="R19" s="192">
        <v>51.666704134281225</v>
      </c>
      <c r="S19" s="310" t="s">
        <v>74</v>
      </c>
      <c r="T19" s="69">
        <v>63571</v>
      </c>
      <c r="U19" s="187">
        <v>2.080535792540102E-2</v>
      </c>
      <c r="V19" s="69"/>
      <c r="W19" s="68"/>
      <c r="X19" s="69">
        <v>9889323</v>
      </c>
      <c r="Y19" s="69">
        <v>155.56343301190793</v>
      </c>
      <c r="Z19" s="175">
        <v>520176753.13999999</v>
      </c>
      <c r="AA19" s="192">
        <v>52.599834502321343</v>
      </c>
      <c r="AB19" s="310" t="s">
        <v>74</v>
      </c>
      <c r="AC19" s="69">
        <v>71338</v>
      </c>
      <c r="AD19" s="187">
        <v>2.2718334120461502E-2</v>
      </c>
      <c r="AE19" s="69"/>
      <c r="AF19" s="68"/>
      <c r="AG19" s="69">
        <v>13114289</v>
      </c>
      <c r="AH19" s="69">
        <v>183.83314642967284</v>
      </c>
      <c r="AI19" s="175">
        <v>705544875.67999995</v>
      </c>
      <c r="AJ19" s="192">
        <v>53.799704709877901</v>
      </c>
    </row>
    <row r="20" spans="1:36" s="43" customFormat="1" ht="15" customHeight="1" x14ac:dyDescent="0.2">
      <c r="A20" s="310" t="s">
        <v>316</v>
      </c>
      <c r="B20" s="69">
        <v>5311</v>
      </c>
      <c r="C20" s="187">
        <v>1.9313408509318329E-3</v>
      </c>
      <c r="D20" s="69"/>
      <c r="E20" s="68"/>
      <c r="F20" s="69">
        <v>52149</v>
      </c>
      <c r="G20" s="69">
        <v>9.8190547919412534</v>
      </c>
      <c r="H20" s="175">
        <v>4324922.72</v>
      </c>
      <c r="I20" s="192">
        <v>82.933953095936644</v>
      </c>
      <c r="J20" s="310" t="s">
        <v>316</v>
      </c>
      <c r="K20" s="69">
        <v>10563</v>
      </c>
      <c r="L20" s="187">
        <v>3.6057015347528798E-3</v>
      </c>
      <c r="M20" s="69"/>
      <c r="N20" s="68"/>
      <c r="O20" s="69">
        <v>92854</v>
      </c>
      <c r="P20" s="69">
        <v>8.790495124491148</v>
      </c>
      <c r="Q20" s="175">
        <v>9019476.5999999996</v>
      </c>
      <c r="R20" s="192">
        <v>97.136112606888233</v>
      </c>
      <c r="S20" s="310" t="s">
        <v>316</v>
      </c>
      <c r="T20" s="69">
        <v>16103</v>
      </c>
      <c r="U20" s="187">
        <v>5.2701495756356303E-3</v>
      </c>
      <c r="V20" s="69"/>
      <c r="W20" s="68"/>
      <c r="X20" s="69">
        <v>144954</v>
      </c>
      <c r="Y20" s="69">
        <v>9.0016767062038134</v>
      </c>
      <c r="Z20" s="175">
        <v>14465994.09</v>
      </c>
      <c r="AA20" s="192">
        <v>99.797136263918205</v>
      </c>
      <c r="AB20" s="310" t="s">
        <v>316</v>
      </c>
      <c r="AC20" s="69">
        <v>21150</v>
      </c>
      <c r="AD20" s="187">
        <v>6.7354392700630901E-3</v>
      </c>
      <c r="AE20" s="69"/>
      <c r="AF20" s="68"/>
      <c r="AG20" s="69">
        <v>191782</v>
      </c>
      <c r="AH20" s="69">
        <v>9.0677068557919629</v>
      </c>
      <c r="AI20" s="175">
        <v>19499208.77</v>
      </c>
      <c r="AJ20" s="192">
        <v>101.67382116152714</v>
      </c>
    </row>
    <row r="21" spans="1:36" s="43" customFormat="1" ht="15" customHeight="1" x14ac:dyDescent="0.2">
      <c r="A21" s="310" t="s">
        <v>75</v>
      </c>
      <c r="B21" s="69">
        <v>174</v>
      </c>
      <c r="C21" s="188">
        <v>6.3274959153104669E-5</v>
      </c>
      <c r="D21" s="69"/>
      <c r="E21" s="68"/>
      <c r="F21" s="69">
        <v>7078</v>
      </c>
      <c r="G21" s="69">
        <v>40.678160919540232</v>
      </c>
      <c r="H21" s="175">
        <v>571531.55000000005</v>
      </c>
      <c r="I21" s="192">
        <v>80.747605255721965</v>
      </c>
      <c r="J21" s="310" t="s">
        <v>75</v>
      </c>
      <c r="K21" s="69">
        <v>252</v>
      </c>
      <c r="L21" s="188">
        <v>8.6020712558716817E-5</v>
      </c>
      <c r="M21" s="69"/>
      <c r="N21" s="68"/>
      <c r="O21" s="69">
        <v>15471</v>
      </c>
      <c r="P21" s="69">
        <v>61.392857142857146</v>
      </c>
      <c r="Q21" s="175">
        <v>1201190.3</v>
      </c>
      <c r="R21" s="192">
        <v>77.641412966194821</v>
      </c>
      <c r="S21" s="310" t="s">
        <v>75</v>
      </c>
      <c r="T21" s="69">
        <v>323</v>
      </c>
      <c r="U21" s="188">
        <v>1.057106323623119E-4</v>
      </c>
      <c r="V21" s="69"/>
      <c r="W21" s="68"/>
      <c r="X21" s="69">
        <v>23352</v>
      </c>
      <c r="Y21" s="69">
        <v>72.297213622291025</v>
      </c>
      <c r="Z21" s="175">
        <v>1868864.57</v>
      </c>
      <c r="AA21" s="192">
        <v>80.03017171976704</v>
      </c>
      <c r="AB21" s="310" t="s">
        <v>75</v>
      </c>
      <c r="AC21" s="69">
        <v>398</v>
      </c>
      <c r="AD21" s="188">
        <v>1.2674727326170731E-4</v>
      </c>
      <c r="AE21" s="69"/>
      <c r="AF21" s="68"/>
      <c r="AG21" s="69">
        <v>31384</v>
      </c>
      <c r="AH21" s="69">
        <v>78.854271356783926</v>
      </c>
      <c r="AI21" s="175">
        <v>2615155.06</v>
      </c>
      <c r="AJ21" s="192">
        <v>83.327652944175384</v>
      </c>
    </row>
    <row r="22" spans="1:36" ht="30" customHeight="1" x14ac:dyDescent="0.2">
      <c r="A22" s="310" t="s">
        <v>76</v>
      </c>
      <c r="B22" s="69">
        <v>285</v>
      </c>
      <c r="C22" s="188">
        <v>1.0364001930249903E-4</v>
      </c>
      <c r="D22" s="69"/>
      <c r="E22" s="68"/>
      <c r="F22" s="69">
        <v>14816</v>
      </c>
      <c r="G22" s="69">
        <v>51.9859649122807</v>
      </c>
      <c r="H22" s="175">
        <v>489173.47</v>
      </c>
      <c r="I22" s="192">
        <v>33.016567899568031</v>
      </c>
      <c r="J22" s="310" t="s">
        <v>76</v>
      </c>
      <c r="K22" s="69">
        <v>427</v>
      </c>
      <c r="L22" s="188">
        <v>1.4575731850227015E-4</v>
      </c>
      <c r="M22" s="69"/>
      <c r="N22" s="68"/>
      <c r="O22" s="69">
        <v>30311</v>
      </c>
      <c r="P22" s="69">
        <v>70.985948477751762</v>
      </c>
      <c r="Q22" s="175">
        <v>1030348.3</v>
      </c>
      <c r="R22" s="192">
        <v>33.992553858335256</v>
      </c>
      <c r="S22" s="310" t="s">
        <v>76</v>
      </c>
      <c r="T22" s="69">
        <v>593</v>
      </c>
      <c r="U22" s="188">
        <v>1.9407555724721659E-4</v>
      </c>
      <c r="V22" s="69"/>
      <c r="W22" s="68"/>
      <c r="X22" s="69">
        <v>47235</v>
      </c>
      <c r="Y22" s="69">
        <v>79.654300168634066</v>
      </c>
      <c r="Z22" s="175">
        <v>1633780.4</v>
      </c>
      <c r="AA22" s="192">
        <v>34.588343389435799</v>
      </c>
      <c r="AB22" s="310" t="s">
        <v>76</v>
      </c>
      <c r="AC22" s="69">
        <v>786</v>
      </c>
      <c r="AD22" s="188">
        <v>2.5030994166759285E-4</v>
      </c>
      <c r="AE22" s="69"/>
      <c r="AF22" s="68"/>
      <c r="AG22" s="69">
        <v>66743</v>
      </c>
      <c r="AH22" s="69">
        <v>84.914758269720096</v>
      </c>
      <c r="AI22" s="175">
        <v>2309011.11</v>
      </c>
      <c r="AJ22" s="192">
        <v>34.595554739822902</v>
      </c>
    </row>
    <row r="23" spans="1:36" ht="15" customHeight="1" x14ac:dyDescent="0.2">
      <c r="A23" s="311" t="s">
        <v>297</v>
      </c>
      <c r="B23" s="67">
        <v>44649</v>
      </c>
      <c r="C23" s="180">
        <v>1.6236572708200982E-2</v>
      </c>
      <c r="D23" s="67"/>
      <c r="E23" s="68"/>
      <c r="F23" s="67">
        <v>2163591</v>
      </c>
      <c r="G23" s="67">
        <v>48.457770610763959</v>
      </c>
      <c r="H23" s="174">
        <v>76173621.370000005</v>
      </c>
      <c r="I23" s="178">
        <v>35.207033755455633</v>
      </c>
      <c r="J23" s="311" t="s">
        <v>297</v>
      </c>
      <c r="K23" s="67">
        <v>54976</v>
      </c>
      <c r="L23" s="180">
        <v>1.8766169419158794E-2</v>
      </c>
      <c r="M23" s="67"/>
      <c r="N23" s="68"/>
      <c r="O23" s="67">
        <v>4260639</v>
      </c>
      <c r="P23" s="67">
        <v>77.499981810244464</v>
      </c>
      <c r="Q23" s="174">
        <v>153179164.50999999</v>
      </c>
      <c r="R23" s="178">
        <v>35.952157530830469</v>
      </c>
      <c r="S23" s="311" t="s">
        <v>297</v>
      </c>
      <c r="T23" s="67">
        <v>67227</v>
      </c>
      <c r="U23" s="180">
        <v>2.2001884463842547E-2</v>
      </c>
      <c r="V23" s="67"/>
      <c r="W23" s="68"/>
      <c r="X23" s="67">
        <v>6469070</v>
      </c>
      <c r="Y23" s="67">
        <v>96.22725988070269</v>
      </c>
      <c r="Z23" s="174">
        <v>229371397.95999998</v>
      </c>
      <c r="AA23" s="178">
        <v>35.456626371333122</v>
      </c>
      <c r="AB23" s="311" t="s">
        <v>297</v>
      </c>
      <c r="AC23" s="67">
        <v>79208</v>
      </c>
      <c r="AD23" s="180">
        <v>2.5224618141993251E-2</v>
      </c>
      <c r="AE23" s="67"/>
      <c r="AF23" s="68"/>
      <c r="AG23" s="67">
        <v>8559672</v>
      </c>
      <c r="AH23" s="67">
        <v>108.06575093424907</v>
      </c>
      <c r="AI23" s="174">
        <v>301490732.63</v>
      </c>
      <c r="AJ23" s="178">
        <v>35.22222961697598</v>
      </c>
    </row>
    <row r="24" spans="1:36" ht="15" customHeight="1" x14ac:dyDescent="0.2">
      <c r="A24" s="312" t="s">
        <v>128</v>
      </c>
      <c r="B24" s="69">
        <v>37787</v>
      </c>
      <c r="C24" s="187">
        <v>1.3741211962749231E-2</v>
      </c>
      <c r="D24" s="69"/>
      <c r="E24" s="68"/>
      <c r="F24" s="69">
        <v>1875896</v>
      </c>
      <c r="G24" s="69">
        <v>49.643951623574246</v>
      </c>
      <c r="H24" s="175">
        <v>70773137.550000012</v>
      </c>
      <c r="I24" s="192">
        <v>37.727644576245169</v>
      </c>
      <c r="J24" s="312" t="s">
        <v>128</v>
      </c>
      <c r="K24" s="69">
        <v>46319</v>
      </c>
      <c r="L24" s="187">
        <v>1.5811084861139701E-2</v>
      </c>
      <c r="M24" s="69"/>
      <c r="N24" s="68"/>
      <c r="O24" s="69">
        <v>3730522</v>
      </c>
      <c r="P24" s="69">
        <v>80.539778492627221</v>
      </c>
      <c r="Q24" s="175">
        <v>143061304.88</v>
      </c>
      <c r="R24" s="192">
        <v>38.348870447621003</v>
      </c>
      <c r="S24" s="312" t="s">
        <v>128</v>
      </c>
      <c r="T24" s="69">
        <v>55441</v>
      </c>
      <c r="U24" s="187">
        <v>1.814459185386667E-2</v>
      </c>
      <c r="V24" s="69"/>
      <c r="W24" s="68"/>
      <c r="X24" s="69">
        <v>5694297</v>
      </c>
      <c r="Y24" s="69">
        <v>102.70913223065962</v>
      </c>
      <c r="Z24" s="175">
        <v>214776228.33999997</v>
      </c>
      <c r="AA24" s="192">
        <v>37.717777688799856</v>
      </c>
      <c r="AB24" s="312" t="s">
        <v>128</v>
      </c>
      <c r="AC24" s="69">
        <v>63671</v>
      </c>
      <c r="AD24" s="187">
        <v>2.0276697577502931E-2</v>
      </c>
      <c r="AE24" s="69"/>
      <c r="AF24" s="68"/>
      <c r="AG24" s="69">
        <v>7432406</v>
      </c>
      <c r="AH24" s="69">
        <v>116.73141618633286</v>
      </c>
      <c r="AI24" s="175">
        <v>280256279.81999999</v>
      </c>
      <c r="AJ24" s="192">
        <v>37.707342658622252</v>
      </c>
    </row>
    <row r="25" spans="1:36" s="43" customFormat="1" ht="30" customHeight="1" x14ac:dyDescent="0.2">
      <c r="A25" s="310" t="s">
        <v>129</v>
      </c>
      <c r="B25" s="69">
        <v>6862</v>
      </c>
      <c r="C25" s="187">
        <v>2.4953607454517488E-3</v>
      </c>
      <c r="D25" s="69"/>
      <c r="E25" s="68"/>
      <c r="F25" s="69">
        <v>287695</v>
      </c>
      <c r="G25" s="69">
        <v>41.925823375109296</v>
      </c>
      <c r="H25" s="175">
        <v>5400483.8200000003</v>
      </c>
      <c r="I25" s="192">
        <v>18.771559533533779</v>
      </c>
      <c r="J25" s="310" t="s">
        <v>129</v>
      </c>
      <c r="K25" s="69">
        <v>8657</v>
      </c>
      <c r="L25" s="187">
        <v>2.9550845580190934E-3</v>
      </c>
      <c r="M25" s="69"/>
      <c r="N25" s="68"/>
      <c r="O25" s="69">
        <v>530117</v>
      </c>
      <c r="P25" s="69">
        <v>61.235647452928269</v>
      </c>
      <c r="Q25" s="175">
        <v>10117859.630000001</v>
      </c>
      <c r="R25" s="192">
        <v>19.086087844758801</v>
      </c>
      <c r="S25" s="310" t="s">
        <v>129</v>
      </c>
      <c r="T25" s="69">
        <v>11786</v>
      </c>
      <c r="U25" s="187">
        <v>3.8572926099758762E-3</v>
      </c>
      <c r="V25" s="69"/>
      <c r="W25" s="68"/>
      <c r="X25" s="69">
        <v>774773</v>
      </c>
      <c r="Y25" s="69">
        <v>65.736721534023417</v>
      </c>
      <c r="Z25" s="175">
        <v>14595169.619999999</v>
      </c>
      <c r="AA25" s="192">
        <v>18.837994638429578</v>
      </c>
      <c r="AB25" s="310" t="s">
        <v>129</v>
      </c>
      <c r="AC25" s="69">
        <v>15537</v>
      </c>
      <c r="AD25" s="187">
        <v>4.947920564490318E-3</v>
      </c>
      <c r="AE25" s="69"/>
      <c r="AF25" s="68"/>
      <c r="AG25" s="69">
        <v>1127266</v>
      </c>
      <c r="AH25" s="69">
        <v>72.553646135032508</v>
      </c>
      <c r="AI25" s="175">
        <v>21234452.809999999</v>
      </c>
      <c r="AJ25" s="192">
        <v>18.837127004628897</v>
      </c>
    </row>
    <row r="26" spans="1:36" s="43" customFormat="1" ht="15" customHeight="1" x14ac:dyDescent="0.2">
      <c r="A26" s="309" t="s">
        <v>121</v>
      </c>
      <c r="B26" s="67">
        <v>285</v>
      </c>
      <c r="C26" s="182">
        <v>1.0364001930249903E-4</v>
      </c>
      <c r="D26" s="67"/>
      <c r="E26" s="68"/>
      <c r="F26" s="67">
        <v>15110</v>
      </c>
      <c r="G26" s="67">
        <v>53.017543859649123</v>
      </c>
      <c r="H26" s="174">
        <v>1028204.8500000001</v>
      </c>
      <c r="I26" s="178">
        <v>68.047971542025152</v>
      </c>
      <c r="J26" s="309" t="s">
        <v>121</v>
      </c>
      <c r="K26" s="67">
        <v>357</v>
      </c>
      <c r="L26" s="182">
        <v>1.2186267612484882E-4</v>
      </c>
      <c r="M26" s="67"/>
      <c r="N26" s="68"/>
      <c r="O26" s="67">
        <v>31191</v>
      </c>
      <c r="P26" s="67">
        <v>87.369747899159663</v>
      </c>
      <c r="Q26" s="174">
        <v>2067298.39</v>
      </c>
      <c r="R26" s="178">
        <v>66.278682632810757</v>
      </c>
      <c r="S26" s="309" t="s">
        <v>121</v>
      </c>
      <c r="T26" s="67">
        <v>440</v>
      </c>
      <c r="U26" s="182">
        <v>1.4400209981243727E-4</v>
      </c>
      <c r="V26" s="67"/>
      <c r="W26" s="68"/>
      <c r="X26" s="67">
        <v>47818</v>
      </c>
      <c r="Y26" s="67">
        <v>108.67727272727272</v>
      </c>
      <c r="Z26" s="174">
        <v>3230066.97</v>
      </c>
      <c r="AA26" s="178">
        <v>67.549185871429174</v>
      </c>
      <c r="AB26" s="309" t="s">
        <v>121</v>
      </c>
      <c r="AC26" s="67">
        <v>528</v>
      </c>
      <c r="AD26" s="182">
        <v>1.6814713638739061E-4</v>
      </c>
      <c r="AE26" s="67"/>
      <c r="AF26" s="68"/>
      <c r="AG26" s="67">
        <v>64049</v>
      </c>
      <c r="AH26" s="67">
        <v>121.30492424242425</v>
      </c>
      <c r="AI26" s="174">
        <v>4392885.2300000004</v>
      </c>
      <c r="AJ26" s="178">
        <v>68.586320317257105</v>
      </c>
    </row>
    <row r="27" spans="1:36" s="43" customFormat="1" ht="15" customHeight="1" x14ac:dyDescent="0.2">
      <c r="A27" s="310" t="s">
        <v>123</v>
      </c>
      <c r="B27" s="69">
        <v>256</v>
      </c>
      <c r="C27" s="188">
        <v>9.3094192776981593E-5</v>
      </c>
      <c r="D27" s="69"/>
      <c r="E27" s="68"/>
      <c r="F27" s="69">
        <v>13907</v>
      </c>
      <c r="G27" s="69">
        <v>54.32421875</v>
      </c>
      <c r="H27" s="175">
        <v>975782.67</v>
      </c>
      <c r="I27" s="192">
        <v>70.164857266124983</v>
      </c>
      <c r="J27" s="310" t="s">
        <v>123</v>
      </c>
      <c r="K27" s="69">
        <v>319</v>
      </c>
      <c r="L27" s="188">
        <v>1.0889129883424867E-4</v>
      </c>
      <c r="M27" s="69"/>
      <c r="N27" s="68"/>
      <c r="O27" s="69">
        <v>29089</v>
      </c>
      <c r="P27" s="69">
        <v>91.188087774294672</v>
      </c>
      <c r="Q27" s="175">
        <v>1979254.7300000002</v>
      </c>
      <c r="R27" s="192">
        <v>68.041346557117819</v>
      </c>
      <c r="S27" s="310" t="s">
        <v>123</v>
      </c>
      <c r="T27" s="69">
        <v>385</v>
      </c>
      <c r="U27" s="188">
        <v>1.2600183733588261E-4</v>
      </c>
      <c r="V27" s="69"/>
      <c r="W27" s="68"/>
      <c r="X27" s="69">
        <v>44922</v>
      </c>
      <c r="Y27" s="69">
        <v>116.68051948051948</v>
      </c>
      <c r="Z27" s="175">
        <v>3108758.06</v>
      </c>
      <c r="AA27" s="192">
        <v>69.203465117314451</v>
      </c>
      <c r="AB27" s="310" t="s">
        <v>123</v>
      </c>
      <c r="AC27" s="69">
        <v>450</v>
      </c>
      <c r="AD27" s="188">
        <v>1.4330721851198063E-4</v>
      </c>
      <c r="AE27" s="69"/>
      <c r="AF27" s="68"/>
      <c r="AG27" s="69">
        <v>59044</v>
      </c>
      <c r="AH27" s="69">
        <v>131.20888888888888</v>
      </c>
      <c r="AI27" s="175">
        <v>4184537.81</v>
      </c>
      <c r="AJ27" s="192">
        <v>70.871516326807125</v>
      </c>
    </row>
    <row r="28" spans="1:36" s="43" customFormat="1" ht="30" customHeight="1" x14ac:dyDescent="0.2">
      <c r="A28" s="310" t="s">
        <v>122</v>
      </c>
      <c r="B28" s="69">
        <v>29</v>
      </c>
      <c r="C28" s="186">
        <v>1.0545826525517446E-5</v>
      </c>
      <c r="D28" s="69"/>
      <c r="E28" s="68"/>
      <c r="F28" s="69">
        <v>1203</v>
      </c>
      <c r="G28" s="69">
        <v>41.482758620689658</v>
      </c>
      <c r="H28" s="175">
        <v>52422.18</v>
      </c>
      <c r="I28" s="192">
        <v>43.576209476309231</v>
      </c>
      <c r="J28" s="310" t="s">
        <v>122</v>
      </c>
      <c r="K28" s="69">
        <v>38</v>
      </c>
      <c r="L28" s="186">
        <v>1.2971377290600155E-5</v>
      </c>
      <c r="M28" s="69"/>
      <c r="N28" s="68"/>
      <c r="O28" s="69">
        <v>2102</v>
      </c>
      <c r="P28" s="69">
        <v>55.315789473684212</v>
      </c>
      <c r="Q28" s="175">
        <v>88043.66</v>
      </c>
      <c r="R28" s="192">
        <v>41.885661274976215</v>
      </c>
      <c r="S28" s="310" t="s">
        <v>122</v>
      </c>
      <c r="T28" s="69">
        <v>55</v>
      </c>
      <c r="U28" s="186">
        <v>1.8000262476554658E-5</v>
      </c>
      <c r="V28" s="69"/>
      <c r="W28" s="68"/>
      <c r="X28" s="69">
        <v>2896</v>
      </c>
      <c r="Y28" s="69">
        <v>52.654545454545456</v>
      </c>
      <c r="Z28" s="175">
        <v>121308.91</v>
      </c>
      <c r="AA28" s="192">
        <v>41.888435773480666</v>
      </c>
      <c r="AB28" s="310" t="s">
        <v>122</v>
      </c>
      <c r="AC28" s="69">
        <v>78</v>
      </c>
      <c r="AD28" s="186">
        <v>2.483991787540998E-5</v>
      </c>
      <c r="AE28" s="69"/>
      <c r="AF28" s="68"/>
      <c r="AG28" s="69">
        <v>5005</v>
      </c>
      <c r="AH28" s="69">
        <v>64.166666666666671</v>
      </c>
      <c r="AI28" s="175">
        <v>208347.41999999998</v>
      </c>
      <c r="AJ28" s="192">
        <v>41.627856143856143</v>
      </c>
    </row>
    <row r="29" spans="1:36" ht="30" customHeight="1" x14ac:dyDescent="0.2">
      <c r="A29" s="309" t="s">
        <v>298</v>
      </c>
      <c r="B29" s="67">
        <v>545</v>
      </c>
      <c r="C29" s="189">
        <v>1.9818880884162095E-4</v>
      </c>
      <c r="D29" s="69"/>
      <c r="E29" s="68"/>
      <c r="F29" s="67">
        <v>11175</v>
      </c>
      <c r="G29" s="67">
        <v>20.504587155963304</v>
      </c>
      <c r="H29" s="174">
        <v>429957.54</v>
      </c>
      <c r="I29" s="178">
        <v>38.474947651006708</v>
      </c>
      <c r="J29" s="309" t="s">
        <v>298</v>
      </c>
      <c r="K29" s="67">
        <v>1020</v>
      </c>
      <c r="L29" s="189">
        <v>3.4817907464242522E-4</v>
      </c>
      <c r="M29" s="69"/>
      <c r="N29" s="68"/>
      <c r="O29" s="67">
        <v>23080</v>
      </c>
      <c r="P29" s="67">
        <v>22.627450980392158</v>
      </c>
      <c r="Q29" s="174">
        <v>880406.36</v>
      </c>
      <c r="R29" s="178">
        <v>38.145856152512998</v>
      </c>
      <c r="S29" s="309" t="s">
        <v>298</v>
      </c>
      <c r="T29" s="67">
        <v>1752</v>
      </c>
      <c r="U29" s="189">
        <v>5.7339017925315931E-4</v>
      </c>
      <c r="V29" s="69"/>
      <c r="W29" s="68"/>
      <c r="X29" s="67">
        <v>44779</v>
      </c>
      <c r="Y29" s="67">
        <v>25.5587899543379</v>
      </c>
      <c r="Z29" s="174">
        <v>1661886.5</v>
      </c>
      <c r="AA29" s="178">
        <v>37.113077558677055</v>
      </c>
      <c r="AB29" s="309" t="s">
        <v>298</v>
      </c>
      <c r="AC29" s="67">
        <v>2059</v>
      </c>
      <c r="AD29" s="189">
        <v>6.5571013981370694E-4</v>
      </c>
      <c r="AE29" s="69"/>
      <c r="AF29" s="68"/>
      <c r="AG29" s="67">
        <v>54910</v>
      </c>
      <c r="AH29" s="67">
        <v>26.668285575522098</v>
      </c>
      <c r="AI29" s="174">
        <v>2040281.88</v>
      </c>
      <c r="AJ29" s="178">
        <v>37.156836277545075</v>
      </c>
    </row>
    <row r="30" spans="1:36" ht="25.5" customHeight="1" x14ac:dyDescent="0.2">
      <c r="A30" s="313" t="s">
        <v>251</v>
      </c>
      <c r="B30" s="124">
        <v>545</v>
      </c>
      <c r="C30" s="190">
        <v>1.9818880884162095E-4</v>
      </c>
      <c r="D30" s="124"/>
      <c r="E30" s="125"/>
      <c r="F30" s="124">
        <v>11175</v>
      </c>
      <c r="G30" s="124">
        <v>20.504587155963304</v>
      </c>
      <c r="H30" s="176">
        <v>429957.54</v>
      </c>
      <c r="I30" s="193">
        <v>38.474947651006708</v>
      </c>
      <c r="J30" s="313" t="s">
        <v>251</v>
      </c>
      <c r="K30" s="124">
        <v>1020</v>
      </c>
      <c r="L30" s="190">
        <v>3.4817907464242522E-4</v>
      </c>
      <c r="M30" s="124"/>
      <c r="N30" s="125"/>
      <c r="O30" s="124">
        <v>23080</v>
      </c>
      <c r="P30" s="124">
        <v>22.627450980392158</v>
      </c>
      <c r="Q30" s="176">
        <v>880406.36</v>
      </c>
      <c r="R30" s="193">
        <v>38.145856152512998</v>
      </c>
      <c r="S30" s="313" t="s">
        <v>251</v>
      </c>
      <c r="T30" s="124">
        <v>1752</v>
      </c>
      <c r="U30" s="190">
        <v>5.7339017925315931E-4</v>
      </c>
      <c r="V30" s="124"/>
      <c r="W30" s="125"/>
      <c r="X30" s="124">
        <v>44779</v>
      </c>
      <c r="Y30" s="124">
        <v>25.5587899543379</v>
      </c>
      <c r="Z30" s="176">
        <v>1661886.5</v>
      </c>
      <c r="AA30" s="193">
        <v>37.113077558677055</v>
      </c>
      <c r="AB30" s="313" t="s">
        <v>251</v>
      </c>
      <c r="AC30" s="124">
        <v>2059</v>
      </c>
      <c r="AD30" s="190">
        <v>6.5571013981370694E-4</v>
      </c>
      <c r="AE30" s="124"/>
      <c r="AF30" s="125"/>
      <c r="AG30" s="124">
        <v>54910</v>
      </c>
      <c r="AH30" s="124">
        <v>26.668285575522098</v>
      </c>
      <c r="AI30" s="176">
        <v>2040281.88</v>
      </c>
      <c r="AJ30" s="193">
        <v>37.156836277545075</v>
      </c>
    </row>
    <row r="31" spans="1:36" ht="9.9499999999999993" customHeight="1" x14ac:dyDescent="0.2">
      <c r="A31" s="207"/>
      <c r="B31" s="69"/>
      <c r="C31" s="188"/>
      <c r="D31" s="69"/>
      <c r="E31" s="68"/>
      <c r="F31" s="69"/>
      <c r="G31" s="69"/>
      <c r="H31" s="175"/>
      <c r="I31" s="192"/>
      <c r="J31" s="207"/>
      <c r="K31" s="69"/>
      <c r="L31" s="188"/>
      <c r="M31" s="69"/>
      <c r="N31" s="68"/>
      <c r="O31" s="69"/>
      <c r="P31" s="69"/>
      <c r="Q31" s="175"/>
      <c r="R31" s="192"/>
      <c r="S31" s="207"/>
      <c r="T31" s="69"/>
      <c r="U31" s="188"/>
      <c r="V31" s="69"/>
      <c r="W31" s="68"/>
      <c r="X31" s="69"/>
      <c r="Y31" s="69"/>
      <c r="Z31" s="175"/>
      <c r="AA31" s="192"/>
      <c r="AB31" s="207"/>
      <c r="AC31" s="69"/>
      <c r="AD31" s="188"/>
      <c r="AE31" s="69"/>
      <c r="AF31" s="68"/>
      <c r="AG31" s="69"/>
      <c r="AH31" s="69"/>
      <c r="AI31" s="175"/>
      <c r="AJ31" s="192"/>
    </row>
    <row r="32" spans="1:36" s="5" customFormat="1" ht="42" customHeight="1" x14ac:dyDescent="0.2">
      <c r="A32" s="347" t="s">
        <v>269</v>
      </c>
      <c r="B32" s="348"/>
      <c r="C32" s="348"/>
      <c r="D32" s="348"/>
      <c r="E32" s="348"/>
      <c r="F32" s="348"/>
      <c r="G32" s="348"/>
      <c r="H32" s="348"/>
      <c r="I32" s="348"/>
      <c r="J32" s="347" t="s">
        <v>269</v>
      </c>
      <c r="K32" s="348"/>
      <c r="L32" s="348"/>
      <c r="M32" s="348"/>
      <c r="N32" s="348"/>
      <c r="O32" s="348"/>
      <c r="P32" s="348"/>
      <c r="Q32" s="348"/>
      <c r="R32" s="348"/>
      <c r="S32" s="347" t="s">
        <v>269</v>
      </c>
      <c r="T32" s="348"/>
      <c r="U32" s="348"/>
      <c r="V32" s="348"/>
      <c r="W32" s="348"/>
      <c r="X32" s="348"/>
      <c r="Y32" s="348"/>
      <c r="Z32" s="348"/>
      <c r="AA32" s="348"/>
      <c r="AB32" s="347" t="s">
        <v>269</v>
      </c>
      <c r="AC32" s="348"/>
      <c r="AD32" s="348"/>
      <c r="AE32" s="348"/>
      <c r="AF32" s="348"/>
      <c r="AG32" s="348"/>
      <c r="AH32" s="348"/>
      <c r="AI32" s="348"/>
      <c r="AJ32" s="348"/>
    </row>
    <row r="33" spans="1:36" s="5" customFormat="1" ht="30" customHeight="1" x14ac:dyDescent="0.2">
      <c r="A33" s="349" t="s">
        <v>315</v>
      </c>
      <c r="B33" s="349"/>
      <c r="C33" s="349"/>
      <c r="D33" s="349"/>
      <c r="E33" s="349"/>
      <c r="F33" s="349"/>
      <c r="G33" s="349"/>
      <c r="H33" s="349"/>
      <c r="I33" s="349"/>
      <c r="J33" s="349" t="s">
        <v>315</v>
      </c>
      <c r="K33" s="349"/>
      <c r="L33" s="349"/>
      <c r="M33" s="349"/>
      <c r="N33" s="349"/>
      <c r="O33" s="349"/>
      <c r="P33" s="349"/>
      <c r="Q33" s="349"/>
      <c r="R33" s="349"/>
      <c r="S33" s="349" t="s">
        <v>315</v>
      </c>
      <c r="T33" s="349"/>
      <c r="U33" s="349"/>
      <c r="V33" s="349"/>
      <c r="W33" s="349"/>
      <c r="X33" s="349"/>
      <c r="Y33" s="349"/>
      <c r="Z33" s="349"/>
      <c r="AA33" s="349"/>
      <c r="AB33" s="349" t="s">
        <v>315</v>
      </c>
      <c r="AC33" s="349"/>
      <c r="AD33" s="349"/>
      <c r="AE33" s="349"/>
      <c r="AF33" s="349"/>
      <c r="AG33" s="349"/>
      <c r="AH33" s="349"/>
      <c r="AI33" s="349"/>
      <c r="AJ33" s="349"/>
    </row>
    <row r="34" spans="1:36" s="5" customFormat="1" ht="30" customHeight="1" x14ac:dyDescent="0.2">
      <c r="A34" s="349" t="s">
        <v>320</v>
      </c>
      <c r="B34" s="349"/>
      <c r="C34" s="349"/>
      <c r="D34" s="349"/>
      <c r="E34" s="349"/>
      <c r="F34" s="349"/>
      <c r="G34" s="349"/>
      <c r="H34" s="349"/>
      <c r="I34" s="349"/>
      <c r="J34" s="349" t="s">
        <v>320</v>
      </c>
      <c r="K34" s="349"/>
      <c r="L34" s="349"/>
      <c r="M34" s="349"/>
      <c r="N34" s="349"/>
      <c r="O34" s="349"/>
      <c r="P34" s="349"/>
      <c r="Q34" s="349"/>
      <c r="R34" s="349"/>
      <c r="S34" s="349" t="s">
        <v>320</v>
      </c>
      <c r="T34" s="349"/>
      <c r="U34" s="349"/>
      <c r="V34" s="349"/>
      <c r="W34" s="349"/>
      <c r="X34" s="349"/>
      <c r="Y34" s="349"/>
      <c r="Z34" s="349"/>
      <c r="AA34" s="349"/>
      <c r="AB34" s="349" t="s">
        <v>320</v>
      </c>
      <c r="AC34" s="349"/>
      <c r="AD34" s="349"/>
      <c r="AE34" s="349"/>
      <c r="AF34" s="349"/>
      <c r="AG34" s="349"/>
      <c r="AH34" s="349"/>
      <c r="AI34" s="349"/>
      <c r="AJ34" s="349"/>
    </row>
    <row r="35" spans="1:36" x14ac:dyDescent="0.2">
      <c r="B35" s="6"/>
      <c r="C35" s="6"/>
      <c r="D35" s="6"/>
      <c r="E35" s="6"/>
      <c r="F35" s="6"/>
      <c r="G35" s="6"/>
      <c r="H35" s="6"/>
      <c r="I35" s="6"/>
    </row>
    <row r="36" spans="1:36" ht="12.75" customHeight="1" x14ac:dyDescent="0.2">
      <c r="B36" s="6"/>
      <c r="C36" s="53"/>
      <c r="D36" s="6"/>
      <c r="E36" s="6"/>
      <c r="F36" s="6"/>
      <c r="G36" s="6"/>
      <c r="H36" s="6"/>
      <c r="I36" s="6"/>
    </row>
    <row r="37" spans="1:36" x14ac:dyDescent="0.2">
      <c r="B37" s="6"/>
      <c r="C37" s="6"/>
      <c r="D37" s="6"/>
      <c r="E37" s="6"/>
      <c r="F37" s="6"/>
      <c r="G37" s="6"/>
      <c r="H37" s="6"/>
      <c r="I37" s="6"/>
    </row>
    <row r="38" spans="1:36" x14ac:dyDescent="0.2">
      <c r="B38" s="6"/>
      <c r="C38" s="6"/>
      <c r="D38" s="6"/>
      <c r="E38" s="6"/>
      <c r="F38" s="6"/>
      <c r="G38" s="6"/>
      <c r="H38" s="6"/>
      <c r="I38" s="6"/>
    </row>
    <row r="39" spans="1:36" x14ac:dyDescent="0.2">
      <c r="B39" s="6"/>
      <c r="C39" s="6"/>
      <c r="D39" s="6"/>
      <c r="E39" s="6"/>
      <c r="F39" s="6"/>
      <c r="G39" s="6"/>
      <c r="H39" s="6"/>
      <c r="I39" s="6"/>
    </row>
    <row r="40" spans="1:36" x14ac:dyDescent="0.2">
      <c r="B40" s="6"/>
      <c r="C40" s="6"/>
      <c r="D40" s="6"/>
      <c r="E40" s="6"/>
      <c r="F40" s="6"/>
      <c r="G40" s="6"/>
      <c r="H40" s="6"/>
      <c r="I40" s="6"/>
    </row>
    <row r="41" spans="1:36" x14ac:dyDescent="0.2">
      <c r="B41" s="6"/>
      <c r="C41" s="6"/>
      <c r="D41" s="6"/>
      <c r="E41" s="6"/>
      <c r="F41" s="6"/>
      <c r="G41" s="6"/>
      <c r="H41" s="6"/>
      <c r="I41" s="6"/>
    </row>
    <row r="42" spans="1:36" x14ac:dyDescent="0.2">
      <c r="B42" s="6"/>
      <c r="C42" s="6"/>
      <c r="D42" s="6"/>
      <c r="E42" s="6"/>
      <c r="F42" s="6"/>
      <c r="G42" s="6"/>
      <c r="H42" s="6"/>
      <c r="I42" s="6"/>
    </row>
    <row r="43" spans="1:36" x14ac:dyDescent="0.2">
      <c r="B43" s="6"/>
      <c r="C43" s="6"/>
      <c r="D43" s="6"/>
      <c r="E43" s="6"/>
      <c r="F43" s="6"/>
      <c r="G43" s="6"/>
      <c r="H43" s="6"/>
      <c r="I43" s="6"/>
    </row>
    <row r="44" spans="1:36" x14ac:dyDescent="0.2">
      <c r="B44" s="6"/>
      <c r="C44" s="6"/>
      <c r="D44" s="6"/>
      <c r="E44" s="6"/>
      <c r="F44" s="6"/>
      <c r="G44" s="6"/>
      <c r="H44" s="6"/>
      <c r="I44" s="6"/>
    </row>
    <row r="45" spans="1:36" x14ac:dyDescent="0.2">
      <c r="B45" s="6"/>
      <c r="C45" s="6"/>
      <c r="D45" s="6"/>
      <c r="E45" s="6"/>
      <c r="F45" s="6"/>
      <c r="G45" s="6"/>
      <c r="H45" s="6"/>
      <c r="I45" s="6"/>
    </row>
    <row r="46" spans="1:36" x14ac:dyDescent="0.2">
      <c r="B46" s="6"/>
      <c r="C46" s="6"/>
      <c r="D46" s="6"/>
      <c r="E46" s="6"/>
      <c r="F46" s="6"/>
      <c r="G46" s="6"/>
      <c r="H46" s="6"/>
      <c r="I46" s="6"/>
    </row>
    <row r="47" spans="1:36" x14ac:dyDescent="0.2">
      <c r="B47" s="6"/>
      <c r="C47" s="6"/>
      <c r="D47" s="6"/>
      <c r="E47" s="6"/>
      <c r="F47" s="6"/>
      <c r="G47" s="6"/>
      <c r="H47" s="6"/>
      <c r="I47" s="6"/>
    </row>
    <row r="48" spans="1:36" x14ac:dyDescent="0.2">
      <c r="B48" s="6"/>
      <c r="C48" s="6"/>
      <c r="D48" s="6"/>
      <c r="E48" s="6"/>
      <c r="F48" s="6"/>
      <c r="G48" s="6"/>
      <c r="H48" s="6"/>
      <c r="I48" s="6"/>
    </row>
    <row r="49" spans="2:9" x14ac:dyDescent="0.2">
      <c r="B49" s="6"/>
      <c r="C49" s="6"/>
      <c r="D49" s="6"/>
      <c r="E49" s="6"/>
      <c r="F49" s="6"/>
      <c r="G49" s="6"/>
      <c r="H49" s="6"/>
      <c r="I49" s="6"/>
    </row>
    <row r="50" spans="2:9" x14ac:dyDescent="0.2">
      <c r="B50" s="6"/>
      <c r="C50" s="6"/>
      <c r="D50" s="6"/>
      <c r="E50" s="6"/>
      <c r="F50" s="6"/>
      <c r="G50" s="6"/>
      <c r="H50" s="6"/>
      <c r="I50" s="6"/>
    </row>
    <row r="51" spans="2:9" ht="12.75" customHeight="1" x14ac:dyDescent="0.2">
      <c r="B51" s="6"/>
      <c r="C51" s="6"/>
      <c r="D51" s="6"/>
      <c r="E51" s="6"/>
      <c r="F51" s="6"/>
      <c r="G51" s="6"/>
      <c r="H51" s="6"/>
      <c r="I51" s="6"/>
    </row>
    <row r="52" spans="2:9" ht="12.75" customHeight="1" x14ac:dyDescent="0.2"/>
    <row r="54" spans="2:9" ht="12.75" customHeight="1" x14ac:dyDescent="0.2"/>
    <row r="56" spans="2:9" ht="12.75" customHeight="1" x14ac:dyDescent="0.2"/>
    <row r="64" spans="2:9" x14ac:dyDescent="0.2">
      <c r="C64" s="54"/>
    </row>
    <row r="67" ht="12.75" customHeight="1" x14ac:dyDescent="0.2"/>
    <row r="68" ht="12.75" customHeight="1" x14ac:dyDescent="0.2"/>
    <row r="75" ht="12.75" customHeight="1" x14ac:dyDescent="0.2"/>
    <row r="77" ht="12.75" customHeight="1" x14ac:dyDescent="0.2"/>
  </sheetData>
  <mergeCells count="36">
    <mergeCell ref="B5:I5"/>
    <mergeCell ref="A34:I34"/>
    <mergeCell ref="A33:I33"/>
    <mergeCell ref="B6:C6"/>
    <mergeCell ref="D6:E6"/>
    <mergeCell ref="F6:G6"/>
    <mergeCell ref="I6:I7"/>
    <mergeCell ref="A32:I32"/>
    <mergeCell ref="H6:H7"/>
    <mergeCell ref="J32:R32"/>
    <mergeCell ref="J33:R33"/>
    <mergeCell ref="J34:R34"/>
    <mergeCell ref="K5:R5"/>
    <mergeCell ref="K6:L6"/>
    <mergeCell ref="M6:N6"/>
    <mergeCell ref="O6:P6"/>
    <mergeCell ref="Q6:Q7"/>
    <mergeCell ref="R6:R7"/>
    <mergeCell ref="S32:AA32"/>
    <mergeCell ref="S33:AA33"/>
    <mergeCell ref="S34:AA34"/>
    <mergeCell ref="T5:AA5"/>
    <mergeCell ref="T6:U6"/>
    <mergeCell ref="V6:W6"/>
    <mergeCell ref="X6:Y6"/>
    <mergeCell ref="Z6:Z7"/>
    <mergeCell ref="AA6:AA7"/>
    <mergeCell ref="AB32:AJ32"/>
    <mergeCell ref="AB33:AJ33"/>
    <mergeCell ref="AB34:AJ34"/>
    <mergeCell ref="AC5:AJ5"/>
    <mergeCell ref="AC6:AD6"/>
    <mergeCell ref="AE6:AF6"/>
    <mergeCell ref="AG6:AH6"/>
    <mergeCell ref="AI6:AI7"/>
    <mergeCell ref="AJ6:AJ7"/>
  </mergeCells>
  <hyperlinks>
    <hyperlink ref="A1" location="Съдържание!Print_Area" display="към съдържанието" xr:uid="{00000000-0004-0000-02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7"/>
  <sheetViews>
    <sheetView topLeftCell="T1" zoomScale="66" zoomScaleNormal="66" workbookViewId="0">
      <selection activeCell="D25" sqref="D25"/>
    </sheetView>
  </sheetViews>
  <sheetFormatPr defaultRowHeight="12.75" x14ac:dyDescent="0.2"/>
  <cols>
    <col min="1" max="1" width="85.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5" width="15.7109375" customWidth="1"/>
    <col min="16" max="16" width="14.7109375" customWidth="1"/>
    <col min="17" max="17" width="18.7109375" customWidth="1"/>
    <col min="18" max="18" width="14.7109375" customWidth="1"/>
    <col min="19" max="19" width="85.7109375" customWidth="1"/>
    <col min="20" max="20" width="14.7109375" customWidth="1"/>
    <col min="21" max="21" width="15.7109375" customWidth="1"/>
    <col min="22" max="22" width="14.7109375" customWidth="1"/>
    <col min="23" max="24" width="15.7109375" customWidth="1"/>
    <col min="25" max="25" width="14.7109375" customWidth="1"/>
    <col min="26" max="26" width="18.7109375" customWidth="1"/>
    <col min="27" max="27" width="14.7109375" customWidth="1"/>
    <col min="28" max="28" width="85.7109375" customWidth="1"/>
    <col min="29" max="29" width="14.7109375" customWidth="1"/>
    <col min="30" max="30" width="15.7109375" customWidth="1"/>
    <col min="31" max="31" width="14.7109375" customWidth="1"/>
    <col min="32" max="34" width="15.7109375" customWidth="1"/>
    <col min="35" max="35" width="18.7109375" customWidth="1"/>
    <col min="36" max="36" width="15.7109375" customWidth="1"/>
  </cols>
  <sheetData>
    <row r="1" spans="1:36" s="156" customFormat="1" ht="15" customHeight="1" x14ac:dyDescent="0.2">
      <c r="A1" s="159" t="s">
        <v>64</v>
      </c>
      <c r="B1" s="10"/>
      <c r="C1" s="10"/>
      <c r="D1" s="10"/>
      <c r="E1" s="10"/>
      <c r="F1" s="10"/>
      <c r="G1" s="10"/>
      <c r="H1" s="10"/>
      <c r="I1" s="10"/>
    </row>
    <row r="2" spans="1:36" s="156" customFormat="1" ht="15" customHeight="1" x14ac:dyDescent="0.2">
      <c r="A2" s="159"/>
      <c r="B2" s="10"/>
      <c r="C2" s="10"/>
      <c r="D2" s="10"/>
      <c r="E2" s="10"/>
      <c r="F2" s="10"/>
      <c r="G2" s="10"/>
      <c r="H2" s="10"/>
      <c r="I2" s="10"/>
    </row>
    <row r="3" spans="1:36" ht="15" customHeight="1" x14ac:dyDescent="0.2">
      <c r="A3" s="160" t="s">
        <v>374</v>
      </c>
      <c r="B3" s="107"/>
      <c r="C3" s="107"/>
      <c r="D3" s="107"/>
      <c r="E3" s="107"/>
      <c r="F3" s="107"/>
      <c r="G3" s="107"/>
      <c r="H3" s="107"/>
      <c r="I3" s="161"/>
      <c r="J3" s="160" t="s">
        <v>374</v>
      </c>
      <c r="S3" s="160" t="s">
        <v>374</v>
      </c>
      <c r="AB3" s="160" t="s">
        <v>374</v>
      </c>
    </row>
    <row r="4" spans="1:36" ht="15" customHeight="1" x14ac:dyDescent="0.2">
      <c r="A4" s="160"/>
      <c r="B4" s="107"/>
      <c r="C4" s="107"/>
      <c r="D4" s="107"/>
      <c r="E4" s="107"/>
      <c r="F4" s="107"/>
      <c r="G4" s="107"/>
      <c r="H4" s="107"/>
      <c r="I4" s="161"/>
    </row>
    <row r="5" spans="1:36" ht="15" customHeight="1" x14ac:dyDescent="0.25">
      <c r="A5" s="314"/>
      <c r="B5" s="350" t="s">
        <v>319</v>
      </c>
      <c r="C5" s="350"/>
      <c r="D5" s="350"/>
      <c r="E5" s="350"/>
      <c r="F5" s="350"/>
      <c r="G5" s="350"/>
      <c r="H5" s="350"/>
      <c r="I5" s="350"/>
      <c r="J5" s="314"/>
      <c r="K5" s="350" t="s">
        <v>322</v>
      </c>
      <c r="L5" s="350"/>
      <c r="M5" s="350"/>
      <c r="N5" s="350"/>
      <c r="O5" s="350"/>
      <c r="P5" s="350"/>
      <c r="Q5" s="350"/>
      <c r="R5" s="350"/>
      <c r="S5" s="314"/>
      <c r="T5" s="350" t="s">
        <v>328</v>
      </c>
      <c r="U5" s="350"/>
      <c r="V5" s="350"/>
      <c r="W5" s="350"/>
      <c r="X5" s="350"/>
      <c r="Y5" s="350"/>
      <c r="Z5" s="350"/>
      <c r="AA5" s="350"/>
      <c r="AB5" s="314"/>
      <c r="AC5" s="350" t="s">
        <v>395</v>
      </c>
      <c r="AD5" s="350"/>
      <c r="AE5" s="350"/>
      <c r="AF5" s="350"/>
      <c r="AG5" s="350"/>
      <c r="AH5" s="350"/>
      <c r="AI5" s="350"/>
      <c r="AJ5" s="350"/>
    </row>
    <row r="6" spans="1:36" ht="39.950000000000003" customHeight="1" x14ac:dyDescent="0.2">
      <c r="A6" s="322" t="s">
        <v>65</v>
      </c>
      <c r="B6" s="351" t="s">
        <v>130</v>
      </c>
      <c r="C6" s="351"/>
      <c r="D6" s="351" t="s">
        <v>296</v>
      </c>
      <c r="E6" s="351"/>
      <c r="F6" s="351" t="s">
        <v>139</v>
      </c>
      <c r="G6" s="351"/>
      <c r="H6" s="352" t="s">
        <v>263</v>
      </c>
      <c r="I6" s="352" t="s">
        <v>262</v>
      </c>
      <c r="J6" s="322" t="s">
        <v>65</v>
      </c>
      <c r="K6" s="351" t="s">
        <v>130</v>
      </c>
      <c r="L6" s="351"/>
      <c r="M6" s="351" t="s">
        <v>296</v>
      </c>
      <c r="N6" s="351"/>
      <c r="O6" s="351" t="s">
        <v>139</v>
      </c>
      <c r="P6" s="351"/>
      <c r="Q6" s="352" t="s">
        <v>263</v>
      </c>
      <c r="R6" s="352" t="s">
        <v>262</v>
      </c>
      <c r="S6" s="322" t="s">
        <v>65</v>
      </c>
      <c r="T6" s="351" t="s">
        <v>130</v>
      </c>
      <c r="U6" s="351"/>
      <c r="V6" s="351" t="s">
        <v>296</v>
      </c>
      <c r="W6" s="351"/>
      <c r="X6" s="351" t="s">
        <v>139</v>
      </c>
      <c r="Y6" s="351"/>
      <c r="Z6" s="352" t="s">
        <v>263</v>
      </c>
      <c r="AA6" s="352" t="s">
        <v>262</v>
      </c>
      <c r="AB6" s="322" t="s">
        <v>65</v>
      </c>
      <c r="AC6" s="351" t="s">
        <v>130</v>
      </c>
      <c r="AD6" s="351"/>
      <c r="AE6" s="351" t="s">
        <v>296</v>
      </c>
      <c r="AF6" s="351"/>
      <c r="AG6" s="351" t="s">
        <v>139</v>
      </c>
      <c r="AH6" s="351"/>
      <c r="AI6" s="352" t="s">
        <v>263</v>
      </c>
      <c r="AJ6" s="352" t="s">
        <v>262</v>
      </c>
    </row>
    <row r="7" spans="1:36" ht="39.950000000000003" customHeight="1" x14ac:dyDescent="0.2">
      <c r="A7" s="316"/>
      <c r="B7" s="317" t="s">
        <v>3</v>
      </c>
      <c r="C7" s="317" t="s">
        <v>137</v>
      </c>
      <c r="D7" s="122" t="s">
        <v>3</v>
      </c>
      <c r="E7" s="122" t="s">
        <v>138</v>
      </c>
      <c r="F7" s="317" t="s">
        <v>3</v>
      </c>
      <c r="G7" s="317" t="s">
        <v>138</v>
      </c>
      <c r="H7" s="353"/>
      <c r="I7" s="353"/>
      <c r="J7" s="316"/>
      <c r="K7" s="317" t="s">
        <v>3</v>
      </c>
      <c r="L7" s="317" t="s">
        <v>137</v>
      </c>
      <c r="M7" s="122" t="s">
        <v>3</v>
      </c>
      <c r="N7" s="122" t="s">
        <v>138</v>
      </c>
      <c r="O7" s="317" t="s">
        <v>3</v>
      </c>
      <c r="P7" s="317" t="s">
        <v>138</v>
      </c>
      <c r="Q7" s="353"/>
      <c r="R7" s="353"/>
      <c r="S7" s="316"/>
      <c r="T7" s="317" t="s">
        <v>3</v>
      </c>
      <c r="U7" s="317" t="s">
        <v>137</v>
      </c>
      <c r="V7" s="122" t="s">
        <v>3</v>
      </c>
      <c r="W7" s="122" t="s">
        <v>138</v>
      </c>
      <c r="X7" s="317" t="s">
        <v>3</v>
      </c>
      <c r="Y7" s="317" t="s">
        <v>138</v>
      </c>
      <c r="Z7" s="353"/>
      <c r="AA7" s="353"/>
      <c r="AB7" s="316"/>
      <c r="AC7" s="317" t="s">
        <v>3</v>
      </c>
      <c r="AD7" s="317" t="s">
        <v>137</v>
      </c>
      <c r="AE7" s="122" t="s">
        <v>3</v>
      </c>
      <c r="AF7" s="122" t="s">
        <v>138</v>
      </c>
      <c r="AG7" s="317" t="s">
        <v>3</v>
      </c>
      <c r="AH7" s="317" t="s">
        <v>138</v>
      </c>
      <c r="AI7" s="353"/>
      <c r="AJ7" s="353"/>
    </row>
    <row r="8" spans="1:36" ht="20.100000000000001" customHeight="1" x14ac:dyDescent="0.2">
      <c r="A8" s="316">
        <v>1</v>
      </c>
      <c r="B8" s="122">
        <v>2</v>
      </c>
      <c r="C8" s="122">
        <v>3</v>
      </c>
      <c r="D8" s="122">
        <v>4</v>
      </c>
      <c r="E8" s="122" t="s">
        <v>187</v>
      </c>
      <c r="F8" s="122">
        <v>6</v>
      </c>
      <c r="G8" s="122" t="s">
        <v>188</v>
      </c>
      <c r="H8" s="288">
        <v>8</v>
      </c>
      <c r="I8" s="288" t="s">
        <v>189</v>
      </c>
      <c r="J8" s="316">
        <v>1</v>
      </c>
      <c r="K8" s="122">
        <v>2</v>
      </c>
      <c r="L8" s="122">
        <v>3</v>
      </c>
      <c r="M8" s="122">
        <v>4</v>
      </c>
      <c r="N8" s="122" t="s">
        <v>187</v>
      </c>
      <c r="O8" s="122">
        <v>6</v>
      </c>
      <c r="P8" s="122" t="s">
        <v>188</v>
      </c>
      <c r="Q8" s="335">
        <v>8</v>
      </c>
      <c r="R8" s="335" t="s">
        <v>189</v>
      </c>
      <c r="S8" s="316">
        <v>1</v>
      </c>
      <c r="T8" s="122">
        <v>2</v>
      </c>
      <c r="U8" s="122">
        <v>3</v>
      </c>
      <c r="V8" s="122">
        <v>4</v>
      </c>
      <c r="W8" s="122" t="s">
        <v>187</v>
      </c>
      <c r="X8" s="122">
        <v>6</v>
      </c>
      <c r="Y8" s="122" t="s">
        <v>188</v>
      </c>
      <c r="Z8" s="339">
        <v>8</v>
      </c>
      <c r="AA8" s="339" t="s">
        <v>189</v>
      </c>
      <c r="AB8" s="316">
        <v>1</v>
      </c>
      <c r="AC8" s="122">
        <v>2</v>
      </c>
      <c r="AD8" s="122">
        <v>3</v>
      </c>
      <c r="AE8" s="122">
        <v>4</v>
      </c>
      <c r="AF8" s="122" t="s">
        <v>187</v>
      </c>
      <c r="AG8" s="122">
        <v>6</v>
      </c>
      <c r="AH8" s="122" t="s">
        <v>188</v>
      </c>
      <c r="AI8" s="343">
        <v>8</v>
      </c>
      <c r="AJ8" s="343" t="s">
        <v>189</v>
      </c>
    </row>
    <row r="9" spans="1:36" s="16" customFormat="1" ht="15" customHeight="1" x14ac:dyDescent="0.2">
      <c r="A9" s="121"/>
      <c r="B9" s="179"/>
      <c r="C9" s="179"/>
      <c r="D9" s="179"/>
      <c r="E9" s="179"/>
      <c r="F9" s="179"/>
      <c r="G9" s="179"/>
      <c r="H9" s="179"/>
      <c r="I9" s="191"/>
      <c r="J9" s="121"/>
      <c r="K9" s="179"/>
      <c r="L9" s="179"/>
      <c r="M9" s="179"/>
      <c r="N9" s="179"/>
      <c r="O9" s="179"/>
      <c r="P9" s="179"/>
      <c r="Q9" s="179"/>
      <c r="R9" s="191"/>
      <c r="S9" s="121"/>
      <c r="T9" s="179"/>
      <c r="U9" s="179"/>
      <c r="V9" s="179"/>
      <c r="W9" s="179"/>
      <c r="X9" s="179"/>
      <c r="Y9" s="179"/>
      <c r="Z9" s="179"/>
      <c r="AA9" s="191"/>
      <c r="AB9" s="121"/>
      <c r="AC9" s="179"/>
      <c r="AD9" s="179"/>
      <c r="AE9" s="179"/>
      <c r="AF9" s="179"/>
      <c r="AG9" s="179"/>
      <c r="AH9" s="179"/>
      <c r="AI9" s="179"/>
      <c r="AJ9" s="191"/>
    </row>
    <row r="10" spans="1:36" s="43" customFormat="1" ht="25.5" x14ac:dyDescent="0.2">
      <c r="A10" s="309" t="s">
        <v>67</v>
      </c>
      <c r="B10" s="67">
        <v>205374</v>
      </c>
      <c r="C10" s="180">
        <v>7.4684088856952408E-2</v>
      </c>
      <c r="D10" s="67">
        <v>296659</v>
      </c>
      <c r="E10" s="68">
        <v>1.4444817747134495</v>
      </c>
      <c r="F10" s="67">
        <v>1977960</v>
      </c>
      <c r="G10" s="67">
        <v>9.6310146367115603</v>
      </c>
      <c r="H10" s="174">
        <v>125882317.45999999</v>
      </c>
      <c r="I10" s="178">
        <v>63.642499069748624</v>
      </c>
      <c r="J10" s="309" t="s">
        <v>67</v>
      </c>
      <c r="K10" s="67">
        <v>294519</v>
      </c>
      <c r="L10" s="180">
        <v>0.1005346596907965</v>
      </c>
      <c r="M10" s="67">
        <v>513999</v>
      </c>
      <c r="N10" s="68">
        <v>1.745215079502511</v>
      </c>
      <c r="O10" s="67">
        <v>3770117</v>
      </c>
      <c r="P10" s="67">
        <v>12.800929651397702</v>
      </c>
      <c r="Q10" s="174">
        <v>243574709.84999999</v>
      </c>
      <c r="R10" s="178">
        <v>64.606671318158035</v>
      </c>
      <c r="S10" s="309" t="s">
        <v>67</v>
      </c>
      <c r="T10" s="67">
        <v>362928</v>
      </c>
      <c r="U10" s="180">
        <v>0.11877816836529144</v>
      </c>
      <c r="V10" s="67">
        <v>724829</v>
      </c>
      <c r="W10" s="68">
        <v>1.9971702376228895</v>
      </c>
      <c r="X10" s="67">
        <v>5640525</v>
      </c>
      <c r="Y10" s="67">
        <v>15.541719018648326</v>
      </c>
      <c r="Z10" s="174">
        <v>371320644</v>
      </c>
      <c r="AA10" s="178">
        <v>65.830865743880224</v>
      </c>
      <c r="AB10" s="309" t="s">
        <v>67</v>
      </c>
      <c r="AC10" s="67">
        <v>431405</v>
      </c>
      <c r="AD10" s="180">
        <v>0.13738544578258002</v>
      </c>
      <c r="AE10" s="67">
        <v>959896</v>
      </c>
      <c r="AF10" s="68">
        <v>2.225046070397886</v>
      </c>
      <c r="AG10" s="67">
        <v>7526479</v>
      </c>
      <c r="AH10" s="67">
        <v>17.446434325054184</v>
      </c>
      <c r="AI10" s="174">
        <v>506128057.43000001</v>
      </c>
      <c r="AJ10" s="178">
        <v>67.246325596603668</v>
      </c>
    </row>
    <row r="11" spans="1:36" s="43" customFormat="1" ht="30" customHeight="1" x14ac:dyDescent="0.2">
      <c r="A11" s="309" t="s">
        <v>68</v>
      </c>
      <c r="B11" s="67">
        <v>16617</v>
      </c>
      <c r="C11" s="180">
        <v>6.042758599121496E-3</v>
      </c>
      <c r="D11" s="67">
        <v>26461</v>
      </c>
      <c r="E11" s="68">
        <v>1.5924053679966299</v>
      </c>
      <c r="F11" s="67">
        <v>309975</v>
      </c>
      <c r="G11" s="67">
        <v>18.654089185773607</v>
      </c>
      <c r="H11" s="174">
        <v>19131693.91</v>
      </c>
      <c r="I11" s="178">
        <v>61.720119074118884</v>
      </c>
      <c r="J11" s="309" t="s">
        <v>68</v>
      </c>
      <c r="K11" s="67">
        <v>31249</v>
      </c>
      <c r="L11" s="180">
        <v>1.0666909709314849E-2</v>
      </c>
      <c r="M11" s="67">
        <v>54410</v>
      </c>
      <c r="N11" s="68">
        <v>1.7411757176229639</v>
      </c>
      <c r="O11" s="67">
        <v>646995</v>
      </c>
      <c r="P11" s="67">
        <v>20.704502544081411</v>
      </c>
      <c r="Q11" s="174">
        <v>40899436.020000003</v>
      </c>
      <c r="R11" s="178">
        <v>63.214454547562198</v>
      </c>
      <c r="S11" s="309" t="s">
        <v>68</v>
      </c>
      <c r="T11" s="67">
        <v>46218</v>
      </c>
      <c r="U11" s="180">
        <v>1.5126111475298239E-2</v>
      </c>
      <c r="V11" s="67">
        <v>84121</v>
      </c>
      <c r="W11" s="68">
        <v>1.8200917391492493</v>
      </c>
      <c r="X11" s="67">
        <v>1038987</v>
      </c>
      <c r="Y11" s="67">
        <v>22.480137608723872</v>
      </c>
      <c r="Z11" s="174">
        <v>67615415.560000002</v>
      </c>
      <c r="AA11" s="178">
        <v>65.078211334694274</v>
      </c>
      <c r="AB11" s="309" t="s">
        <v>68</v>
      </c>
      <c r="AC11" s="67">
        <v>57703</v>
      </c>
      <c r="AD11" s="180">
        <v>1.8376125399548488E-2</v>
      </c>
      <c r="AE11" s="67">
        <v>108736</v>
      </c>
      <c r="AF11" s="68">
        <v>1.8844080897007087</v>
      </c>
      <c r="AG11" s="67">
        <v>1381344</v>
      </c>
      <c r="AH11" s="67">
        <v>23.938859331403915</v>
      </c>
      <c r="AI11" s="174">
        <v>91580337.189999998</v>
      </c>
      <c r="AJ11" s="178">
        <v>66.297994699365248</v>
      </c>
    </row>
    <row r="12" spans="1:36" s="43" customFormat="1" ht="30" customHeight="1" x14ac:dyDescent="0.2">
      <c r="A12" s="309" t="s">
        <v>69</v>
      </c>
      <c r="B12" s="67">
        <v>11773</v>
      </c>
      <c r="C12" s="180">
        <v>4.2812419201695481E-3</v>
      </c>
      <c r="D12" s="67">
        <v>14722</v>
      </c>
      <c r="E12" s="68">
        <v>1.2504884056739998</v>
      </c>
      <c r="F12" s="67">
        <v>43831</v>
      </c>
      <c r="G12" s="67">
        <v>3.7230102777541831</v>
      </c>
      <c r="H12" s="174">
        <v>3371607.58</v>
      </c>
      <c r="I12" s="178">
        <v>76.922898861536353</v>
      </c>
      <c r="J12" s="309" t="s">
        <v>69</v>
      </c>
      <c r="K12" s="67">
        <v>16483</v>
      </c>
      <c r="L12" s="180">
        <v>5.626505575814799E-3</v>
      </c>
      <c r="M12" s="67">
        <v>22853</v>
      </c>
      <c r="N12" s="68">
        <v>1.3864587757083056</v>
      </c>
      <c r="O12" s="67">
        <v>68142</v>
      </c>
      <c r="P12" s="67">
        <v>4.1340775344294123</v>
      </c>
      <c r="Q12" s="174">
        <v>5306052.71</v>
      </c>
      <c r="R12" s="178">
        <v>77.867581080684459</v>
      </c>
      <c r="S12" s="309" t="s">
        <v>69</v>
      </c>
      <c r="T12" s="67">
        <v>19370</v>
      </c>
      <c r="U12" s="180">
        <v>6.3393651667429766E-3</v>
      </c>
      <c r="V12" s="67">
        <v>28295</v>
      </c>
      <c r="W12" s="68">
        <v>1.4607640681466185</v>
      </c>
      <c r="X12" s="67">
        <v>85982</v>
      </c>
      <c r="Y12" s="67">
        <v>4.4389261744966442</v>
      </c>
      <c r="Z12" s="174">
        <v>6775200.0199999996</v>
      </c>
      <c r="AA12" s="178">
        <v>78.797888162638685</v>
      </c>
      <c r="AB12" s="309" t="s">
        <v>69</v>
      </c>
      <c r="AC12" s="67">
        <v>24523</v>
      </c>
      <c r="AD12" s="180">
        <v>7.8096064879317802E-3</v>
      </c>
      <c r="AE12" s="67">
        <v>38728</v>
      </c>
      <c r="AF12" s="68">
        <v>1.5792521306528564</v>
      </c>
      <c r="AG12" s="67">
        <v>116648</v>
      </c>
      <c r="AH12" s="67">
        <v>4.7566774048852096</v>
      </c>
      <c r="AI12" s="174">
        <v>9419089.4499999993</v>
      </c>
      <c r="AJ12" s="178">
        <v>80.747972104108086</v>
      </c>
    </row>
    <row r="13" spans="1:36" s="43" customFormat="1" ht="25.5" x14ac:dyDescent="0.2">
      <c r="A13" s="309" t="s">
        <v>70</v>
      </c>
      <c r="B13" s="67">
        <v>1</v>
      </c>
      <c r="C13" s="183">
        <v>3.6364919053508435E-7</v>
      </c>
      <c r="D13" s="67">
        <v>1</v>
      </c>
      <c r="E13" s="68">
        <v>1</v>
      </c>
      <c r="F13" s="67">
        <v>4</v>
      </c>
      <c r="G13" s="67">
        <v>4</v>
      </c>
      <c r="H13" s="174">
        <v>565.55999999999995</v>
      </c>
      <c r="I13" s="178">
        <v>141.38999999999999</v>
      </c>
      <c r="J13" s="309" t="s">
        <v>70</v>
      </c>
      <c r="K13" s="67">
        <v>58</v>
      </c>
      <c r="L13" s="337">
        <v>1.9798417969863394E-5</v>
      </c>
      <c r="M13" s="67">
        <v>60</v>
      </c>
      <c r="N13" s="68">
        <v>1.0344827586206897</v>
      </c>
      <c r="O13" s="67">
        <v>406</v>
      </c>
      <c r="P13" s="67">
        <v>7</v>
      </c>
      <c r="Q13" s="174">
        <v>32789.33</v>
      </c>
      <c r="R13" s="178">
        <v>80.761896551724149</v>
      </c>
      <c r="S13" s="309" t="s">
        <v>70</v>
      </c>
      <c r="T13" s="67">
        <v>162</v>
      </c>
      <c r="U13" s="337">
        <v>5.3018954930942812E-5</v>
      </c>
      <c r="V13" s="67">
        <v>167</v>
      </c>
      <c r="W13" s="68">
        <v>1.0308641975308641</v>
      </c>
      <c r="X13" s="67">
        <v>1230</v>
      </c>
      <c r="Y13" s="67">
        <v>7.5925925925925926</v>
      </c>
      <c r="Z13" s="174">
        <v>98856.93</v>
      </c>
      <c r="AA13" s="178">
        <v>80.371487804878043</v>
      </c>
      <c r="AB13" s="309" t="s">
        <v>70</v>
      </c>
      <c r="AC13" s="67">
        <v>192</v>
      </c>
      <c r="AD13" s="337">
        <v>6.1144413231778409E-5</v>
      </c>
      <c r="AE13" s="67">
        <v>197</v>
      </c>
      <c r="AF13" s="68">
        <v>1.0260416666666667</v>
      </c>
      <c r="AG13" s="67">
        <v>1464</v>
      </c>
      <c r="AH13" s="67">
        <v>7.625</v>
      </c>
      <c r="AI13" s="174">
        <v>114270.24</v>
      </c>
      <c r="AJ13" s="178">
        <v>78.053442622950826</v>
      </c>
    </row>
    <row r="14" spans="1:36" s="43" customFormat="1" ht="30" customHeight="1" x14ac:dyDescent="0.2">
      <c r="A14" s="309" t="s">
        <v>71</v>
      </c>
      <c r="B14" s="67">
        <v>949</v>
      </c>
      <c r="C14" s="182">
        <v>3.4510308181779503E-4</v>
      </c>
      <c r="D14" s="67">
        <v>1894</v>
      </c>
      <c r="E14" s="68">
        <v>1.9957850368809273</v>
      </c>
      <c r="F14" s="67">
        <v>26595</v>
      </c>
      <c r="G14" s="67">
        <v>28.024236037934667</v>
      </c>
      <c r="H14" s="174">
        <v>2074012.84</v>
      </c>
      <c r="I14" s="178">
        <v>77.985066365858245</v>
      </c>
      <c r="J14" s="309" t="s">
        <v>71</v>
      </c>
      <c r="K14" s="67">
        <v>1513</v>
      </c>
      <c r="L14" s="182">
        <v>5.1646562738626406E-4</v>
      </c>
      <c r="M14" s="67">
        <v>3793</v>
      </c>
      <c r="N14" s="68">
        <v>2.5069398545935226</v>
      </c>
      <c r="O14" s="67">
        <v>55511</v>
      </c>
      <c r="P14" s="67">
        <v>36.689358889623264</v>
      </c>
      <c r="Q14" s="174">
        <v>4340576.12</v>
      </c>
      <c r="R14" s="178">
        <v>78.193081010970801</v>
      </c>
      <c r="S14" s="309" t="s">
        <v>71</v>
      </c>
      <c r="T14" s="67">
        <v>2095</v>
      </c>
      <c r="U14" s="182">
        <v>6.856463616069456E-4</v>
      </c>
      <c r="V14" s="67">
        <v>5662</v>
      </c>
      <c r="W14" s="68">
        <v>2.7026252983293557</v>
      </c>
      <c r="X14" s="67">
        <v>86714</v>
      </c>
      <c r="Y14" s="67">
        <v>41.390930787589497</v>
      </c>
      <c r="Z14" s="174">
        <v>6935391.2999999998</v>
      </c>
      <c r="AA14" s="178">
        <v>79.980064349470666</v>
      </c>
      <c r="AB14" s="309" t="s">
        <v>71</v>
      </c>
      <c r="AC14" s="67">
        <v>2577</v>
      </c>
      <c r="AD14" s="182">
        <v>8.2067267134527586E-4</v>
      </c>
      <c r="AE14" s="67">
        <v>7314</v>
      </c>
      <c r="AF14" s="68">
        <v>2.8381839348079163</v>
      </c>
      <c r="AG14" s="67">
        <v>115324</v>
      </c>
      <c r="AH14" s="67">
        <v>44.751261156383393</v>
      </c>
      <c r="AI14" s="174">
        <v>9538143.2899999991</v>
      </c>
      <c r="AJ14" s="178">
        <v>82.707357445111157</v>
      </c>
    </row>
    <row r="15" spans="1:36" s="43" customFormat="1" ht="30" customHeight="1" x14ac:dyDescent="0.2">
      <c r="A15" s="309" t="s">
        <v>125</v>
      </c>
      <c r="B15" s="67"/>
      <c r="C15" s="183"/>
      <c r="D15" s="67"/>
      <c r="E15" s="68"/>
      <c r="F15" s="67"/>
      <c r="G15" s="67"/>
      <c r="H15" s="174"/>
      <c r="I15" s="178"/>
      <c r="J15" s="309" t="s">
        <v>125</v>
      </c>
      <c r="K15" s="67"/>
      <c r="L15" s="183"/>
      <c r="M15" s="67"/>
      <c r="N15" s="68"/>
      <c r="O15" s="67"/>
      <c r="P15" s="67"/>
      <c r="Q15" s="174"/>
      <c r="R15" s="178"/>
      <c r="S15" s="309" t="s">
        <v>125</v>
      </c>
      <c r="T15" s="67"/>
      <c r="U15" s="183"/>
      <c r="V15" s="67"/>
      <c r="W15" s="68"/>
      <c r="X15" s="67"/>
      <c r="Y15" s="67"/>
      <c r="Z15" s="174"/>
      <c r="AA15" s="178"/>
      <c r="AB15" s="309" t="s">
        <v>125</v>
      </c>
      <c r="AC15" s="67"/>
      <c r="AD15" s="183"/>
      <c r="AE15" s="67"/>
      <c r="AF15" s="68"/>
      <c r="AG15" s="67"/>
      <c r="AH15" s="67"/>
      <c r="AI15" s="174"/>
      <c r="AJ15" s="178"/>
    </row>
    <row r="16" spans="1:36" s="43" customFormat="1" ht="30" customHeight="1" x14ac:dyDescent="0.2">
      <c r="A16" s="309" t="s">
        <v>124</v>
      </c>
      <c r="B16" s="67">
        <v>3</v>
      </c>
      <c r="C16" s="181">
        <v>1.090947571605253E-6</v>
      </c>
      <c r="D16" s="67">
        <v>3</v>
      </c>
      <c r="E16" s="68">
        <v>1</v>
      </c>
      <c r="F16" s="67">
        <v>91</v>
      </c>
      <c r="G16" s="67">
        <v>30.333333333333332</v>
      </c>
      <c r="H16" s="174">
        <v>2244.42</v>
      </c>
      <c r="I16" s="178">
        <v>24.663956043956045</v>
      </c>
      <c r="J16" s="309" t="s">
        <v>124</v>
      </c>
      <c r="K16" s="67">
        <v>7</v>
      </c>
      <c r="L16" s="181">
        <v>2.3894642377421338E-6</v>
      </c>
      <c r="M16" s="67">
        <v>7</v>
      </c>
      <c r="N16" s="68">
        <v>1</v>
      </c>
      <c r="O16" s="67">
        <v>303</v>
      </c>
      <c r="P16" s="67">
        <v>43.285714285714285</v>
      </c>
      <c r="Q16" s="174">
        <v>10469.709999999999</v>
      </c>
      <c r="R16" s="178">
        <v>34.553498349834982</v>
      </c>
      <c r="S16" s="309" t="s">
        <v>124</v>
      </c>
      <c r="T16" s="67">
        <v>10</v>
      </c>
      <c r="U16" s="181">
        <v>3.2727749957372107E-6</v>
      </c>
      <c r="V16" s="67">
        <v>10</v>
      </c>
      <c r="W16" s="68">
        <v>1</v>
      </c>
      <c r="X16" s="67">
        <v>441</v>
      </c>
      <c r="Y16" s="67">
        <v>44.1</v>
      </c>
      <c r="Z16" s="174">
        <v>14867.91</v>
      </c>
      <c r="AA16" s="178">
        <v>33.714081632653063</v>
      </c>
      <c r="AB16" s="309" t="s">
        <v>124</v>
      </c>
      <c r="AC16" s="67">
        <v>13</v>
      </c>
      <c r="AD16" s="181">
        <v>4.13998631256833E-6</v>
      </c>
      <c r="AE16" s="67">
        <v>13</v>
      </c>
      <c r="AF16" s="68">
        <v>1</v>
      </c>
      <c r="AG16" s="67">
        <v>678</v>
      </c>
      <c r="AH16" s="67">
        <v>52.153846153846153</v>
      </c>
      <c r="AI16" s="174">
        <v>19242.48</v>
      </c>
      <c r="AJ16" s="178">
        <v>28.381238938053098</v>
      </c>
    </row>
    <row r="17" spans="1:36"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c r="S17" s="309" t="s">
        <v>72</v>
      </c>
      <c r="T17" s="67"/>
      <c r="U17" s="182"/>
      <c r="V17" s="67"/>
      <c r="W17" s="68"/>
      <c r="X17" s="67"/>
      <c r="Y17" s="185"/>
      <c r="Z17" s="174"/>
      <c r="AA17" s="178"/>
      <c r="AB17" s="309" t="s">
        <v>72</v>
      </c>
      <c r="AC17" s="67"/>
      <c r="AD17" s="182"/>
      <c r="AE17" s="67"/>
      <c r="AF17" s="68"/>
      <c r="AG17" s="67"/>
      <c r="AH17" s="185"/>
      <c r="AI17" s="174"/>
      <c r="AJ17" s="178"/>
    </row>
    <row r="18" spans="1:36" ht="15" customHeight="1" x14ac:dyDescent="0.2">
      <c r="A18" s="309" t="s">
        <v>73</v>
      </c>
      <c r="B18" s="67">
        <v>5439</v>
      </c>
      <c r="C18" s="180">
        <v>1.9778879473203235E-3</v>
      </c>
      <c r="D18" s="67"/>
      <c r="E18" s="68"/>
      <c r="F18" s="67">
        <v>57399</v>
      </c>
      <c r="G18" s="67">
        <v>10.553226696083838</v>
      </c>
      <c r="H18" s="174">
        <v>4782266.87</v>
      </c>
      <c r="I18" s="178">
        <v>83.316205334587707</v>
      </c>
      <c r="J18" s="309" t="s">
        <v>73</v>
      </c>
      <c r="K18" s="67">
        <v>10777</v>
      </c>
      <c r="L18" s="180">
        <v>3.6787508700209964E-3</v>
      </c>
      <c r="M18" s="67"/>
      <c r="N18" s="68"/>
      <c r="O18" s="67">
        <v>106079</v>
      </c>
      <c r="P18" s="67">
        <v>9.8430917695091402</v>
      </c>
      <c r="Q18" s="174">
        <v>10140188.17</v>
      </c>
      <c r="R18" s="178">
        <v>95.59091026499118</v>
      </c>
      <c r="S18" s="309" t="s">
        <v>73</v>
      </c>
      <c r="T18" s="67">
        <v>16370</v>
      </c>
      <c r="U18" s="180">
        <v>5.357532668021814E-3</v>
      </c>
      <c r="V18" s="67"/>
      <c r="W18" s="68"/>
      <c r="X18" s="67">
        <v>165868</v>
      </c>
      <c r="Y18" s="67">
        <v>10.132437385461209</v>
      </c>
      <c r="Z18" s="174">
        <v>16265554.959999999</v>
      </c>
      <c r="AA18" s="178">
        <v>98.063248848481919</v>
      </c>
      <c r="AB18" s="309" t="s">
        <v>73</v>
      </c>
      <c r="AC18" s="67">
        <v>21479</v>
      </c>
      <c r="AD18" s="180">
        <v>6.8402127698196273E-3</v>
      </c>
      <c r="AE18" s="67"/>
      <c r="AF18" s="68"/>
      <c r="AG18" s="67">
        <v>220400</v>
      </c>
      <c r="AH18" s="67">
        <v>10.2611853438242</v>
      </c>
      <c r="AI18" s="174">
        <v>22015127.800000001</v>
      </c>
      <c r="AJ18" s="178">
        <v>99.887149727767692</v>
      </c>
    </row>
    <row r="19" spans="1:36" ht="15" customHeight="1" x14ac:dyDescent="0.2">
      <c r="A19" s="310" t="s">
        <v>74</v>
      </c>
      <c r="B19" s="69">
        <v>25</v>
      </c>
      <c r="C19" s="186">
        <v>9.0912297633771083E-6</v>
      </c>
      <c r="D19" s="69"/>
      <c r="E19" s="68"/>
      <c r="F19" s="69">
        <v>989</v>
      </c>
      <c r="G19" s="69">
        <v>39.56</v>
      </c>
      <c r="H19" s="175">
        <v>71025</v>
      </c>
      <c r="I19" s="192">
        <v>71.814964610717894</v>
      </c>
      <c r="J19" s="310" t="s">
        <v>74</v>
      </c>
      <c r="K19" s="69">
        <v>57</v>
      </c>
      <c r="L19" s="186">
        <v>1.9457065935900234E-5</v>
      </c>
      <c r="M19" s="69"/>
      <c r="N19" s="68"/>
      <c r="O19" s="69">
        <v>3485</v>
      </c>
      <c r="P19" s="69">
        <v>61.140350877192979</v>
      </c>
      <c r="Q19" s="175">
        <v>276159.65999999997</v>
      </c>
      <c r="R19" s="192">
        <v>79.242370157819224</v>
      </c>
      <c r="S19" s="310" t="s">
        <v>74</v>
      </c>
      <c r="T19" s="69">
        <v>65</v>
      </c>
      <c r="U19" s="186">
        <v>2.1273037472291869E-5</v>
      </c>
      <c r="V19" s="69"/>
      <c r="W19" s="68"/>
      <c r="X19" s="69">
        <v>5687</v>
      </c>
      <c r="Y19" s="69">
        <v>87.492307692307691</v>
      </c>
      <c r="Z19" s="175">
        <v>453566.37</v>
      </c>
      <c r="AA19" s="192">
        <v>79.75494461051521</v>
      </c>
      <c r="AB19" s="310" t="s">
        <v>74</v>
      </c>
      <c r="AC19" s="69">
        <v>72</v>
      </c>
      <c r="AD19" s="186">
        <v>2.2929154961916902E-5</v>
      </c>
      <c r="AE19" s="69"/>
      <c r="AF19" s="68"/>
      <c r="AG19" s="69">
        <v>7352</v>
      </c>
      <c r="AH19" s="69">
        <v>102.11111111111111</v>
      </c>
      <c r="AI19" s="175">
        <v>585049.51</v>
      </c>
      <c r="AJ19" s="192">
        <v>79.576919205658328</v>
      </c>
    </row>
    <row r="20" spans="1:36" ht="15" customHeight="1" x14ac:dyDescent="0.2">
      <c r="A20" s="310" t="s">
        <v>316</v>
      </c>
      <c r="B20" s="69">
        <v>5311</v>
      </c>
      <c r="C20" s="187">
        <v>1.9313408509318329E-3</v>
      </c>
      <c r="D20" s="69"/>
      <c r="E20" s="68"/>
      <c r="F20" s="69">
        <v>52149</v>
      </c>
      <c r="G20" s="69">
        <v>9.8190547919412534</v>
      </c>
      <c r="H20" s="175">
        <v>4324922.72</v>
      </c>
      <c r="I20" s="192">
        <v>82.933953095936644</v>
      </c>
      <c r="J20" s="310" t="s">
        <v>316</v>
      </c>
      <c r="K20" s="69">
        <v>10563</v>
      </c>
      <c r="L20" s="187">
        <v>3.6057015347528798E-3</v>
      </c>
      <c r="M20" s="69"/>
      <c r="N20" s="68"/>
      <c r="O20" s="69">
        <v>92854</v>
      </c>
      <c r="P20" s="69">
        <v>8.790495124491148</v>
      </c>
      <c r="Q20" s="175">
        <v>9019476.5999999996</v>
      </c>
      <c r="R20" s="192">
        <v>97.136112606888233</v>
      </c>
      <c r="S20" s="310" t="s">
        <v>316</v>
      </c>
      <c r="T20" s="69">
        <v>16103</v>
      </c>
      <c r="U20" s="187">
        <v>5.2701495756356303E-3</v>
      </c>
      <c r="V20" s="69"/>
      <c r="W20" s="68"/>
      <c r="X20" s="69">
        <v>144954</v>
      </c>
      <c r="Y20" s="69">
        <v>9.0016767062038134</v>
      </c>
      <c r="Z20" s="175">
        <v>14465994.09</v>
      </c>
      <c r="AA20" s="192">
        <v>99.797136263918205</v>
      </c>
      <c r="AB20" s="310" t="s">
        <v>316</v>
      </c>
      <c r="AC20" s="69">
        <v>21150</v>
      </c>
      <c r="AD20" s="187">
        <v>6.7354392700630901E-3</v>
      </c>
      <c r="AE20" s="69"/>
      <c r="AF20" s="68"/>
      <c r="AG20" s="69">
        <v>191782</v>
      </c>
      <c r="AH20" s="69">
        <v>9.0677068557919629</v>
      </c>
      <c r="AI20" s="175">
        <v>19499208.77</v>
      </c>
      <c r="AJ20" s="192">
        <v>101.67382116152714</v>
      </c>
    </row>
    <row r="21" spans="1:36" ht="15" customHeight="1" x14ac:dyDescent="0.2">
      <c r="A21" s="310" t="s">
        <v>75</v>
      </c>
      <c r="B21" s="69">
        <v>103</v>
      </c>
      <c r="C21" s="186">
        <v>3.7455866625113685E-5</v>
      </c>
      <c r="D21" s="69"/>
      <c r="E21" s="68"/>
      <c r="F21" s="69">
        <v>4261</v>
      </c>
      <c r="G21" s="69">
        <v>41.368932038834949</v>
      </c>
      <c r="H21" s="175">
        <v>386319.15</v>
      </c>
      <c r="I21" s="192">
        <v>90.663963858249247</v>
      </c>
      <c r="J21" s="310" t="s">
        <v>75</v>
      </c>
      <c r="K21" s="69">
        <v>157</v>
      </c>
      <c r="L21" s="186">
        <v>5.3592269332216432E-5</v>
      </c>
      <c r="M21" s="69"/>
      <c r="N21" s="68"/>
      <c r="O21" s="69">
        <v>9740</v>
      </c>
      <c r="P21" s="69">
        <v>62.038216560509554</v>
      </c>
      <c r="Q21" s="175">
        <v>844551.91</v>
      </c>
      <c r="R21" s="192">
        <v>86.709641683778244</v>
      </c>
      <c r="S21" s="310" t="s">
        <v>75</v>
      </c>
      <c r="T21" s="69">
        <v>200</v>
      </c>
      <c r="U21" s="186">
        <v>6.5455499914744206E-5</v>
      </c>
      <c r="V21" s="69"/>
      <c r="W21" s="68"/>
      <c r="X21" s="69">
        <v>15210</v>
      </c>
      <c r="Y21" s="69">
        <v>76.05</v>
      </c>
      <c r="Z21" s="175">
        <v>1345517.09</v>
      </c>
      <c r="AA21" s="192">
        <v>88.462662064431299</v>
      </c>
      <c r="AB21" s="310" t="s">
        <v>75</v>
      </c>
      <c r="AC21" s="69">
        <v>253</v>
      </c>
      <c r="AD21" s="186">
        <v>8.0570502852291337E-5</v>
      </c>
      <c r="AE21" s="69"/>
      <c r="AF21" s="68"/>
      <c r="AG21" s="69">
        <v>21032</v>
      </c>
      <c r="AH21" s="69">
        <v>83.130434782608702</v>
      </c>
      <c r="AI21" s="175">
        <v>1923459.93</v>
      </c>
      <c r="AJ21" s="192">
        <v>91.453971567135795</v>
      </c>
    </row>
    <row r="22" spans="1:36" ht="30" customHeight="1" x14ac:dyDescent="0.2">
      <c r="A22" s="310" t="s">
        <v>76</v>
      </c>
      <c r="B22" s="69"/>
      <c r="C22" s="188"/>
      <c r="D22" s="69"/>
      <c r="E22" s="68"/>
      <c r="F22" s="69"/>
      <c r="G22" s="69"/>
      <c r="H22" s="175"/>
      <c r="I22" s="192"/>
      <c r="J22" s="310" t="s">
        <v>76</v>
      </c>
      <c r="K22" s="69"/>
      <c r="L22" s="188"/>
      <c r="M22" s="69"/>
      <c r="N22" s="68"/>
      <c r="O22" s="69"/>
      <c r="P22" s="69"/>
      <c r="Q22" s="175"/>
      <c r="R22" s="192"/>
      <c r="S22" s="310" t="s">
        <v>76</v>
      </c>
      <c r="T22" s="69">
        <v>2</v>
      </c>
      <c r="U22" s="328">
        <v>6.5455499914744215E-7</v>
      </c>
      <c r="V22" s="69"/>
      <c r="W22" s="68"/>
      <c r="X22" s="69">
        <v>17</v>
      </c>
      <c r="Y22" s="69">
        <v>8.5</v>
      </c>
      <c r="Z22" s="175">
        <v>477.41</v>
      </c>
      <c r="AA22" s="192">
        <v>28.082941176470591</v>
      </c>
      <c r="AB22" s="310" t="s">
        <v>76</v>
      </c>
      <c r="AC22" s="69">
        <v>4</v>
      </c>
      <c r="AD22" s="328">
        <v>1.2738419423287168E-6</v>
      </c>
      <c r="AE22" s="69"/>
      <c r="AF22" s="68"/>
      <c r="AG22" s="69">
        <v>234</v>
      </c>
      <c r="AH22" s="69">
        <v>58.5</v>
      </c>
      <c r="AI22" s="175">
        <v>7409.59</v>
      </c>
      <c r="AJ22" s="192">
        <v>31.66491452991453</v>
      </c>
    </row>
    <row r="23" spans="1:36" s="43" customFormat="1" ht="15" customHeight="1" x14ac:dyDescent="0.2">
      <c r="A23" s="311" t="s">
        <v>257</v>
      </c>
      <c r="B23" s="67">
        <v>380</v>
      </c>
      <c r="C23" s="182">
        <v>1.3818669240333204E-4</v>
      </c>
      <c r="D23" s="67"/>
      <c r="E23" s="68"/>
      <c r="F23" s="67">
        <v>18160</v>
      </c>
      <c r="G23" s="67">
        <v>47.789473684210527</v>
      </c>
      <c r="H23" s="174">
        <v>673313.63</v>
      </c>
      <c r="I23" s="178">
        <v>37.076741740088103</v>
      </c>
      <c r="J23" s="311" t="s">
        <v>257</v>
      </c>
      <c r="K23" s="67">
        <v>475</v>
      </c>
      <c r="L23" s="182">
        <v>1.6214221613250194E-4</v>
      </c>
      <c r="M23" s="67"/>
      <c r="N23" s="68"/>
      <c r="O23" s="67">
        <v>36842</v>
      </c>
      <c r="P23" s="67">
        <v>77.562105263157889</v>
      </c>
      <c r="Q23" s="174">
        <v>1388284.24</v>
      </c>
      <c r="R23" s="178">
        <v>37.68210846316704</v>
      </c>
      <c r="S23" s="311" t="s">
        <v>257</v>
      </c>
      <c r="T23" s="67">
        <v>609</v>
      </c>
      <c r="U23" s="182">
        <v>1.9931199724039611E-4</v>
      </c>
      <c r="V23" s="67"/>
      <c r="W23" s="68"/>
      <c r="X23" s="67">
        <v>56739</v>
      </c>
      <c r="Y23" s="67">
        <v>93.167487684729068</v>
      </c>
      <c r="Z23" s="174">
        <v>2099745.77</v>
      </c>
      <c r="AA23" s="178">
        <v>37.007098644671217</v>
      </c>
      <c r="AB23" s="311" t="s">
        <v>257</v>
      </c>
      <c r="AC23" s="67">
        <v>706</v>
      </c>
      <c r="AD23" s="182">
        <v>2.2483310282101851E-4</v>
      </c>
      <c r="AE23" s="67"/>
      <c r="AF23" s="68"/>
      <c r="AG23" s="67">
        <v>73785</v>
      </c>
      <c r="AH23" s="67">
        <v>104.51133144475921</v>
      </c>
      <c r="AI23" s="174">
        <v>2718532</v>
      </c>
      <c r="AJ23" s="178">
        <v>36.843965575659013</v>
      </c>
    </row>
    <row r="24" spans="1:36" s="43" customFormat="1" ht="15" customHeight="1" x14ac:dyDescent="0.2">
      <c r="A24" s="312" t="s">
        <v>128</v>
      </c>
      <c r="B24" s="69">
        <v>365</v>
      </c>
      <c r="C24" s="188">
        <v>1.3273195454530578E-4</v>
      </c>
      <c r="D24" s="69"/>
      <c r="E24" s="68"/>
      <c r="F24" s="69">
        <v>17624</v>
      </c>
      <c r="G24" s="69">
        <v>48.284931506849318</v>
      </c>
      <c r="H24" s="175">
        <v>663400.54</v>
      </c>
      <c r="I24" s="192">
        <v>37.641882660009081</v>
      </c>
      <c r="J24" s="312" t="s">
        <v>128</v>
      </c>
      <c r="K24" s="69">
        <v>455</v>
      </c>
      <c r="L24" s="188">
        <v>1.5531517545323869E-4</v>
      </c>
      <c r="M24" s="69"/>
      <c r="N24" s="68"/>
      <c r="O24" s="69">
        <v>35837</v>
      </c>
      <c r="P24" s="69">
        <v>78.762637362637363</v>
      </c>
      <c r="Q24" s="175">
        <v>1369393.09</v>
      </c>
      <c r="R24" s="192">
        <v>38.211711080726623</v>
      </c>
      <c r="S24" s="312" t="s">
        <v>128</v>
      </c>
      <c r="T24" s="69">
        <v>581</v>
      </c>
      <c r="U24" s="188">
        <v>1.9014822725233193E-4</v>
      </c>
      <c r="V24" s="69"/>
      <c r="W24" s="68"/>
      <c r="X24" s="69">
        <v>55189</v>
      </c>
      <c r="Y24" s="69">
        <v>94.989672977624778</v>
      </c>
      <c r="Z24" s="175">
        <v>2070679.42</v>
      </c>
      <c r="AA24" s="192">
        <v>37.519785102103675</v>
      </c>
      <c r="AB24" s="312" t="s">
        <v>128</v>
      </c>
      <c r="AC24" s="69">
        <v>666</v>
      </c>
      <c r="AD24" s="188">
        <v>2.1209468339773136E-4</v>
      </c>
      <c r="AE24" s="69"/>
      <c r="AF24" s="68"/>
      <c r="AG24" s="69">
        <v>71248</v>
      </c>
      <c r="AH24" s="69">
        <v>106.97897897897897</v>
      </c>
      <c r="AI24" s="175">
        <v>2670617.89</v>
      </c>
      <c r="AJ24" s="192">
        <v>37.483408516730293</v>
      </c>
    </row>
    <row r="25" spans="1:36" s="43" customFormat="1" ht="30" customHeight="1" x14ac:dyDescent="0.2">
      <c r="A25" s="310" t="s">
        <v>129</v>
      </c>
      <c r="B25" s="69">
        <v>15</v>
      </c>
      <c r="C25" s="186">
        <v>5.4547378580262652E-6</v>
      </c>
      <c r="D25" s="69"/>
      <c r="E25" s="68"/>
      <c r="F25" s="69">
        <v>536</v>
      </c>
      <c r="G25" s="69">
        <v>35.733333333333334</v>
      </c>
      <c r="H25" s="175">
        <v>9913.09</v>
      </c>
      <c r="I25" s="192">
        <v>18.49457089552239</v>
      </c>
      <c r="J25" s="310" t="s">
        <v>129</v>
      </c>
      <c r="K25" s="69">
        <v>20</v>
      </c>
      <c r="L25" s="186">
        <v>6.8270406792632391E-6</v>
      </c>
      <c r="M25" s="69"/>
      <c r="N25" s="68"/>
      <c r="O25" s="69">
        <v>1005</v>
      </c>
      <c r="P25" s="69">
        <v>50.25</v>
      </c>
      <c r="Q25" s="175">
        <v>18891.150000000001</v>
      </c>
      <c r="R25" s="192">
        <v>18.797164179104477</v>
      </c>
      <c r="S25" s="310" t="s">
        <v>129</v>
      </c>
      <c r="T25" s="69">
        <v>28</v>
      </c>
      <c r="U25" s="186">
        <v>9.1637699880641892E-6</v>
      </c>
      <c r="V25" s="69"/>
      <c r="W25" s="68"/>
      <c r="X25" s="69">
        <v>1550</v>
      </c>
      <c r="Y25" s="69">
        <v>55.357142857142854</v>
      </c>
      <c r="Z25" s="175">
        <v>29066.35</v>
      </c>
      <c r="AA25" s="192">
        <v>18.75248387096774</v>
      </c>
      <c r="AB25" s="310" t="s">
        <v>129</v>
      </c>
      <c r="AC25" s="69">
        <v>40</v>
      </c>
      <c r="AD25" s="186">
        <v>1.2738419423287168E-5</v>
      </c>
      <c r="AE25" s="69"/>
      <c r="AF25" s="68"/>
      <c r="AG25" s="69">
        <v>2537</v>
      </c>
      <c r="AH25" s="69">
        <v>63.424999999999997</v>
      </c>
      <c r="AI25" s="175">
        <v>47914.11</v>
      </c>
      <c r="AJ25" s="192">
        <v>18.88612928655893</v>
      </c>
    </row>
    <row r="26" spans="1:36" s="43" customFormat="1" ht="15" customHeight="1" x14ac:dyDescent="0.2">
      <c r="A26" s="309" t="s">
        <v>121</v>
      </c>
      <c r="B26" s="67">
        <v>2</v>
      </c>
      <c r="C26" s="181">
        <v>7.272983810701687E-7</v>
      </c>
      <c r="D26" s="67"/>
      <c r="E26" s="68"/>
      <c r="F26" s="67">
        <v>55</v>
      </c>
      <c r="G26" s="67">
        <v>27.5</v>
      </c>
      <c r="H26" s="174">
        <v>6146.61</v>
      </c>
      <c r="I26" s="178">
        <v>111.75654545454545</v>
      </c>
      <c r="J26" s="309" t="s">
        <v>121</v>
      </c>
      <c r="K26" s="67">
        <v>4</v>
      </c>
      <c r="L26" s="181">
        <v>1.365408135852648E-6</v>
      </c>
      <c r="M26" s="67"/>
      <c r="N26" s="68"/>
      <c r="O26" s="67">
        <v>234</v>
      </c>
      <c r="P26" s="67">
        <v>58.5</v>
      </c>
      <c r="Q26" s="174">
        <v>18187.12</v>
      </c>
      <c r="R26" s="178">
        <v>77.722735042735039</v>
      </c>
      <c r="S26" s="309" t="s">
        <v>121</v>
      </c>
      <c r="T26" s="67">
        <v>10</v>
      </c>
      <c r="U26" s="181">
        <v>3.2727749957372107E-6</v>
      </c>
      <c r="V26" s="67"/>
      <c r="W26" s="68"/>
      <c r="X26" s="67">
        <v>450</v>
      </c>
      <c r="Y26" s="67">
        <v>45</v>
      </c>
      <c r="Z26" s="174">
        <v>41091.1</v>
      </c>
      <c r="AA26" s="178">
        <v>91.313555555555553</v>
      </c>
      <c r="AB26" s="309" t="s">
        <v>121</v>
      </c>
      <c r="AC26" s="67">
        <v>10</v>
      </c>
      <c r="AD26" s="181">
        <v>3.1846048558217921E-6</v>
      </c>
      <c r="AE26" s="67"/>
      <c r="AF26" s="68"/>
      <c r="AG26" s="67">
        <v>750</v>
      </c>
      <c r="AH26" s="67">
        <v>75</v>
      </c>
      <c r="AI26" s="174">
        <v>60134.65</v>
      </c>
      <c r="AJ26" s="178">
        <v>80.179533333333339</v>
      </c>
    </row>
    <row r="27" spans="1:36" s="43" customFormat="1" ht="15" customHeight="1" x14ac:dyDescent="0.2">
      <c r="A27" s="310" t="s">
        <v>123</v>
      </c>
      <c r="B27" s="69">
        <v>2</v>
      </c>
      <c r="C27" s="328">
        <v>7.272983810701687E-7</v>
      </c>
      <c r="D27" s="69"/>
      <c r="E27" s="68"/>
      <c r="F27" s="69">
        <v>55</v>
      </c>
      <c r="G27" s="69">
        <v>27.5</v>
      </c>
      <c r="H27" s="175">
        <v>6146.61</v>
      </c>
      <c r="I27" s="192">
        <v>111.75654545454545</v>
      </c>
      <c r="J27" s="310" t="s">
        <v>123</v>
      </c>
      <c r="K27" s="69">
        <v>4</v>
      </c>
      <c r="L27" s="328">
        <v>1.365408135852648E-6</v>
      </c>
      <c r="M27" s="69"/>
      <c r="N27" s="68"/>
      <c r="O27" s="69">
        <v>234</v>
      </c>
      <c r="P27" s="69">
        <v>58.5</v>
      </c>
      <c r="Q27" s="175">
        <v>18187.12</v>
      </c>
      <c r="R27" s="192">
        <v>77.722735042735039</v>
      </c>
      <c r="S27" s="310" t="s">
        <v>123</v>
      </c>
      <c r="T27" s="69">
        <v>9</v>
      </c>
      <c r="U27" s="328">
        <v>2.9454974961634895E-6</v>
      </c>
      <c r="V27" s="69"/>
      <c r="W27" s="68"/>
      <c r="X27" s="69">
        <v>448</v>
      </c>
      <c r="Y27" s="69">
        <v>49.777777777777779</v>
      </c>
      <c r="Z27" s="175">
        <v>41044</v>
      </c>
      <c r="AA27" s="192">
        <v>91.616071428571431</v>
      </c>
      <c r="AB27" s="310" t="s">
        <v>123</v>
      </c>
      <c r="AC27" s="69">
        <v>8</v>
      </c>
      <c r="AD27" s="328">
        <v>2.5476838846574337E-6</v>
      </c>
      <c r="AE27" s="69"/>
      <c r="AF27" s="68"/>
      <c r="AG27" s="69">
        <v>595</v>
      </c>
      <c r="AH27" s="69">
        <v>74.375</v>
      </c>
      <c r="AI27" s="175">
        <v>56359.29</v>
      </c>
      <c r="AJ27" s="192">
        <v>94.721495798319324</v>
      </c>
    </row>
    <row r="28" spans="1:36" s="43" customFormat="1" ht="30" customHeight="1" x14ac:dyDescent="0.2">
      <c r="A28" s="310" t="s">
        <v>122</v>
      </c>
      <c r="B28" s="69"/>
      <c r="C28" s="186"/>
      <c r="D28" s="69"/>
      <c r="E28" s="68"/>
      <c r="F28" s="69"/>
      <c r="G28" s="69"/>
      <c r="H28" s="175"/>
      <c r="I28" s="192"/>
      <c r="J28" s="310" t="s">
        <v>122</v>
      </c>
      <c r="K28" s="69"/>
      <c r="L28" s="186"/>
      <c r="M28" s="69"/>
      <c r="N28" s="68"/>
      <c r="O28" s="69"/>
      <c r="P28" s="69"/>
      <c r="Q28" s="175"/>
      <c r="R28" s="192"/>
      <c r="S28" s="310" t="s">
        <v>122</v>
      </c>
      <c r="T28" s="69">
        <v>1</v>
      </c>
      <c r="U28" s="340">
        <v>3.2727749957372107E-7</v>
      </c>
      <c r="V28" s="69"/>
      <c r="W28" s="68"/>
      <c r="X28" s="69">
        <v>2</v>
      </c>
      <c r="Y28" s="69">
        <v>2</v>
      </c>
      <c r="Z28" s="175">
        <v>47.1</v>
      </c>
      <c r="AA28" s="192">
        <v>23.55</v>
      </c>
      <c r="AB28" s="310" t="s">
        <v>122</v>
      </c>
      <c r="AC28" s="69">
        <v>2</v>
      </c>
      <c r="AD28" s="340">
        <v>6.3692097116435842E-7</v>
      </c>
      <c r="AE28" s="69"/>
      <c r="AF28" s="68"/>
      <c r="AG28" s="69">
        <v>155</v>
      </c>
      <c r="AH28" s="69">
        <v>77.5</v>
      </c>
      <c r="AI28" s="175">
        <v>3775.36</v>
      </c>
      <c r="AJ28" s="192">
        <v>24.35716129032258</v>
      </c>
    </row>
    <row r="29" spans="1:36" ht="30" customHeight="1" x14ac:dyDescent="0.2">
      <c r="A29" s="309" t="s">
        <v>256</v>
      </c>
      <c r="B29" s="67">
        <v>545</v>
      </c>
      <c r="C29" s="189">
        <v>1.9818880884162095E-4</v>
      </c>
      <c r="D29" s="69"/>
      <c r="E29" s="68"/>
      <c r="F29" s="67">
        <v>11175</v>
      </c>
      <c r="G29" s="67">
        <v>20.504587155963304</v>
      </c>
      <c r="H29" s="174">
        <v>429957.54</v>
      </c>
      <c r="I29" s="178">
        <v>38.474947651006708</v>
      </c>
      <c r="J29" s="309" t="s">
        <v>256</v>
      </c>
      <c r="K29" s="67">
        <v>1020</v>
      </c>
      <c r="L29" s="189">
        <v>3.4817907464242522E-4</v>
      </c>
      <c r="M29" s="69"/>
      <c r="N29" s="68"/>
      <c r="O29" s="67">
        <v>23080</v>
      </c>
      <c r="P29" s="67">
        <v>22.627450980392158</v>
      </c>
      <c r="Q29" s="174">
        <v>880406.36</v>
      </c>
      <c r="R29" s="178">
        <v>38.145856152512998</v>
      </c>
      <c r="S29" s="309" t="s">
        <v>256</v>
      </c>
      <c r="T29" s="67">
        <v>1752</v>
      </c>
      <c r="U29" s="189">
        <v>5.7339017925315931E-4</v>
      </c>
      <c r="V29" s="69"/>
      <c r="W29" s="68"/>
      <c r="X29" s="67">
        <v>44779</v>
      </c>
      <c r="Y29" s="67">
        <v>25.5587899543379</v>
      </c>
      <c r="Z29" s="174">
        <v>1661886.5</v>
      </c>
      <c r="AA29" s="178">
        <v>37.113077558677055</v>
      </c>
      <c r="AB29" s="309" t="s">
        <v>256</v>
      </c>
      <c r="AC29" s="67">
        <v>2059</v>
      </c>
      <c r="AD29" s="189">
        <v>6.7386437162229168E-4</v>
      </c>
      <c r="AE29" s="69"/>
      <c r="AF29" s="68"/>
      <c r="AG29" s="67">
        <v>54910</v>
      </c>
      <c r="AH29" s="67">
        <v>26.668285575522098</v>
      </c>
      <c r="AI29" s="174">
        <v>2040281.88</v>
      </c>
      <c r="AJ29" s="178">
        <v>37.156836277545075</v>
      </c>
    </row>
    <row r="30" spans="1:36" s="43" customFormat="1" ht="30" customHeight="1" x14ac:dyDescent="0.2">
      <c r="A30" s="313" t="s">
        <v>251</v>
      </c>
      <c r="B30" s="124">
        <v>545</v>
      </c>
      <c r="C30" s="190">
        <v>1.9818880884162095E-4</v>
      </c>
      <c r="D30" s="124"/>
      <c r="E30" s="125"/>
      <c r="F30" s="124">
        <v>11175</v>
      </c>
      <c r="G30" s="124">
        <v>20.504587155963304</v>
      </c>
      <c r="H30" s="176">
        <v>429957.54</v>
      </c>
      <c r="I30" s="193">
        <v>38.474947651006708</v>
      </c>
      <c r="J30" s="313" t="s">
        <v>251</v>
      </c>
      <c r="K30" s="124">
        <v>1020</v>
      </c>
      <c r="L30" s="190">
        <v>3.4817907464242522E-4</v>
      </c>
      <c r="M30" s="124"/>
      <c r="N30" s="125"/>
      <c r="O30" s="124">
        <v>23080</v>
      </c>
      <c r="P30" s="124">
        <v>22.627450980392158</v>
      </c>
      <c r="Q30" s="176">
        <v>880406.36</v>
      </c>
      <c r="R30" s="193">
        <v>38.145856152512998</v>
      </c>
      <c r="S30" s="313" t="s">
        <v>251</v>
      </c>
      <c r="T30" s="124">
        <v>1752</v>
      </c>
      <c r="U30" s="190">
        <v>5.7339017925315931E-4</v>
      </c>
      <c r="V30" s="124"/>
      <c r="W30" s="125"/>
      <c r="X30" s="124">
        <v>44779</v>
      </c>
      <c r="Y30" s="124">
        <v>25.5587899543379</v>
      </c>
      <c r="Z30" s="176">
        <v>1661886.5</v>
      </c>
      <c r="AA30" s="193">
        <v>37.113077558677055</v>
      </c>
      <c r="AB30" s="313" t="s">
        <v>251</v>
      </c>
      <c r="AC30" s="124">
        <v>2059</v>
      </c>
      <c r="AD30" s="190">
        <v>6.5571013981370694E-4</v>
      </c>
      <c r="AE30" s="124"/>
      <c r="AF30" s="125"/>
      <c r="AG30" s="124">
        <v>54910</v>
      </c>
      <c r="AH30" s="124">
        <v>26.668285575522098</v>
      </c>
      <c r="AI30" s="176">
        <v>2040281.88</v>
      </c>
      <c r="AJ30" s="193">
        <v>37.156836277545075</v>
      </c>
    </row>
    <row r="31" spans="1:36" ht="9.9499999999999993" customHeight="1" x14ac:dyDescent="0.2">
      <c r="A31" s="207"/>
      <c r="B31" s="69"/>
      <c r="C31" s="188"/>
      <c r="D31" s="69"/>
      <c r="E31" s="68"/>
      <c r="F31" s="69"/>
      <c r="G31" s="69"/>
      <c r="H31" s="175"/>
      <c r="I31" s="192"/>
      <c r="J31" s="207"/>
      <c r="K31" s="69"/>
      <c r="L31" s="188"/>
      <c r="M31" s="69"/>
      <c r="N31" s="68"/>
      <c r="O31" s="69"/>
      <c r="P31" s="69"/>
      <c r="Q31" s="175"/>
      <c r="R31" s="192"/>
      <c r="S31" s="207"/>
      <c r="T31" s="69"/>
      <c r="U31" s="188"/>
      <c r="V31" s="69"/>
      <c r="W31" s="68"/>
      <c r="X31" s="69"/>
      <c r="Y31" s="69"/>
      <c r="Z31" s="175"/>
      <c r="AA31" s="192"/>
      <c r="AB31" s="207"/>
      <c r="AC31" s="69"/>
      <c r="AD31" s="188"/>
      <c r="AE31" s="69"/>
      <c r="AF31" s="68"/>
      <c r="AG31" s="69"/>
      <c r="AH31" s="69"/>
      <c r="AI31" s="175"/>
      <c r="AJ31" s="192"/>
    </row>
    <row r="32" spans="1:36" s="5" customFormat="1" ht="38.25" customHeight="1" x14ac:dyDescent="0.2">
      <c r="A32" s="347" t="s">
        <v>282</v>
      </c>
      <c r="B32" s="348"/>
      <c r="C32" s="348"/>
      <c r="D32" s="348"/>
      <c r="E32" s="348"/>
      <c r="F32" s="348"/>
      <c r="G32" s="348"/>
      <c r="H32" s="348"/>
      <c r="I32" s="348"/>
      <c r="J32" s="347" t="s">
        <v>282</v>
      </c>
      <c r="K32" s="348"/>
      <c r="L32" s="348"/>
      <c r="M32" s="348"/>
      <c r="N32" s="348"/>
      <c r="O32" s="348"/>
      <c r="P32" s="348"/>
      <c r="Q32" s="348"/>
      <c r="R32" s="348"/>
      <c r="S32" s="347" t="s">
        <v>282</v>
      </c>
      <c r="T32" s="348"/>
      <c r="U32" s="348"/>
      <c r="V32" s="348"/>
      <c r="W32" s="348"/>
      <c r="X32" s="348"/>
      <c r="Y32" s="348"/>
      <c r="Z32" s="348"/>
      <c r="AA32" s="348"/>
      <c r="AB32" s="347" t="s">
        <v>282</v>
      </c>
      <c r="AC32" s="348"/>
      <c r="AD32" s="348"/>
      <c r="AE32" s="348"/>
      <c r="AF32" s="348"/>
      <c r="AG32" s="348"/>
      <c r="AH32" s="348"/>
      <c r="AI32" s="348"/>
      <c r="AJ32" s="348"/>
    </row>
    <row r="33" spans="1:36" s="5" customFormat="1" ht="30" customHeight="1" x14ac:dyDescent="0.2">
      <c r="A33" s="354" t="s">
        <v>315</v>
      </c>
      <c r="B33" s="355"/>
      <c r="C33" s="355"/>
      <c r="D33" s="355"/>
      <c r="E33" s="355"/>
      <c r="F33" s="355"/>
      <c r="G33" s="355"/>
      <c r="H33" s="355"/>
      <c r="I33" s="355"/>
      <c r="J33" s="354" t="s">
        <v>315</v>
      </c>
      <c r="K33" s="355"/>
      <c r="L33" s="355"/>
      <c r="M33" s="355"/>
      <c r="N33" s="355"/>
      <c r="O33" s="355"/>
      <c r="P33" s="355"/>
      <c r="Q33" s="355"/>
      <c r="R33" s="355"/>
      <c r="S33" s="354" t="s">
        <v>315</v>
      </c>
      <c r="T33" s="355"/>
      <c r="U33" s="355"/>
      <c r="V33" s="355"/>
      <c r="W33" s="355"/>
      <c r="X33" s="355"/>
      <c r="Y33" s="355"/>
      <c r="Z33" s="355"/>
      <c r="AA33" s="355"/>
      <c r="AB33" s="354" t="s">
        <v>315</v>
      </c>
      <c r="AC33" s="355"/>
      <c r="AD33" s="355"/>
      <c r="AE33" s="355"/>
      <c r="AF33" s="355"/>
      <c r="AG33" s="355"/>
      <c r="AH33" s="355"/>
      <c r="AI33" s="355"/>
      <c r="AJ33" s="355"/>
    </row>
    <row r="34" spans="1:36" s="10" customFormat="1" ht="30" customHeight="1" x14ac:dyDescent="0.2">
      <c r="A34" s="354" t="s">
        <v>321</v>
      </c>
      <c r="B34" s="355"/>
      <c r="C34" s="355"/>
      <c r="D34" s="355"/>
      <c r="E34" s="355"/>
      <c r="F34" s="355"/>
      <c r="G34" s="355"/>
      <c r="H34" s="355"/>
      <c r="I34" s="355"/>
      <c r="J34" s="354" t="s">
        <v>321</v>
      </c>
      <c r="K34" s="355"/>
      <c r="L34" s="355"/>
      <c r="M34" s="355"/>
      <c r="N34" s="355"/>
      <c r="O34" s="355"/>
      <c r="P34" s="355"/>
      <c r="Q34" s="355"/>
      <c r="R34" s="355"/>
      <c r="S34" s="354" t="s">
        <v>321</v>
      </c>
      <c r="T34" s="355"/>
      <c r="U34" s="355"/>
      <c r="V34" s="355"/>
      <c r="W34" s="355"/>
      <c r="X34" s="355"/>
      <c r="Y34" s="355"/>
      <c r="Z34" s="355"/>
      <c r="AA34" s="355"/>
      <c r="AB34" s="354" t="s">
        <v>321</v>
      </c>
      <c r="AC34" s="355"/>
      <c r="AD34" s="355"/>
      <c r="AE34" s="355"/>
      <c r="AF34" s="355"/>
      <c r="AG34" s="355"/>
      <c r="AH34" s="355"/>
      <c r="AI34" s="355"/>
      <c r="AJ34" s="355"/>
    </row>
    <row r="35" spans="1:36" x14ac:dyDescent="0.2">
      <c r="B35" s="6"/>
      <c r="C35" s="6"/>
      <c r="D35" s="6"/>
      <c r="E35" s="6"/>
      <c r="F35" s="6"/>
      <c r="G35" s="6"/>
      <c r="H35" s="6"/>
      <c r="I35" s="6"/>
    </row>
    <row r="36" spans="1:36" x14ac:dyDescent="0.2">
      <c r="B36" s="6"/>
      <c r="C36" s="53"/>
      <c r="D36" s="6"/>
      <c r="E36" s="6"/>
      <c r="F36" s="6"/>
      <c r="G36" s="6"/>
      <c r="H36" s="6"/>
      <c r="I36" s="6"/>
    </row>
    <row r="37" spans="1:36" x14ac:dyDescent="0.2">
      <c r="B37" s="6"/>
      <c r="C37" s="6"/>
      <c r="D37" s="6"/>
      <c r="E37" s="6"/>
      <c r="F37" s="6"/>
      <c r="G37" s="6"/>
      <c r="H37" s="6"/>
      <c r="I37" s="6"/>
    </row>
  </sheetData>
  <mergeCells count="36">
    <mergeCell ref="A34:I34"/>
    <mergeCell ref="B6:C6"/>
    <mergeCell ref="B5:I5"/>
    <mergeCell ref="D6:E6"/>
    <mergeCell ref="F6:G6"/>
    <mergeCell ref="A32:I32"/>
    <mergeCell ref="A33:I33"/>
    <mergeCell ref="H6:H7"/>
    <mergeCell ref="I6:I7"/>
    <mergeCell ref="J32:R32"/>
    <mergeCell ref="J33:R33"/>
    <mergeCell ref="J34:R34"/>
    <mergeCell ref="K5:R5"/>
    <mergeCell ref="K6:L6"/>
    <mergeCell ref="M6:N6"/>
    <mergeCell ref="O6:P6"/>
    <mergeCell ref="Q6:Q7"/>
    <mergeCell ref="R6:R7"/>
    <mergeCell ref="S32:AA32"/>
    <mergeCell ref="S33:AA33"/>
    <mergeCell ref="S34:AA34"/>
    <mergeCell ref="T5:AA5"/>
    <mergeCell ref="T6:U6"/>
    <mergeCell ref="V6:W6"/>
    <mergeCell ref="X6:Y6"/>
    <mergeCell ref="Z6:Z7"/>
    <mergeCell ref="AA6:AA7"/>
    <mergeCell ref="AB32:AJ32"/>
    <mergeCell ref="AB33:AJ33"/>
    <mergeCell ref="AB34:AJ34"/>
    <mergeCell ref="AC5:AJ5"/>
    <mergeCell ref="AC6:AD6"/>
    <mergeCell ref="AE6:AF6"/>
    <mergeCell ref="AG6:AH6"/>
    <mergeCell ref="AI6:AI7"/>
    <mergeCell ref="AJ6:AJ7"/>
  </mergeCells>
  <hyperlinks>
    <hyperlink ref="A1" location="Съдържание!Print_Area" display="към съдържанието" xr:uid="{00000000-0004-0000-03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4"/>
  <sheetViews>
    <sheetView topLeftCell="T1" zoomScale="64" zoomScaleNormal="64" zoomScaleSheetLayoutView="55" workbookViewId="0">
      <selection activeCell="D25" sqref="D25"/>
    </sheetView>
  </sheetViews>
  <sheetFormatPr defaultRowHeight="12.75" x14ac:dyDescent="0.2"/>
  <cols>
    <col min="1" max="1" width="83.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6" width="15.7109375" customWidth="1"/>
    <col min="17" max="17" width="18.7109375" customWidth="1"/>
    <col min="18" max="18" width="14.7109375" customWidth="1"/>
    <col min="19" max="19" width="85.7109375" customWidth="1"/>
    <col min="20" max="20" width="14.7109375" customWidth="1"/>
    <col min="21" max="21" width="15.7109375" customWidth="1"/>
    <col min="22" max="22" width="14.7109375" customWidth="1"/>
    <col min="23" max="24" width="15.7109375" customWidth="1"/>
    <col min="25" max="25" width="14.7109375" customWidth="1"/>
    <col min="26" max="26" width="18.7109375" customWidth="1"/>
    <col min="27" max="27" width="14.7109375" customWidth="1"/>
    <col min="28" max="28" width="85.7109375" customWidth="1"/>
    <col min="29" max="29" width="14.7109375" customWidth="1"/>
    <col min="30" max="30" width="15.7109375" customWidth="1"/>
    <col min="31" max="31" width="14.7109375" customWidth="1"/>
    <col min="32" max="34" width="15.7109375" customWidth="1"/>
    <col min="35" max="35" width="18.7109375" customWidth="1"/>
    <col min="36" max="36" width="15.7109375" customWidth="1"/>
  </cols>
  <sheetData>
    <row r="1" spans="1:36" s="155" customFormat="1" ht="15" customHeight="1" x14ac:dyDescent="0.2">
      <c r="A1" s="162" t="s">
        <v>64</v>
      </c>
      <c r="B1" s="157"/>
      <c r="C1" s="157"/>
      <c r="D1" s="157"/>
      <c r="E1" s="157"/>
      <c r="F1" s="157"/>
      <c r="G1" s="157"/>
      <c r="H1" s="157"/>
      <c r="I1" s="158"/>
    </row>
    <row r="2" spans="1:36" s="155" customFormat="1" ht="15" customHeight="1" x14ac:dyDescent="0.2">
      <c r="A2" s="280"/>
      <c r="B2" s="90"/>
      <c r="C2" s="90"/>
      <c r="D2" s="90"/>
      <c r="E2" s="90"/>
      <c r="F2" s="90"/>
      <c r="G2" s="90"/>
      <c r="H2" s="90"/>
      <c r="I2" s="281"/>
    </row>
    <row r="3" spans="1:36" s="70" customFormat="1" ht="15" customHeight="1" x14ac:dyDescent="0.2">
      <c r="A3" s="160" t="s">
        <v>375</v>
      </c>
      <c r="B3" s="107"/>
      <c r="C3" s="107"/>
      <c r="D3" s="107"/>
      <c r="E3" s="107"/>
      <c r="F3" s="107"/>
      <c r="G3" s="107"/>
      <c r="H3" s="107"/>
      <c r="I3" s="161"/>
      <c r="J3" s="160" t="s">
        <v>375</v>
      </c>
      <c r="K3" s="107"/>
      <c r="L3" s="107"/>
      <c r="M3" s="107"/>
      <c r="N3" s="107"/>
      <c r="O3" s="107"/>
      <c r="P3" s="107"/>
      <c r="Q3" s="107"/>
      <c r="R3" s="161"/>
      <c r="S3" s="160" t="s">
        <v>375</v>
      </c>
      <c r="T3" s="107"/>
      <c r="U3" s="107"/>
      <c r="V3" s="107"/>
      <c r="W3" s="107"/>
      <c r="X3" s="107"/>
      <c r="Y3" s="107"/>
      <c r="Z3" s="107"/>
      <c r="AA3" s="161"/>
      <c r="AB3" s="160" t="s">
        <v>375</v>
      </c>
    </row>
    <row r="4" spans="1:36" s="70" customFormat="1" ht="15" customHeight="1" x14ac:dyDescent="0.2">
      <c r="A4" s="160"/>
      <c r="B4" s="107"/>
      <c r="C4" s="107"/>
      <c r="D4" s="107"/>
      <c r="E4" s="107"/>
      <c r="F4" s="107"/>
      <c r="G4" s="107"/>
      <c r="H4" s="107"/>
      <c r="I4" s="161"/>
      <c r="J4" s="160"/>
      <c r="K4" s="107"/>
      <c r="L4" s="107"/>
      <c r="M4" s="107"/>
      <c r="N4" s="107"/>
      <c r="O4" s="107"/>
      <c r="P4" s="107"/>
      <c r="Q4" s="107"/>
      <c r="R4" s="161"/>
      <c r="S4" s="160"/>
      <c r="T4" s="107"/>
      <c r="U4" s="107"/>
      <c r="V4" s="107"/>
      <c r="W4" s="107"/>
      <c r="X4" s="107"/>
      <c r="Y4" s="107"/>
      <c r="Z4" s="107"/>
      <c r="AA4" s="161"/>
    </row>
    <row r="5" spans="1:36" s="5" customFormat="1" ht="15" customHeight="1" x14ac:dyDescent="0.25">
      <c r="A5" s="314"/>
      <c r="B5" s="350" t="s">
        <v>319</v>
      </c>
      <c r="C5" s="350"/>
      <c r="D5" s="350"/>
      <c r="E5" s="350"/>
      <c r="F5" s="350"/>
      <c r="G5" s="350"/>
      <c r="H5" s="350"/>
      <c r="I5" s="350"/>
      <c r="J5" s="314"/>
      <c r="K5" s="350" t="s">
        <v>322</v>
      </c>
      <c r="L5" s="350"/>
      <c r="M5" s="350"/>
      <c r="N5" s="350"/>
      <c r="O5" s="350"/>
      <c r="P5" s="350"/>
      <c r="Q5" s="350"/>
      <c r="R5" s="350"/>
      <c r="S5" s="314"/>
      <c r="T5" s="350" t="s">
        <v>328</v>
      </c>
      <c r="U5" s="350"/>
      <c r="V5" s="350"/>
      <c r="W5" s="350"/>
      <c r="X5" s="350"/>
      <c r="Y5" s="350"/>
      <c r="Z5" s="350"/>
      <c r="AA5" s="350"/>
      <c r="AB5" s="314"/>
      <c r="AC5" s="350" t="s">
        <v>395</v>
      </c>
      <c r="AD5" s="350"/>
      <c r="AE5" s="350"/>
      <c r="AF5" s="350"/>
      <c r="AG5" s="350"/>
      <c r="AH5" s="350"/>
      <c r="AI5" s="350"/>
      <c r="AJ5" s="350"/>
    </row>
    <row r="6" spans="1:36" s="5" customFormat="1" ht="39.950000000000003" customHeight="1" x14ac:dyDescent="0.2">
      <c r="A6" s="322" t="s">
        <v>65</v>
      </c>
      <c r="B6" s="351" t="s">
        <v>299</v>
      </c>
      <c r="C6" s="351"/>
      <c r="D6" s="351" t="s">
        <v>296</v>
      </c>
      <c r="E6" s="351"/>
      <c r="F6" s="351" t="s">
        <v>300</v>
      </c>
      <c r="G6" s="351"/>
      <c r="H6" s="352" t="s">
        <v>261</v>
      </c>
      <c r="I6" s="352" t="s">
        <v>260</v>
      </c>
      <c r="J6" s="322" t="s">
        <v>65</v>
      </c>
      <c r="K6" s="351" t="s">
        <v>299</v>
      </c>
      <c r="L6" s="351"/>
      <c r="M6" s="351" t="s">
        <v>296</v>
      </c>
      <c r="N6" s="351"/>
      <c r="O6" s="351" t="s">
        <v>300</v>
      </c>
      <c r="P6" s="351"/>
      <c r="Q6" s="352" t="s">
        <v>261</v>
      </c>
      <c r="R6" s="352" t="s">
        <v>260</v>
      </c>
      <c r="S6" s="322" t="s">
        <v>65</v>
      </c>
      <c r="T6" s="351" t="s">
        <v>299</v>
      </c>
      <c r="U6" s="351"/>
      <c r="V6" s="351" t="s">
        <v>296</v>
      </c>
      <c r="W6" s="351"/>
      <c r="X6" s="351" t="s">
        <v>300</v>
      </c>
      <c r="Y6" s="351"/>
      <c r="Z6" s="352" t="s">
        <v>261</v>
      </c>
      <c r="AA6" s="352" t="s">
        <v>260</v>
      </c>
      <c r="AB6" s="322" t="s">
        <v>65</v>
      </c>
      <c r="AC6" s="351" t="s">
        <v>299</v>
      </c>
      <c r="AD6" s="351"/>
      <c r="AE6" s="351" t="s">
        <v>296</v>
      </c>
      <c r="AF6" s="351"/>
      <c r="AG6" s="351" t="s">
        <v>300</v>
      </c>
      <c r="AH6" s="351"/>
      <c r="AI6" s="352" t="s">
        <v>261</v>
      </c>
      <c r="AJ6" s="352" t="s">
        <v>260</v>
      </c>
    </row>
    <row r="7" spans="1:36" s="5" customFormat="1" ht="39.950000000000003" customHeight="1" x14ac:dyDescent="0.2">
      <c r="A7" s="316"/>
      <c r="B7" s="317" t="s">
        <v>3</v>
      </c>
      <c r="C7" s="317" t="s">
        <v>137</v>
      </c>
      <c r="D7" s="122" t="s">
        <v>3</v>
      </c>
      <c r="E7" s="122" t="s">
        <v>138</v>
      </c>
      <c r="F7" s="317" t="s">
        <v>3</v>
      </c>
      <c r="G7" s="317" t="s">
        <v>138</v>
      </c>
      <c r="H7" s="353"/>
      <c r="I7" s="353"/>
      <c r="J7" s="316"/>
      <c r="K7" s="317" t="s">
        <v>3</v>
      </c>
      <c r="L7" s="317" t="s">
        <v>137</v>
      </c>
      <c r="M7" s="122" t="s">
        <v>3</v>
      </c>
      <c r="N7" s="122" t="s">
        <v>138</v>
      </c>
      <c r="O7" s="317" t="s">
        <v>3</v>
      </c>
      <c r="P7" s="317" t="s">
        <v>138</v>
      </c>
      <c r="Q7" s="353"/>
      <c r="R7" s="353"/>
      <c r="S7" s="316"/>
      <c r="T7" s="317" t="s">
        <v>3</v>
      </c>
      <c r="U7" s="317" t="s">
        <v>137</v>
      </c>
      <c r="V7" s="122" t="s">
        <v>3</v>
      </c>
      <c r="W7" s="122" t="s">
        <v>138</v>
      </c>
      <c r="X7" s="317" t="s">
        <v>3</v>
      </c>
      <c r="Y7" s="317" t="s">
        <v>138</v>
      </c>
      <c r="Z7" s="353"/>
      <c r="AA7" s="353"/>
      <c r="AB7" s="316"/>
      <c r="AC7" s="317" t="s">
        <v>3</v>
      </c>
      <c r="AD7" s="317" t="s">
        <v>137</v>
      </c>
      <c r="AE7" s="122" t="s">
        <v>3</v>
      </c>
      <c r="AF7" s="122" t="s">
        <v>138</v>
      </c>
      <c r="AG7" s="317" t="s">
        <v>3</v>
      </c>
      <c r="AH7" s="317" t="s">
        <v>138</v>
      </c>
      <c r="AI7" s="353"/>
      <c r="AJ7" s="353"/>
    </row>
    <row r="8" spans="1:36" s="5" customFormat="1" ht="20.100000000000001" customHeight="1" x14ac:dyDescent="0.2">
      <c r="A8" s="316">
        <v>1</v>
      </c>
      <c r="B8" s="122">
        <v>2</v>
      </c>
      <c r="C8" s="122">
        <v>3</v>
      </c>
      <c r="D8" s="122">
        <v>4</v>
      </c>
      <c r="E8" s="122" t="s">
        <v>187</v>
      </c>
      <c r="F8" s="122">
        <v>6</v>
      </c>
      <c r="G8" s="122" t="s">
        <v>188</v>
      </c>
      <c r="H8" s="288">
        <v>8</v>
      </c>
      <c r="I8" s="288" t="s">
        <v>189</v>
      </c>
      <c r="J8" s="316">
        <v>1</v>
      </c>
      <c r="K8" s="122">
        <v>2</v>
      </c>
      <c r="L8" s="122">
        <v>3</v>
      </c>
      <c r="M8" s="122">
        <v>4</v>
      </c>
      <c r="N8" s="122" t="s">
        <v>187</v>
      </c>
      <c r="O8" s="122">
        <v>6</v>
      </c>
      <c r="P8" s="122" t="s">
        <v>188</v>
      </c>
      <c r="Q8" s="335">
        <v>8</v>
      </c>
      <c r="R8" s="335" t="s">
        <v>189</v>
      </c>
      <c r="S8" s="316">
        <v>1</v>
      </c>
      <c r="T8" s="122">
        <v>2</v>
      </c>
      <c r="U8" s="122">
        <v>3</v>
      </c>
      <c r="V8" s="122">
        <v>4</v>
      </c>
      <c r="W8" s="122" t="s">
        <v>187</v>
      </c>
      <c r="X8" s="122">
        <v>6</v>
      </c>
      <c r="Y8" s="122" t="s">
        <v>188</v>
      </c>
      <c r="Z8" s="339">
        <v>8</v>
      </c>
      <c r="AA8" s="339" t="s">
        <v>189</v>
      </c>
      <c r="AB8" s="316">
        <v>1</v>
      </c>
      <c r="AC8" s="122">
        <v>2</v>
      </c>
      <c r="AD8" s="122">
        <v>3</v>
      </c>
      <c r="AE8" s="122">
        <v>4</v>
      </c>
      <c r="AF8" s="122" t="s">
        <v>187</v>
      </c>
      <c r="AG8" s="122">
        <v>6</v>
      </c>
      <c r="AH8" s="122" t="s">
        <v>188</v>
      </c>
      <c r="AI8" s="343">
        <v>8</v>
      </c>
      <c r="AJ8" s="343" t="s">
        <v>189</v>
      </c>
    </row>
    <row r="9" spans="1:36" s="5" customFormat="1" ht="15" customHeight="1" x14ac:dyDescent="0.2">
      <c r="A9" s="121"/>
      <c r="B9" s="308"/>
      <c r="C9" s="308"/>
      <c r="D9" s="308"/>
      <c r="E9" s="308"/>
      <c r="F9" s="308"/>
      <c r="G9" s="308"/>
      <c r="H9" s="308"/>
      <c r="I9" s="315"/>
      <c r="J9" s="121"/>
      <c r="K9" s="308"/>
      <c r="L9" s="308"/>
      <c r="M9" s="308"/>
      <c r="N9" s="308"/>
      <c r="O9" s="308"/>
      <c r="P9" s="308"/>
      <c r="Q9" s="308"/>
      <c r="R9" s="315"/>
      <c r="S9" s="121"/>
      <c r="T9" s="308"/>
      <c r="U9" s="308"/>
      <c r="V9" s="308"/>
      <c r="W9" s="308"/>
      <c r="X9" s="308"/>
      <c r="Y9" s="308"/>
      <c r="Z9" s="308"/>
      <c r="AA9" s="315"/>
      <c r="AB9" s="121"/>
      <c r="AC9" s="308"/>
      <c r="AD9" s="308"/>
      <c r="AE9" s="308"/>
      <c r="AF9" s="308"/>
      <c r="AG9" s="308"/>
      <c r="AH9" s="308"/>
      <c r="AI9" s="308"/>
      <c r="AJ9" s="315"/>
    </row>
    <row r="10" spans="1:36" s="290" customFormat="1" ht="25.5" x14ac:dyDescent="0.2">
      <c r="A10" s="309" t="s">
        <v>67</v>
      </c>
      <c r="B10" s="67">
        <v>260398</v>
      </c>
      <c r="C10" s="180">
        <v>9.469352191695489E-2</v>
      </c>
      <c r="D10" s="67">
        <v>384066</v>
      </c>
      <c r="E10" s="68">
        <v>1.4749191622055469</v>
      </c>
      <c r="F10" s="67">
        <v>2419736</v>
      </c>
      <c r="G10" s="67">
        <v>9.2924523229825109</v>
      </c>
      <c r="H10" s="174">
        <v>145638126.16</v>
      </c>
      <c r="I10" s="178">
        <v>60.187609788836468</v>
      </c>
      <c r="J10" s="309" t="s">
        <v>67</v>
      </c>
      <c r="K10" s="67">
        <v>368418</v>
      </c>
      <c r="L10" s="180">
        <v>0.1257602336486402</v>
      </c>
      <c r="M10" s="67">
        <v>660996</v>
      </c>
      <c r="N10" s="68">
        <v>1.7941468657883166</v>
      </c>
      <c r="O10" s="67">
        <v>4619652</v>
      </c>
      <c r="P10" s="67">
        <v>12.539159324462974</v>
      </c>
      <c r="Q10" s="174">
        <v>280629661.47000003</v>
      </c>
      <c r="R10" s="178">
        <v>60.746926710063882</v>
      </c>
      <c r="S10" s="309" t="s">
        <v>67</v>
      </c>
      <c r="T10" s="67">
        <v>448131</v>
      </c>
      <c r="U10" s="180">
        <v>0.14666319316147119</v>
      </c>
      <c r="V10" s="67">
        <v>921614</v>
      </c>
      <c r="W10" s="68">
        <v>2.0565727432380263</v>
      </c>
      <c r="X10" s="67">
        <v>6870759</v>
      </c>
      <c r="Y10" s="67">
        <v>15.332032374461932</v>
      </c>
      <c r="Z10" s="174">
        <v>423059101.70999998</v>
      </c>
      <c r="AA10" s="178">
        <v>61.573852569999907</v>
      </c>
      <c r="AB10" s="309" t="s">
        <v>67</v>
      </c>
      <c r="AC10" s="67">
        <v>533062</v>
      </c>
      <c r="AD10" s="180">
        <v>0.1697591833654076</v>
      </c>
      <c r="AE10" s="67">
        <v>1229706</v>
      </c>
      <c r="AF10" s="68">
        <v>2.3068723713189083</v>
      </c>
      <c r="AG10" s="67">
        <v>9202275</v>
      </c>
      <c r="AH10" s="67">
        <v>17.263048200772143</v>
      </c>
      <c r="AI10" s="174">
        <v>580138237.25999999</v>
      </c>
      <c r="AJ10" s="178">
        <v>63.04291463360962</v>
      </c>
    </row>
    <row r="11" spans="1:36" s="290" customFormat="1" ht="30" customHeight="1" x14ac:dyDescent="0.2">
      <c r="A11" s="309" t="s">
        <v>68</v>
      </c>
      <c r="B11" s="67">
        <v>12940</v>
      </c>
      <c r="C11" s="180">
        <v>4.7056205255239913E-3</v>
      </c>
      <c r="D11" s="67">
        <v>21471</v>
      </c>
      <c r="E11" s="68">
        <v>1.6592735703245749</v>
      </c>
      <c r="F11" s="67">
        <v>256511</v>
      </c>
      <c r="G11" s="67">
        <v>19.823106646058733</v>
      </c>
      <c r="H11" s="174">
        <v>15203044.67</v>
      </c>
      <c r="I11" s="178">
        <v>59.268587584937876</v>
      </c>
      <c r="J11" s="309" t="s">
        <v>68</v>
      </c>
      <c r="K11" s="67">
        <v>22914</v>
      </c>
      <c r="L11" s="180">
        <v>7.8217405062318938E-3</v>
      </c>
      <c r="M11" s="67">
        <v>42118</v>
      </c>
      <c r="N11" s="68">
        <v>1.8380902505018766</v>
      </c>
      <c r="O11" s="67">
        <v>513230</v>
      </c>
      <c r="P11" s="67">
        <v>22.398097233132582</v>
      </c>
      <c r="Q11" s="174">
        <v>30983444</v>
      </c>
      <c r="R11" s="178">
        <v>60.369510745669579</v>
      </c>
      <c r="S11" s="309" t="s">
        <v>68</v>
      </c>
      <c r="T11" s="67">
        <v>33804</v>
      </c>
      <c r="U11" s="180">
        <v>1.1063288595590066E-2</v>
      </c>
      <c r="V11" s="67">
        <v>64200</v>
      </c>
      <c r="W11" s="68">
        <v>1.8991835285764997</v>
      </c>
      <c r="X11" s="67">
        <v>806587</v>
      </c>
      <c r="Y11" s="67">
        <v>23.860696958939769</v>
      </c>
      <c r="Z11" s="174">
        <v>49559383.030000001</v>
      </c>
      <c r="AA11" s="178">
        <v>61.443319852663137</v>
      </c>
      <c r="AB11" s="309" t="s">
        <v>68</v>
      </c>
      <c r="AC11" s="67">
        <v>42258</v>
      </c>
      <c r="AD11" s="180">
        <v>1.3457503199731729E-2</v>
      </c>
      <c r="AE11" s="67">
        <v>82780</v>
      </c>
      <c r="AF11" s="68">
        <v>1.9589190212504142</v>
      </c>
      <c r="AG11" s="67">
        <v>1067992</v>
      </c>
      <c r="AH11" s="67">
        <v>25.27313171470491</v>
      </c>
      <c r="AI11" s="174">
        <v>66927190.780000001</v>
      </c>
      <c r="AJ11" s="178">
        <v>62.666378381111471</v>
      </c>
    </row>
    <row r="12" spans="1:36" s="290" customFormat="1" ht="30" customHeight="1" x14ac:dyDescent="0.2">
      <c r="A12" s="309" t="s">
        <v>69</v>
      </c>
      <c r="B12" s="67">
        <v>67929</v>
      </c>
      <c r="C12" s="180">
        <v>2.4702325863857743E-2</v>
      </c>
      <c r="D12" s="67">
        <v>100751</v>
      </c>
      <c r="E12" s="68">
        <v>1.4831809683640271</v>
      </c>
      <c r="F12" s="67">
        <v>296110</v>
      </c>
      <c r="G12" s="67">
        <v>4.3591102474642645</v>
      </c>
      <c r="H12" s="174">
        <v>17835492.550000001</v>
      </c>
      <c r="I12" s="178">
        <v>60.232658640370133</v>
      </c>
      <c r="J12" s="309" t="s">
        <v>69</v>
      </c>
      <c r="K12" s="67">
        <v>88226</v>
      </c>
      <c r="L12" s="180">
        <v>3.0116124548433928E-2</v>
      </c>
      <c r="M12" s="67">
        <v>155174</v>
      </c>
      <c r="N12" s="68">
        <v>1.7588239294539025</v>
      </c>
      <c r="O12" s="67">
        <v>454129</v>
      </c>
      <c r="P12" s="67">
        <v>5.1473375195520594</v>
      </c>
      <c r="Q12" s="174">
        <v>27455343.43</v>
      </c>
      <c r="R12" s="178">
        <v>60.45714638351658</v>
      </c>
      <c r="S12" s="309" t="s">
        <v>69</v>
      </c>
      <c r="T12" s="67">
        <v>99763</v>
      </c>
      <c r="U12" s="180">
        <v>3.2650185189973133E-2</v>
      </c>
      <c r="V12" s="67">
        <v>189931</v>
      </c>
      <c r="W12" s="68">
        <v>1.9038220582781191</v>
      </c>
      <c r="X12" s="67">
        <v>564264</v>
      </c>
      <c r="Y12" s="67">
        <v>5.6560448262381842</v>
      </c>
      <c r="Z12" s="174">
        <v>34424913.700000003</v>
      </c>
      <c r="AA12" s="178">
        <v>61.008523846993612</v>
      </c>
      <c r="AB12" s="309" t="s">
        <v>69</v>
      </c>
      <c r="AC12" s="67">
        <v>119627</v>
      </c>
      <c r="AD12" s="180">
        <v>3.8096472508739349E-2</v>
      </c>
      <c r="AE12" s="67">
        <v>255121</v>
      </c>
      <c r="AF12" s="68">
        <v>2.1326372808814065</v>
      </c>
      <c r="AG12" s="67">
        <v>751660</v>
      </c>
      <c r="AH12" s="67">
        <v>6.2833641234838291</v>
      </c>
      <c r="AI12" s="174">
        <v>46900039.68</v>
      </c>
      <c r="AJ12" s="178">
        <v>62.395284676582499</v>
      </c>
    </row>
    <row r="13" spans="1:36" s="290" customFormat="1" ht="25.5" x14ac:dyDescent="0.2">
      <c r="A13" s="309" t="s">
        <v>70</v>
      </c>
      <c r="B13" s="67"/>
      <c r="C13" s="181"/>
      <c r="D13" s="67"/>
      <c r="E13" s="68"/>
      <c r="F13" s="67"/>
      <c r="G13" s="67"/>
      <c r="H13" s="174"/>
      <c r="I13" s="178"/>
      <c r="J13" s="309" t="s">
        <v>70</v>
      </c>
      <c r="K13" s="67">
        <v>80</v>
      </c>
      <c r="L13" s="337">
        <v>2.7308162717052956E-5</v>
      </c>
      <c r="M13" s="67">
        <v>86</v>
      </c>
      <c r="N13" s="68">
        <v>1.075</v>
      </c>
      <c r="O13" s="67">
        <v>533</v>
      </c>
      <c r="P13" s="67">
        <v>6.6624999999999996</v>
      </c>
      <c r="Q13" s="174">
        <v>38833.65</v>
      </c>
      <c r="R13" s="178">
        <v>72.858630393996251</v>
      </c>
      <c r="S13" s="309" t="s">
        <v>70</v>
      </c>
      <c r="T13" s="67">
        <v>199</v>
      </c>
      <c r="U13" s="337">
        <v>6.5128222415170486E-5</v>
      </c>
      <c r="V13" s="67">
        <v>214</v>
      </c>
      <c r="W13" s="68">
        <v>1.0753768844221105</v>
      </c>
      <c r="X13" s="67">
        <v>1485</v>
      </c>
      <c r="Y13" s="67">
        <v>7.4623115577889445</v>
      </c>
      <c r="Z13" s="174">
        <v>106574.43</v>
      </c>
      <c r="AA13" s="178">
        <v>71.767292929292921</v>
      </c>
      <c r="AB13" s="309" t="s">
        <v>70</v>
      </c>
      <c r="AC13" s="67">
        <v>233</v>
      </c>
      <c r="AD13" s="337">
        <v>7.4201293140647759E-5</v>
      </c>
      <c r="AE13" s="67">
        <v>251</v>
      </c>
      <c r="AF13" s="68">
        <v>1.0772532188841202</v>
      </c>
      <c r="AG13" s="67">
        <v>1749</v>
      </c>
      <c r="AH13" s="67">
        <v>7.5064377682403434</v>
      </c>
      <c r="AI13" s="174">
        <v>124545.19</v>
      </c>
      <c r="AJ13" s="178">
        <v>71.209371069182396</v>
      </c>
    </row>
    <row r="14" spans="1:36" s="290" customFormat="1" ht="30" customHeight="1" x14ac:dyDescent="0.2">
      <c r="A14" s="309" t="s">
        <v>71</v>
      </c>
      <c r="B14" s="67">
        <v>687</v>
      </c>
      <c r="C14" s="182">
        <v>2.4982699389760292E-4</v>
      </c>
      <c r="D14" s="67">
        <v>1292</v>
      </c>
      <c r="E14" s="68">
        <v>1.8806404657933042</v>
      </c>
      <c r="F14" s="67">
        <v>17317</v>
      </c>
      <c r="G14" s="67">
        <v>25.20669577874818</v>
      </c>
      <c r="H14" s="174">
        <v>1352996.37</v>
      </c>
      <c r="I14" s="178">
        <v>78.131106427210256</v>
      </c>
      <c r="J14" s="309" t="s">
        <v>71</v>
      </c>
      <c r="K14" s="67">
        <v>1052</v>
      </c>
      <c r="L14" s="182">
        <v>3.5910233972924639E-4</v>
      </c>
      <c r="M14" s="67">
        <v>2443</v>
      </c>
      <c r="N14" s="68">
        <v>2.3222433460076046</v>
      </c>
      <c r="O14" s="67">
        <v>34158</v>
      </c>
      <c r="P14" s="67">
        <v>32.469581749049432</v>
      </c>
      <c r="Q14" s="174">
        <v>2659724.23</v>
      </c>
      <c r="R14" s="178">
        <v>77.865338427308387</v>
      </c>
      <c r="S14" s="309" t="s">
        <v>71</v>
      </c>
      <c r="T14" s="67">
        <v>1387</v>
      </c>
      <c r="U14" s="182">
        <v>4.5393389190875113E-4</v>
      </c>
      <c r="V14" s="67">
        <v>3357</v>
      </c>
      <c r="W14" s="68">
        <v>2.4203316510454216</v>
      </c>
      <c r="X14" s="67">
        <v>49243</v>
      </c>
      <c r="Y14" s="67">
        <v>35.503244412400868</v>
      </c>
      <c r="Z14" s="174">
        <v>3879755.72</v>
      </c>
      <c r="AA14" s="178">
        <v>78.787964177649613</v>
      </c>
      <c r="AB14" s="309" t="s">
        <v>71</v>
      </c>
      <c r="AC14" s="67">
        <v>1720</v>
      </c>
      <c r="AD14" s="182">
        <v>5.4775203520134822E-4</v>
      </c>
      <c r="AE14" s="67">
        <v>4291</v>
      </c>
      <c r="AF14" s="68">
        <v>2.4947674418604651</v>
      </c>
      <c r="AG14" s="67">
        <v>63606</v>
      </c>
      <c r="AH14" s="67">
        <v>36.980232558139534</v>
      </c>
      <c r="AI14" s="174">
        <v>5200150.57</v>
      </c>
      <c r="AJ14" s="178">
        <v>81.755660943936107</v>
      </c>
    </row>
    <row r="15" spans="1:36" s="290" customFormat="1" ht="30" customHeight="1" x14ac:dyDescent="0.2">
      <c r="A15" s="309" t="s">
        <v>125</v>
      </c>
      <c r="B15" s="67"/>
      <c r="C15" s="183"/>
      <c r="D15" s="67"/>
      <c r="E15" s="68"/>
      <c r="F15" s="67"/>
      <c r="G15" s="67"/>
      <c r="H15" s="174"/>
      <c r="I15" s="178"/>
      <c r="J15" s="309" t="s">
        <v>125</v>
      </c>
      <c r="K15" s="67"/>
      <c r="L15" s="183"/>
      <c r="M15" s="67"/>
      <c r="N15" s="68"/>
      <c r="O15" s="67"/>
      <c r="P15" s="67"/>
      <c r="Q15" s="174"/>
      <c r="R15" s="178"/>
      <c r="S15" s="309" t="s">
        <v>125</v>
      </c>
      <c r="T15" s="67"/>
      <c r="U15" s="183"/>
      <c r="V15" s="67"/>
      <c r="W15" s="68"/>
      <c r="X15" s="67"/>
      <c r="Y15" s="67"/>
      <c r="Z15" s="174"/>
      <c r="AA15" s="178"/>
      <c r="AB15" s="309" t="s">
        <v>125</v>
      </c>
      <c r="AC15" s="67"/>
      <c r="AD15" s="183"/>
      <c r="AE15" s="67"/>
      <c r="AF15" s="68"/>
      <c r="AG15" s="67"/>
      <c r="AH15" s="67"/>
      <c r="AI15" s="174"/>
      <c r="AJ15" s="178"/>
    </row>
    <row r="16" spans="1:36" s="290" customFormat="1" ht="30" customHeight="1" x14ac:dyDescent="0.2">
      <c r="A16" s="309" t="s">
        <v>124</v>
      </c>
      <c r="B16" s="67"/>
      <c r="C16" s="181"/>
      <c r="D16" s="67"/>
      <c r="E16" s="68"/>
      <c r="F16" s="67"/>
      <c r="G16" s="67"/>
      <c r="H16" s="174"/>
      <c r="I16" s="178"/>
      <c r="J16" s="309" t="s">
        <v>124</v>
      </c>
      <c r="K16" s="67"/>
      <c r="L16" s="181"/>
      <c r="M16" s="67"/>
      <c r="N16" s="68"/>
      <c r="O16" s="67"/>
      <c r="P16" s="67"/>
      <c r="Q16" s="174"/>
      <c r="R16" s="178"/>
      <c r="S16" s="309" t="s">
        <v>124</v>
      </c>
      <c r="T16" s="67">
        <v>2</v>
      </c>
      <c r="U16" s="181">
        <v>6.5455499914744215E-7</v>
      </c>
      <c r="V16" s="67">
        <v>2</v>
      </c>
      <c r="W16" s="68">
        <v>1</v>
      </c>
      <c r="X16" s="67">
        <v>25</v>
      </c>
      <c r="Y16" s="67">
        <v>12.5</v>
      </c>
      <c r="Z16" s="174">
        <v>254.45</v>
      </c>
      <c r="AA16" s="178">
        <v>10.177999999999999</v>
      </c>
      <c r="AB16" s="309" t="s">
        <v>124</v>
      </c>
      <c r="AC16" s="67">
        <v>3</v>
      </c>
      <c r="AD16" s="181">
        <v>9.5538145674653763E-7</v>
      </c>
      <c r="AE16" s="67">
        <v>3</v>
      </c>
      <c r="AF16" s="68">
        <v>1</v>
      </c>
      <c r="AG16" s="67">
        <v>67</v>
      </c>
      <c r="AH16" s="67">
        <v>22.333333333333332</v>
      </c>
      <c r="AI16" s="174">
        <v>1392.49</v>
      </c>
      <c r="AJ16" s="178">
        <v>20.783432835820896</v>
      </c>
    </row>
    <row r="17" spans="1:36" s="5" customFormat="1"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c r="S17" s="309" t="s">
        <v>72</v>
      </c>
      <c r="T17" s="67"/>
      <c r="U17" s="182"/>
      <c r="V17" s="67"/>
      <c r="W17" s="68"/>
      <c r="X17" s="67"/>
      <c r="Y17" s="185"/>
      <c r="Z17" s="174"/>
      <c r="AA17" s="178"/>
      <c r="AB17" s="309" t="s">
        <v>72</v>
      </c>
      <c r="AC17" s="67"/>
      <c r="AD17" s="182"/>
      <c r="AE17" s="67"/>
      <c r="AF17" s="68"/>
      <c r="AG17" s="67"/>
      <c r="AH17" s="185"/>
      <c r="AI17" s="174"/>
      <c r="AJ17" s="178"/>
    </row>
    <row r="18" spans="1:36" s="290" customFormat="1" ht="15" customHeight="1" x14ac:dyDescent="0.2">
      <c r="A18" s="309" t="s">
        <v>73</v>
      </c>
      <c r="B18" s="67">
        <v>44242</v>
      </c>
      <c r="C18" s="180">
        <v>1.6088567487653201E-2</v>
      </c>
      <c r="D18" s="67"/>
      <c r="E18" s="68"/>
      <c r="F18" s="67">
        <v>3232813</v>
      </c>
      <c r="G18" s="67">
        <v>73.071131504000718</v>
      </c>
      <c r="H18" s="174">
        <v>163264471.77000001</v>
      </c>
      <c r="I18" s="178">
        <v>50.502293751602707</v>
      </c>
      <c r="J18" s="309" t="s">
        <v>73</v>
      </c>
      <c r="K18" s="67">
        <v>55296</v>
      </c>
      <c r="L18" s="180">
        <v>1.8875402070027004E-2</v>
      </c>
      <c r="M18" s="67"/>
      <c r="N18" s="68"/>
      <c r="O18" s="67">
        <v>6575363</v>
      </c>
      <c r="P18" s="67">
        <v>118.91209129050925</v>
      </c>
      <c r="Q18" s="174">
        <v>339156048.83999997</v>
      </c>
      <c r="R18" s="178">
        <v>51.579821348266243</v>
      </c>
      <c r="S18" s="309" t="s">
        <v>73</v>
      </c>
      <c r="T18" s="67">
        <v>64220</v>
      </c>
      <c r="U18" s="180">
        <v>2.1017761022624367E-2</v>
      </c>
      <c r="V18" s="67"/>
      <c r="W18" s="68"/>
      <c r="X18" s="67">
        <v>9938996</v>
      </c>
      <c r="Y18" s="67">
        <v>154.76480847088135</v>
      </c>
      <c r="Z18" s="174">
        <v>521879837.24000001</v>
      </c>
      <c r="AA18" s="178">
        <v>52.508305390202395</v>
      </c>
      <c r="AB18" s="309" t="s">
        <v>73</v>
      </c>
      <c r="AC18" s="67">
        <v>72193</v>
      </c>
      <c r="AD18" s="180">
        <v>2.2990617835634265E-2</v>
      </c>
      <c r="AE18" s="67"/>
      <c r="AF18" s="68"/>
      <c r="AG18" s="67">
        <v>13183798</v>
      </c>
      <c r="AH18" s="67">
        <v>182.61878575485159</v>
      </c>
      <c r="AI18" s="174">
        <v>707953122.81999993</v>
      </c>
      <c r="AJ18" s="178">
        <v>53.698723449797995</v>
      </c>
    </row>
    <row r="19" spans="1:36" s="290" customFormat="1" ht="15" customHeight="1" x14ac:dyDescent="0.2">
      <c r="A19" s="310" t="s">
        <v>74</v>
      </c>
      <c r="B19" s="69">
        <v>43886</v>
      </c>
      <c r="C19" s="187">
        <v>1.5959108375822709E-2</v>
      </c>
      <c r="D19" s="69"/>
      <c r="E19" s="68"/>
      <c r="F19" s="69">
        <v>3215180</v>
      </c>
      <c r="G19" s="69">
        <v>73.262088137447023</v>
      </c>
      <c r="H19" s="175">
        <v>162590085.90000001</v>
      </c>
      <c r="I19" s="192">
        <v>50.569512717794964</v>
      </c>
      <c r="J19" s="310" t="s">
        <v>74</v>
      </c>
      <c r="K19" s="69">
        <v>54774</v>
      </c>
      <c r="L19" s="187">
        <v>1.8697216308298233E-2</v>
      </c>
      <c r="M19" s="69"/>
      <c r="N19" s="68"/>
      <c r="O19" s="69">
        <v>6539321</v>
      </c>
      <c r="P19" s="69">
        <v>119.38731880089094</v>
      </c>
      <c r="Q19" s="175">
        <v>337769062.14999998</v>
      </c>
      <c r="R19" s="192">
        <v>51.652008236023278</v>
      </c>
      <c r="S19" s="310" t="s">
        <v>74</v>
      </c>
      <c r="T19" s="69">
        <v>63506</v>
      </c>
      <c r="U19" s="187">
        <v>2.0784084887928728E-2</v>
      </c>
      <c r="V19" s="69"/>
      <c r="W19" s="68"/>
      <c r="X19" s="69">
        <v>9883636</v>
      </c>
      <c r="Y19" s="69">
        <v>155.63310553333542</v>
      </c>
      <c r="Z19" s="175">
        <v>519723186.76999998</v>
      </c>
      <c r="AA19" s="192">
        <v>52.584209573278493</v>
      </c>
      <c r="AB19" s="310" t="s">
        <v>74</v>
      </c>
      <c r="AC19" s="69">
        <v>71266</v>
      </c>
      <c r="AD19" s="187">
        <v>2.2695404965499582E-2</v>
      </c>
      <c r="AE19" s="69"/>
      <c r="AF19" s="68"/>
      <c r="AG19" s="69">
        <v>13106937</v>
      </c>
      <c r="AH19" s="69">
        <v>183.91571015631578</v>
      </c>
      <c r="AI19" s="175">
        <v>704959826.16999996</v>
      </c>
      <c r="AJ19" s="192">
        <v>53.785245642822574</v>
      </c>
    </row>
    <row r="20" spans="1:36" s="290" customFormat="1" ht="15" customHeight="1" x14ac:dyDescent="0.2">
      <c r="A20" s="310" t="s">
        <v>316</v>
      </c>
      <c r="B20" s="69"/>
      <c r="C20" s="187"/>
      <c r="D20" s="69"/>
      <c r="E20" s="68"/>
      <c r="F20" s="69"/>
      <c r="G20" s="69"/>
      <c r="H20" s="175"/>
      <c r="I20" s="192"/>
      <c r="J20" s="310" t="s">
        <v>316</v>
      </c>
      <c r="K20" s="69"/>
      <c r="L20" s="187"/>
      <c r="M20" s="69"/>
      <c r="N20" s="68"/>
      <c r="O20" s="69"/>
      <c r="P20" s="69"/>
      <c r="Q20" s="175"/>
      <c r="R20" s="192"/>
      <c r="S20" s="310" t="s">
        <v>316</v>
      </c>
      <c r="T20" s="69"/>
      <c r="U20" s="187"/>
      <c r="V20" s="69"/>
      <c r="W20" s="68"/>
      <c r="X20" s="69"/>
      <c r="Y20" s="69"/>
      <c r="Z20" s="175"/>
      <c r="AA20" s="192"/>
      <c r="AB20" s="310" t="s">
        <v>316</v>
      </c>
      <c r="AC20" s="69"/>
      <c r="AD20" s="187"/>
      <c r="AE20" s="69"/>
      <c r="AF20" s="68"/>
      <c r="AG20" s="69"/>
      <c r="AH20" s="69"/>
      <c r="AI20" s="175"/>
      <c r="AJ20" s="192"/>
    </row>
    <row r="21" spans="1:36" s="290" customFormat="1" ht="15" customHeight="1" x14ac:dyDescent="0.2">
      <c r="A21" s="310" t="s">
        <v>75</v>
      </c>
      <c r="B21" s="69">
        <v>71</v>
      </c>
      <c r="C21" s="186">
        <v>2.5819092527990987E-5</v>
      </c>
      <c r="D21" s="69"/>
      <c r="E21" s="68"/>
      <c r="F21" s="69">
        <v>2817</v>
      </c>
      <c r="G21" s="69">
        <v>39.676056338028168</v>
      </c>
      <c r="H21" s="175">
        <v>185212.4</v>
      </c>
      <c r="I21" s="192">
        <v>65.748100816471421</v>
      </c>
      <c r="J21" s="310" t="s">
        <v>75</v>
      </c>
      <c r="K21" s="69">
        <v>95</v>
      </c>
      <c r="L21" s="186">
        <v>3.2428443226500385E-5</v>
      </c>
      <c r="M21" s="69"/>
      <c r="N21" s="68"/>
      <c r="O21" s="69">
        <v>5731</v>
      </c>
      <c r="P21" s="69">
        <v>60.326315789473682</v>
      </c>
      <c r="Q21" s="175">
        <v>356638.39</v>
      </c>
      <c r="R21" s="192">
        <v>62.229696388064916</v>
      </c>
      <c r="S21" s="310" t="s">
        <v>75</v>
      </c>
      <c r="T21" s="69">
        <v>123</v>
      </c>
      <c r="U21" s="186">
        <v>4.0255132447567691E-5</v>
      </c>
      <c r="V21" s="69"/>
      <c r="W21" s="68"/>
      <c r="X21" s="69">
        <v>8142</v>
      </c>
      <c r="Y21" s="69">
        <v>66.195121951219505</v>
      </c>
      <c r="Z21" s="175">
        <v>523347.48</v>
      </c>
      <c r="AA21" s="192">
        <v>64.277509211495939</v>
      </c>
      <c r="AB21" s="310" t="s">
        <v>75</v>
      </c>
      <c r="AC21" s="69">
        <v>145</v>
      </c>
      <c r="AD21" s="186">
        <v>4.6176770409415983E-5</v>
      </c>
      <c r="AE21" s="69"/>
      <c r="AF21" s="68"/>
      <c r="AG21" s="69">
        <v>10352</v>
      </c>
      <c r="AH21" s="69">
        <v>71.393103448275866</v>
      </c>
      <c r="AI21" s="175">
        <v>691695.13</v>
      </c>
      <c r="AJ21" s="192">
        <v>66.817535741885621</v>
      </c>
    </row>
    <row r="22" spans="1:36" s="290" customFormat="1" ht="30" customHeight="1" x14ac:dyDescent="0.2">
      <c r="A22" s="310" t="s">
        <v>76</v>
      </c>
      <c r="B22" s="69">
        <v>285</v>
      </c>
      <c r="C22" s="188">
        <v>1.0364001930249903E-4</v>
      </c>
      <c r="D22" s="69"/>
      <c r="E22" s="68"/>
      <c r="F22" s="69">
        <v>14816</v>
      </c>
      <c r="G22" s="69">
        <v>51.9859649122807</v>
      </c>
      <c r="H22" s="175">
        <v>489173.47</v>
      </c>
      <c r="I22" s="192">
        <v>33.016567899568031</v>
      </c>
      <c r="J22" s="310" t="s">
        <v>76</v>
      </c>
      <c r="K22" s="69">
        <v>427</v>
      </c>
      <c r="L22" s="188">
        <v>1.4575731850227015E-4</v>
      </c>
      <c r="M22" s="69"/>
      <c r="N22" s="68"/>
      <c r="O22" s="69">
        <v>30311</v>
      </c>
      <c r="P22" s="69">
        <v>70.985948477751762</v>
      </c>
      <c r="Q22" s="175">
        <v>1030348.3</v>
      </c>
      <c r="R22" s="192">
        <v>33.992553858335256</v>
      </c>
      <c r="S22" s="310" t="s">
        <v>76</v>
      </c>
      <c r="T22" s="69">
        <v>591</v>
      </c>
      <c r="U22" s="188">
        <v>1.9342100224806915E-4</v>
      </c>
      <c r="V22" s="69"/>
      <c r="W22" s="68"/>
      <c r="X22" s="69">
        <v>47218</v>
      </c>
      <c r="Y22" s="69">
        <v>79.895093062605753</v>
      </c>
      <c r="Z22" s="175">
        <v>1633302.99</v>
      </c>
      <c r="AA22" s="192">
        <v>34.590685543648611</v>
      </c>
      <c r="AB22" s="310" t="s">
        <v>76</v>
      </c>
      <c r="AC22" s="69">
        <v>782</v>
      </c>
      <c r="AD22" s="188">
        <v>2.4903609972526413E-4</v>
      </c>
      <c r="AE22" s="69"/>
      <c r="AF22" s="68"/>
      <c r="AG22" s="69">
        <v>66509</v>
      </c>
      <c r="AH22" s="69">
        <v>85.049872122762153</v>
      </c>
      <c r="AI22" s="175">
        <v>2301601.52</v>
      </c>
      <c r="AJ22" s="192">
        <v>34.605865672315026</v>
      </c>
    </row>
    <row r="23" spans="1:36" s="290" customFormat="1" ht="15" customHeight="1" x14ac:dyDescent="0.2">
      <c r="A23" s="311" t="s">
        <v>258</v>
      </c>
      <c r="B23" s="67">
        <v>44269</v>
      </c>
      <c r="C23" s="180">
        <v>1.6098386015797647E-2</v>
      </c>
      <c r="D23" s="67"/>
      <c r="E23" s="68"/>
      <c r="F23" s="67">
        <v>2145431</v>
      </c>
      <c r="G23" s="67">
        <v>48.463507194650887</v>
      </c>
      <c r="H23" s="174">
        <v>75500307.74000001</v>
      </c>
      <c r="I23" s="178">
        <v>35.191207612829317</v>
      </c>
      <c r="J23" s="311" t="s">
        <v>258</v>
      </c>
      <c r="K23" s="67">
        <v>54501</v>
      </c>
      <c r="L23" s="180">
        <v>1.8604027203026289E-2</v>
      </c>
      <c r="M23" s="67"/>
      <c r="N23" s="68"/>
      <c r="O23" s="67">
        <v>4223797</v>
      </c>
      <c r="P23" s="67">
        <v>77.499440377240788</v>
      </c>
      <c r="Q23" s="174">
        <v>151790880.26999998</v>
      </c>
      <c r="R23" s="178">
        <v>35.937068062219844</v>
      </c>
      <c r="S23" s="311" t="s">
        <v>258</v>
      </c>
      <c r="T23" s="67">
        <v>66618</v>
      </c>
      <c r="U23" s="180">
        <v>2.1802572466602149E-2</v>
      </c>
      <c r="V23" s="67"/>
      <c r="W23" s="68"/>
      <c r="X23" s="67">
        <v>6412331</v>
      </c>
      <c r="Y23" s="67">
        <v>96.255231318862769</v>
      </c>
      <c r="Z23" s="174">
        <v>227271652.19</v>
      </c>
      <c r="AA23" s="178">
        <v>35.442907140944534</v>
      </c>
      <c r="AB23" s="311" t="s">
        <v>258</v>
      </c>
      <c r="AC23" s="67">
        <v>78502</v>
      </c>
      <c r="AD23" s="180">
        <v>2.4999785039172231E-2</v>
      </c>
      <c r="AE23" s="67"/>
      <c r="AF23" s="68"/>
      <c r="AG23" s="67">
        <v>8485887</v>
      </c>
      <c r="AH23" s="67">
        <v>108.09771725561133</v>
      </c>
      <c r="AI23" s="174">
        <v>298772200.63</v>
      </c>
      <c r="AJ23" s="178">
        <v>35.208128582197709</v>
      </c>
    </row>
    <row r="24" spans="1:36" s="290" customFormat="1" ht="15" customHeight="1" x14ac:dyDescent="0.2">
      <c r="A24" s="312" t="s">
        <v>128</v>
      </c>
      <c r="B24" s="69">
        <v>37422</v>
      </c>
      <c r="C24" s="187">
        <v>1.3608480008203926E-2</v>
      </c>
      <c r="D24" s="69"/>
      <c r="E24" s="68"/>
      <c r="F24" s="69">
        <v>1858272</v>
      </c>
      <c r="G24" s="69">
        <v>49.657206990540324</v>
      </c>
      <c r="H24" s="175">
        <v>70109737.010000005</v>
      </c>
      <c r="I24" s="192">
        <v>37.728457949105412</v>
      </c>
      <c r="J24" s="312" t="s">
        <v>128</v>
      </c>
      <c r="K24" s="69">
        <v>45864</v>
      </c>
      <c r="L24" s="187">
        <v>1.5655769685686459E-2</v>
      </c>
      <c r="M24" s="69"/>
      <c r="N24" s="68"/>
      <c r="O24" s="69">
        <v>3694685</v>
      </c>
      <c r="P24" s="69">
        <v>80.557408860980289</v>
      </c>
      <c r="Q24" s="175">
        <v>141691911.78999999</v>
      </c>
      <c r="R24" s="192">
        <v>38.350200839855084</v>
      </c>
      <c r="S24" s="312" t="s">
        <v>128</v>
      </c>
      <c r="T24" s="69">
        <v>54860</v>
      </c>
      <c r="U24" s="187">
        <v>1.7954443626614337E-2</v>
      </c>
      <c r="V24" s="69"/>
      <c r="W24" s="68"/>
      <c r="X24" s="69">
        <v>5639108</v>
      </c>
      <c r="Y24" s="69">
        <v>102.79088589135982</v>
      </c>
      <c r="Z24" s="175">
        <v>212705548.91999999</v>
      </c>
      <c r="AA24" s="192">
        <v>37.719715408890906</v>
      </c>
      <c r="AB24" s="312" t="s">
        <v>128</v>
      </c>
      <c r="AC24" s="69">
        <v>63005</v>
      </c>
      <c r="AD24" s="187">
        <v>2.00646028941052E-2</v>
      </c>
      <c r="AE24" s="69"/>
      <c r="AF24" s="68"/>
      <c r="AG24" s="69">
        <v>7361158</v>
      </c>
      <c r="AH24" s="69">
        <v>116.83450519800016</v>
      </c>
      <c r="AI24" s="175">
        <v>277585661.93000001</v>
      </c>
      <c r="AJ24" s="192">
        <v>37.70951009746021</v>
      </c>
    </row>
    <row r="25" spans="1:36" s="290" customFormat="1" ht="30" customHeight="1" x14ac:dyDescent="0.2">
      <c r="A25" s="310" t="s">
        <v>129</v>
      </c>
      <c r="B25" s="69">
        <v>6847</v>
      </c>
      <c r="C25" s="187">
        <v>2.4899060075937226E-3</v>
      </c>
      <c r="D25" s="69"/>
      <c r="E25" s="68"/>
      <c r="F25" s="69">
        <v>287159</v>
      </c>
      <c r="G25" s="69">
        <v>41.939389513655613</v>
      </c>
      <c r="H25" s="175">
        <v>5390570.7300000004</v>
      </c>
      <c r="I25" s="192">
        <v>18.772076549925305</v>
      </c>
      <c r="J25" s="310" t="s">
        <v>129</v>
      </c>
      <c r="K25" s="69">
        <v>8637</v>
      </c>
      <c r="L25" s="187">
        <v>2.94825751733983E-3</v>
      </c>
      <c r="M25" s="69"/>
      <c r="N25" s="68"/>
      <c r="O25" s="69">
        <v>529112</v>
      </c>
      <c r="P25" s="69">
        <v>61.261086025240246</v>
      </c>
      <c r="Q25" s="175">
        <v>10098968.48</v>
      </c>
      <c r="R25" s="192">
        <v>19.086636628917887</v>
      </c>
      <c r="S25" s="310" t="s">
        <v>129</v>
      </c>
      <c r="T25" s="69">
        <v>11758</v>
      </c>
      <c r="U25" s="187">
        <v>3.8481288399878121E-3</v>
      </c>
      <c r="V25" s="69"/>
      <c r="W25" s="68"/>
      <c r="X25" s="69">
        <v>773223</v>
      </c>
      <c r="Y25" s="69">
        <v>65.761439020241539</v>
      </c>
      <c r="Z25" s="175">
        <v>14566103.27</v>
      </c>
      <c r="AA25" s="192">
        <v>18.838166053001526</v>
      </c>
      <c r="AB25" s="310" t="s">
        <v>129</v>
      </c>
      <c r="AC25" s="69">
        <v>15497</v>
      </c>
      <c r="AD25" s="187">
        <v>4.9351821450670311E-3</v>
      </c>
      <c r="AE25" s="69"/>
      <c r="AF25" s="68"/>
      <c r="AG25" s="69">
        <v>1124729</v>
      </c>
      <c r="AH25" s="69">
        <v>72.577208491966189</v>
      </c>
      <c r="AI25" s="175">
        <v>21186538.699999999</v>
      </c>
      <c r="AJ25" s="192">
        <v>18.837016472412465</v>
      </c>
    </row>
    <row r="26" spans="1:36" s="5" customFormat="1" ht="15" customHeight="1" x14ac:dyDescent="0.2">
      <c r="A26" s="309" t="s">
        <v>121</v>
      </c>
      <c r="B26" s="67">
        <v>283</v>
      </c>
      <c r="C26" s="182">
        <v>1.0291272092142887E-4</v>
      </c>
      <c r="D26" s="67"/>
      <c r="E26" s="68"/>
      <c r="F26" s="67">
        <v>15055</v>
      </c>
      <c r="G26" s="67">
        <v>53.197879858657245</v>
      </c>
      <c r="H26" s="174">
        <v>1022058.2400000001</v>
      </c>
      <c r="I26" s="178">
        <v>67.888292261707079</v>
      </c>
      <c r="J26" s="309" t="s">
        <v>121</v>
      </c>
      <c r="K26" s="67">
        <v>353</v>
      </c>
      <c r="L26" s="182">
        <v>1.2049726798899617E-4</v>
      </c>
      <c r="M26" s="67"/>
      <c r="N26" s="68"/>
      <c r="O26" s="67">
        <v>30957</v>
      </c>
      <c r="P26" s="67">
        <v>87.696883852691215</v>
      </c>
      <c r="Q26" s="174">
        <v>2049111.27</v>
      </c>
      <c r="R26" s="178">
        <v>66.192178505669148</v>
      </c>
      <c r="S26" s="309" t="s">
        <v>121</v>
      </c>
      <c r="T26" s="67">
        <v>430</v>
      </c>
      <c r="U26" s="182">
        <v>1.4072932481670007E-4</v>
      </c>
      <c r="V26" s="67"/>
      <c r="W26" s="68"/>
      <c r="X26" s="67">
        <v>47368</v>
      </c>
      <c r="Y26" s="67">
        <v>110.15813953488372</v>
      </c>
      <c r="Z26" s="174">
        <v>3188975.87</v>
      </c>
      <c r="AA26" s="178">
        <v>67.323422352643135</v>
      </c>
      <c r="AB26" s="309" t="s">
        <v>121</v>
      </c>
      <c r="AC26" s="67">
        <v>518</v>
      </c>
      <c r="AD26" s="182">
        <v>1.6496253153156884E-4</v>
      </c>
      <c r="AE26" s="67"/>
      <c r="AF26" s="68"/>
      <c r="AG26" s="67">
        <v>63299</v>
      </c>
      <c r="AH26" s="67">
        <v>122.1988416988417</v>
      </c>
      <c r="AI26" s="174">
        <v>4332750.58</v>
      </c>
      <c r="AJ26" s="178">
        <v>68.44895780344082</v>
      </c>
    </row>
    <row r="27" spans="1:36" s="5" customFormat="1" ht="15" customHeight="1" x14ac:dyDescent="0.2">
      <c r="A27" s="310" t="s">
        <v>123</v>
      </c>
      <c r="B27" s="69">
        <v>254</v>
      </c>
      <c r="C27" s="188">
        <v>9.2366894395911421E-5</v>
      </c>
      <c r="D27" s="69"/>
      <c r="E27" s="68"/>
      <c r="F27" s="69">
        <v>13852</v>
      </c>
      <c r="G27" s="69">
        <v>54.535433070866141</v>
      </c>
      <c r="H27" s="175">
        <v>969636.06</v>
      </c>
      <c r="I27" s="192">
        <v>69.999715564539414</v>
      </c>
      <c r="J27" s="310" t="s">
        <v>123</v>
      </c>
      <c r="K27" s="69">
        <v>315</v>
      </c>
      <c r="L27" s="188">
        <v>1.0752589069839602E-4</v>
      </c>
      <c r="M27" s="69"/>
      <c r="N27" s="68"/>
      <c r="O27" s="69">
        <v>28855</v>
      </c>
      <c r="P27" s="69">
        <v>91.603174603174608</v>
      </c>
      <c r="Q27" s="175">
        <v>1961067.61</v>
      </c>
      <c r="R27" s="192">
        <v>67.962835210535445</v>
      </c>
      <c r="S27" s="310" t="s">
        <v>123</v>
      </c>
      <c r="T27" s="69">
        <v>376</v>
      </c>
      <c r="U27" s="188">
        <v>1.2305633983971911E-4</v>
      </c>
      <c r="V27" s="69"/>
      <c r="W27" s="68"/>
      <c r="X27" s="69">
        <v>44474</v>
      </c>
      <c r="Y27" s="69">
        <v>118.28191489361703</v>
      </c>
      <c r="Z27" s="175">
        <v>3067714.06</v>
      </c>
      <c r="AA27" s="192">
        <v>68.97769618203894</v>
      </c>
      <c r="AB27" s="310" t="s">
        <v>123</v>
      </c>
      <c r="AC27" s="69">
        <v>442</v>
      </c>
      <c r="AD27" s="188">
        <v>1.4075953462732322E-4</v>
      </c>
      <c r="AE27" s="69"/>
      <c r="AF27" s="68"/>
      <c r="AG27" s="69">
        <v>58449</v>
      </c>
      <c r="AH27" s="69">
        <v>132.23755656108597</v>
      </c>
      <c r="AI27" s="175">
        <v>4128178.52</v>
      </c>
      <c r="AJ27" s="192">
        <v>70.628727950863151</v>
      </c>
    </row>
    <row r="28" spans="1:36" s="5" customFormat="1" ht="27" customHeight="1" x14ac:dyDescent="0.2">
      <c r="A28" s="313" t="s">
        <v>122</v>
      </c>
      <c r="B28" s="124">
        <v>29</v>
      </c>
      <c r="C28" s="336">
        <v>1.0545826525517446E-5</v>
      </c>
      <c r="D28" s="124"/>
      <c r="E28" s="125"/>
      <c r="F28" s="124">
        <v>1203</v>
      </c>
      <c r="G28" s="124">
        <v>41.482758620689658</v>
      </c>
      <c r="H28" s="176">
        <v>52422.18</v>
      </c>
      <c r="I28" s="193">
        <v>43.576209476309231</v>
      </c>
      <c r="J28" s="313" t="s">
        <v>122</v>
      </c>
      <c r="K28" s="124">
        <v>38</v>
      </c>
      <c r="L28" s="336">
        <v>1.2971377290600155E-5</v>
      </c>
      <c r="M28" s="124"/>
      <c r="N28" s="125"/>
      <c r="O28" s="124">
        <v>2102</v>
      </c>
      <c r="P28" s="124">
        <v>55.315789473684212</v>
      </c>
      <c r="Q28" s="176">
        <v>88043.66</v>
      </c>
      <c r="R28" s="193">
        <v>41.885661274976215</v>
      </c>
      <c r="S28" s="313" t="s">
        <v>122</v>
      </c>
      <c r="T28" s="124">
        <v>54</v>
      </c>
      <c r="U28" s="336">
        <v>1.7672984976980938E-5</v>
      </c>
      <c r="V28" s="124"/>
      <c r="W28" s="125"/>
      <c r="X28" s="124">
        <v>2894</v>
      </c>
      <c r="Y28" s="124">
        <v>53.592592592592595</v>
      </c>
      <c r="Z28" s="176">
        <v>121261.81</v>
      </c>
      <c r="AA28" s="193">
        <v>41.901109191430542</v>
      </c>
      <c r="AB28" s="313" t="s">
        <v>122</v>
      </c>
      <c r="AC28" s="124">
        <v>76</v>
      </c>
      <c r="AD28" s="336">
        <v>2.4202996904245619E-5</v>
      </c>
      <c r="AE28" s="124"/>
      <c r="AF28" s="125"/>
      <c r="AG28" s="124">
        <v>4850</v>
      </c>
      <c r="AH28" s="124">
        <v>63.815789473684212</v>
      </c>
      <c r="AI28" s="176">
        <v>204572.06</v>
      </c>
      <c r="AJ28" s="193">
        <v>42.17980618556701</v>
      </c>
    </row>
    <row r="29" spans="1:36" ht="12.75" customHeight="1" x14ac:dyDescent="0.2">
      <c r="A29" s="349"/>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row>
    <row r="30" spans="1:36" s="5" customFormat="1" ht="42.75" customHeight="1" x14ac:dyDescent="0.2">
      <c r="A30" s="356" t="s">
        <v>281</v>
      </c>
      <c r="B30" s="356"/>
      <c r="C30" s="356"/>
      <c r="D30" s="356"/>
      <c r="E30" s="356"/>
      <c r="F30" s="356"/>
      <c r="G30" s="356"/>
      <c r="H30" s="356"/>
      <c r="I30" s="356"/>
      <c r="J30" s="356" t="s">
        <v>281</v>
      </c>
      <c r="K30" s="356"/>
      <c r="L30" s="356"/>
      <c r="M30" s="356"/>
      <c r="N30" s="356"/>
      <c r="O30" s="356"/>
      <c r="P30" s="356"/>
      <c r="Q30" s="356"/>
      <c r="R30" s="356"/>
      <c r="S30" s="356" t="s">
        <v>281</v>
      </c>
      <c r="T30" s="356"/>
      <c r="U30" s="356"/>
      <c r="V30" s="356"/>
      <c r="W30" s="356"/>
      <c r="X30" s="356"/>
      <c r="Y30" s="356"/>
      <c r="Z30" s="356"/>
      <c r="AA30" s="356"/>
      <c r="AB30" s="356" t="s">
        <v>281</v>
      </c>
      <c r="AC30" s="356"/>
      <c r="AD30" s="356"/>
      <c r="AE30" s="356"/>
      <c r="AF30" s="356"/>
      <c r="AG30" s="356"/>
      <c r="AH30" s="356"/>
      <c r="AI30" s="356"/>
      <c r="AJ30" s="356"/>
    </row>
    <row r="31" spans="1:36" ht="30" customHeight="1" x14ac:dyDescent="0.2">
      <c r="A31" s="356" t="s">
        <v>315</v>
      </c>
      <c r="B31" s="356"/>
      <c r="C31" s="356"/>
      <c r="D31" s="356"/>
      <c r="E31" s="356"/>
      <c r="F31" s="356"/>
      <c r="G31" s="356"/>
      <c r="H31" s="356"/>
      <c r="I31" s="356"/>
      <c r="J31" s="356" t="s">
        <v>315</v>
      </c>
      <c r="K31" s="356"/>
      <c r="L31" s="356"/>
      <c r="M31" s="356"/>
      <c r="N31" s="356"/>
      <c r="O31" s="356"/>
      <c r="P31" s="356"/>
      <c r="Q31" s="356"/>
      <c r="R31" s="356"/>
      <c r="S31" s="356" t="s">
        <v>315</v>
      </c>
      <c r="T31" s="356"/>
      <c r="U31" s="356"/>
      <c r="V31" s="356"/>
      <c r="W31" s="356"/>
      <c r="X31" s="356"/>
      <c r="Y31" s="356"/>
      <c r="Z31" s="356"/>
      <c r="AA31" s="356"/>
      <c r="AB31" s="356" t="s">
        <v>315</v>
      </c>
      <c r="AC31" s="356"/>
      <c r="AD31" s="356"/>
      <c r="AE31" s="356"/>
      <c r="AF31" s="356"/>
      <c r="AG31" s="356"/>
      <c r="AH31" s="356"/>
      <c r="AI31" s="356"/>
      <c r="AJ31" s="356"/>
    </row>
    <row r="32" spans="1:36" ht="30" customHeight="1" x14ac:dyDescent="0.2">
      <c r="A32" s="356" t="s">
        <v>321</v>
      </c>
      <c r="B32" s="356"/>
      <c r="C32" s="356"/>
      <c r="D32" s="356"/>
      <c r="E32" s="356"/>
      <c r="F32" s="356"/>
      <c r="G32" s="356"/>
      <c r="H32" s="356"/>
      <c r="I32" s="356"/>
      <c r="J32" s="356" t="s">
        <v>321</v>
      </c>
      <c r="K32" s="356"/>
      <c r="L32" s="356"/>
      <c r="M32" s="356"/>
      <c r="N32" s="356"/>
      <c r="O32" s="356"/>
      <c r="P32" s="356"/>
      <c r="Q32" s="356"/>
      <c r="R32" s="356"/>
      <c r="S32" s="356" t="s">
        <v>321</v>
      </c>
      <c r="T32" s="356"/>
      <c r="U32" s="356"/>
      <c r="V32" s="356"/>
      <c r="W32" s="356"/>
      <c r="X32" s="356"/>
      <c r="Y32" s="356"/>
      <c r="Z32" s="356"/>
      <c r="AA32" s="356"/>
      <c r="AB32" s="356" t="s">
        <v>321</v>
      </c>
      <c r="AC32" s="356"/>
      <c r="AD32" s="356"/>
      <c r="AE32" s="356"/>
      <c r="AF32" s="356"/>
      <c r="AG32" s="356"/>
      <c r="AH32" s="356"/>
      <c r="AI32" s="356"/>
      <c r="AJ32" s="356"/>
    </row>
    <row r="33" spans="1:9" x14ac:dyDescent="0.2">
      <c r="A33" s="349"/>
      <c r="B33" s="349"/>
      <c r="C33" s="349"/>
      <c r="D33" s="349"/>
      <c r="E33" s="349"/>
      <c r="F33" s="349"/>
      <c r="G33" s="349"/>
      <c r="H33" s="349"/>
      <c r="I33" s="349"/>
    </row>
    <row r="34" spans="1:9" x14ac:dyDescent="0.2">
      <c r="A34" s="349"/>
      <c r="B34" s="349"/>
      <c r="C34" s="349"/>
      <c r="D34" s="349"/>
      <c r="E34" s="349"/>
      <c r="F34" s="349"/>
      <c r="G34" s="349"/>
      <c r="H34" s="349"/>
      <c r="I34" s="349"/>
    </row>
  </sheetData>
  <mergeCells count="42">
    <mergeCell ref="B5:I5"/>
    <mergeCell ref="A30:I30"/>
    <mergeCell ref="B6:C6"/>
    <mergeCell ref="D6:E6"/>
    <mergeCell ref="F6:G6"/>
    <mergeCell ref="H6:H7"/>
    <mergeCell ref="I6:I7"/>
    <mergeCell ref="A33:I33"/>
    <mergeCell ref="A34:I34"/>
    <mergeCell ref="A29:I29"/>
    <mergeCell ref="A32:I32"/>
    <mergeCell ref="A31:I31"/>
    <mergeCell ref="J29:R29"/>
    <mergeCell ref="J30:R30"/>
    <mergeCell ref="J31:R31"/>
    <mergeCell ref="J32:R32"/>
    <mergeCell ref="K5:R5"/>
    <mergeCell ref="K6:L6"/>
    <mergeCell ref="M6:N6"/>
    <mergeCell ref="O6:P6"/>
    <mergeCell ref="Q6:Q7"/>
    <mergeCell ref="R6:R7"/>
    <mergeCell ref="S29:AA29"/>
    <mergeCell ref="S30:AA30"/>
    <mergeCell ref="S31:AA31"/>
    <mergeCell ref="S32:AA32"/>
    <mergeCell ref="T5:AA5"/>
    <mergeCell ref="T6:U6"/>
    <mergeCell ref="V6:W6"/>
    <mergeCell ref="X6:Y6"/>
    <mergeCell ref="Z6:Z7"/>
    <mergeCell ref="AA6:AA7"/>
    <mergeCell ref="AB32:AJ32"/>
    <mergeCell ref="AB29:AJ29"/>
    <mergeCell ref="AB30:AJ30"/>
    <mergeCell ref="AB31:AJ31"/>
    <mergeCell ref="AC5:AJ5"/>
    <mergeCell ref="AC6:AD6"/>
    <mergeCell ref="AE6:AF6"/>
    <mergeCell ref="AG6:AH6"/>
    <mergeCell ref="AI6:AI7"/>
    <mergeCell ref="AJ6:AJ7"/>
  </mergeCells>
  <hyperlinks>
    <hyperlink ref="A1" location="Съдържание!Print_Area" display="към съдържанието" xr:uid="{00000000-0004-0000-04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4"/>
  <sheetViews>
    <sheetView zoomScale="78" zoomScaleNormal="78" zoomScaleSheetLayoutView="89" workbookViewId="0">
      <selection activeCell="D25" sqref="D25"/>
    </sheetView>
  </sheetViews>
  <sheetFormatPr defaultRowHeight="12.75" x14ac:dyDescent="0.2"/>
  <cols>
    <col min="1" max="1" width="18.7109375" customWidth="1"/>
    <col min="2" max="2" width="10.7109375" customWidth="1"/>
    <col min="3" max="3" width="12.7109375" customWidth="1"/>
    <col min="4" max="4" width="14.7109375" customWidth="1"/>
    <col min="5" max="5" width="10.7109375" customWidth="1"/>
    <col min="6" max="6" width="14.7109375" customWidth="1"/>
    <col min="7" max="7" width="18.7109375" customWidth="1"/>
    <col min="8" max="8" width="9.7109375" customWidth="1"/>
    <col min="9" max="9" width="18.7109375" customWidth="1"/>
    <col min="10" max="10" width="10.7109375" style="12" customWidth="1"/>
    <col min="11" max="11" width="12.7109375" customWidth="1"/>
    <col min="12" max="12" width="14.7109375" customWidth="1"/>
    <col min="13" max="13" width="10.7109375" customWidth="1"/>
    <col min="14" max="14" width="14.7109375" customWidth="1"/>
    <col min="15" max="15" width="18.7109375" customWidth="1"/>
    <col min="16" max="16" width="9.7109375" customWidth="1"/>
    <col min="17" max="17" width="18.7109375" customWidth="1"/>
    <col min="18" max="18" width="10.7109375" customWidth="1"/>
    <col min="19" max="19" width="12.7109375" customWidth="1"/>
    <col min="20" max="20" width="14.7109375" customWidth="1"/>
    <col min="21" max="21" width="10.7109375" customWidth="1"/>
    <col min="22" max="22" width="14.7109375" customWidth="1"/>
    <col min="23" max="23" width="18.7109375" customWidth="1"/>
    <col min="24" max="24" width="9.7109375" customWidth="1"/>
    <col min="25" max="25" width="9.140625" customWidth="1"/>
  </cols>
  <sheetData>
    <row r="1" spans="1:34" s="70" customFormat="1" ht="15" customHeight="1" x14ac:dyDescent="0.2">
      <c r="A1" s="159" t="s">
        <v>64</v>
      </c>
      <c r="B1" s="73"/>
      <c r="C1" s="73"/>
      <c r="D1" s="73"/>
      <c r="E1" s="73"/>
      <c r="F1" s="73"/>
      <c r="G1" s="73"/>
      <c r="H1" s="194"/>
      <c r="I1" s="76"/>
      <c r="J1" s="82"/>
    </row>
    <row r="2" spans="1:34" s="70" customFormat="1" ht="15" customHeight="1" x14ac:dyDescent="0.2">
      <c r="A2" s="159"/>
      <c r="B2" s="260"/>
      <c r="C2" s="260"/>
      <c r="D2" s="260"/>
      <c r="E2" s="260"/>
      <c r="F2" s="260"/>
      <c r="G2" s="260"/>
      <c r="H2" s="76"/>
      <c r="I2" s="76"/>
      <c r="J2" s="82"/>
    </row>
    <row r="3" spans="1:34" s="70" customFormat="1" ht="15" customHeight="1" x14ac:dyDescent="0.2">
      <c r="A3" s="359" t="s">
        <v>287</v>
      </c>
      <c r="B3" s="360"/>
      <c r="C3" s="360"/>
      <c r="D3" s="360"/>
      <c r="E3" s="360"/>
      <c r="F3" s="360"/>
      <c r="G3" s="360"/>
      <c r="H3" s="361"/>
      <c r="I3" s="282"/>
      <c r="J3" s="82"/>
    </row>
    <row r="4" spans="1:34" s="70" customFormat="1" ht="45" customHeight="1" x14ac:dyDescent="0.2">
      <c r="A4" s="357" t="s">
        <v>396</v>
      </c>
      <c r="B4" s="358"/>
      <c r="C4" s="358"/>
      <c r="D4" s="358"/>
      <c r="E4" s="358"/>
      <c r="F4" s="358"/>
      <c r="G4" s="358"/>
      <c r="H4" s="358"/>
      <c r="I4" s="267"/>
      <c r="J4" s="266"/>
      <c r="K4" s="266"/>
      <c r="L4" s="266"/>
      <c r="M4" s="266"/>
      <c r="N4" s="266"/>
      <c r="O4" s="266"/>
      <c r="P4" s="266"/>
      <c r="Q4" s="266"/>
      <c r="R4" s="266"/>
      <c r="S4" s="266"/>
    </row>
    <row r="5" spans="1:34" s="70" customFormat="1" ht="15" customHeight="1" x14ac:dyDescent="0.2">
      <c r="A5" s="215"/>
      <c r="B5" s="214"/>
      <c r="C5" s="214"/>
      <c r="D5" s="214"/>
      <c r="E5" s="214"/>
      <c r="F5" s="214"/>
      <c r="G5" s="214"/>
      <c r="H5" s="214"/>
      <c r="I5" s="261"/>
      <c r="J5" s="82"/>
      <c r="P5" s="106"/>
      <c r="Q5" s="106"/>
      <c r="X5" s="106"/>
    </row>
    <row r="6" spans="1:34" s="98" customFormat="1" ht="15" customHeight="1" x14ac:dyDescent="0.2">
      <c r="A6" s="366" t="s">
        <v>286</v>
      </c>
      <c r="B6" s="365" t="s">
        <v>5</v>
      </c>
      <c r="C6" s="365"/>
      <c r="D6" s="365"/>
      <c r="E6" s="365"/>
      <c r="F6" s="365"/>
      <c r="G6" s="365"/>
      <c r="H6" s="365"/>
      <c r="I6" s="366" t="s">
        <v>286</v>
      </c>
      <c r="J6" s="365" t="s">
        <v>271</v>
      </c>
      <c r="K6" s="365"/>
      <c r="L6" s="365"/>
      <c r="M6" s="365"/>
      <c r="N6" s="365"/>
      <c r="O6" s="365"/>
      <c r="P6" s="365"/>
      <c r="Q6" s="366" t="s">
        <v>286</v>
      </c>
      <c r="R6" s="365" t="s">
        <v>272</v>
      </c>
      <c r="S6" s="365"/>
      <c r="T6" s="365"/>
      <c r="U6" s="365"/>
      <c r="V6" s="365"/>
      <c r="W6" s="365"/>
      <c r="X6" s="365"/>
    </row>
    <row r="7" spans="1:34" ht="50.1" customHeight="1" x14ac:dyDescent="0.2">
      <c r="A7" s="367"/>
      <c r="B7" s="362" t="s">
        <v>170</v>
      </c>
      <c r="C7" s="362"/>
      <c r="D7" s="362"/>
      <c r="E7" s="362" t="s">
        <v>174</v>
      </c>
      <c r="F7" s="362"/>
      <c r="G7" s="362"/>
      <c r="H7" s="363" t="s">
        <v>135</v>
      </c>
      <c r="I7" s="367"/>
      <c r="J7" s="362" t="s">
        <v>170</v>
      </c>
      <c r="K7" s="362"/>
      <c r="L7" s="362"/>
      <c r="M7" s="362" t="s">
        <v>174</v>
      </c>
      <c r="N7" s="362"/>
      <c r="O7" s="362"/>
      <c r="P7" s="363" t="s">
        <v>135</v>
      </c>
      <c r="Q7" s="367"/>
      <c r="R7" s="362" t="s">
        <v>170</v>
      </c>
      <c r="S7" s="362"/>
      <c r="T7" s="362"/>
      <c r="U7" s="362" t="s">
        <v>174</v>
      </c>
      <c r="V7" s="362"/>
      <c r="W7" s="362"/>
      <c r="X7" s="363" t="s">
        <v>135</v>
      </c>
    </row>
    <row r="8" spans="1:34" ht="60" customHeight="1" x14ac:dyDescent="0.2">
      <c r="A8" s="368"/>
      <c r="B8" s="118" t="s">
        <v>131</v>
      </c>
      <c r="C8" s="118" t="s">
        <v>132</v>
      </c>
      <c r="D8" s="119" t="s">
        <v>293</v>
      </c>
      <c r="E8" s="118" t="s">
        <v>173</v>
      </c>
      <c r="F8" s="118" t="s">
        <v>171</v>
      </c>
      <c r="G8" s="119" t="s">
        <v>136</v>
      </c>
      <c r="H8" s="364"/>
      <c r="I8" s="368"/>
      <c r="J8" s="118" t="s">
        <v>131</v>
      </c>
      <c r="K8" s="118" t="s">
        <v>132</v>
      </c>
      <c r="L8" s="119" t="s">
        <v>293</v>
      </c>
      <c r="M8" s="118" t="s">
        <v>173</v>
      </c>
      <c r="N8" s="118" t="s">
        <v>171</v>
      </c>
      <c r="O8" s="119" t="s">
        <v>136</v>
      </c>
      <c r="P8" s="364"/>
      <c r="Q8" s="368"/>
      <c r="R8" s="118" t="s">
        <v>131</v>
      </c>
      <c r="S8" s="118" t="s">
        <v>132</v>
      </c>
      <c r="T8" s="119" t="s">
        <v>293</v>
      </c>
      <c r="U8" s="118" t="s">
        <v>173</v>
      </c>
      <c r="V8" s="118" t="s">
        <v>171</v>
      </c>
      <c r="W8" s="119" t="s">
        <v>136</v>
      </c>
      <c r="X8" s="364"/>
      <c r="AD8" s="14"/>
      <c r="AE8" s="14"/>
      <c r="AF8" s="14"/>
    </row>
    <row r="9" spans="1:34" s="49" customFormat="1" ht="20.100000000000001" customHeight="1" x14ac:dyDescent="0.2">
      <c r="A9" s="128">
        <v>1</v>
      </c>
      <c r="B9" s="118">
        <v>2</v>
      </c>
      <c r="C9" s="118">
        <v>3</v>
      </c>
      <c r="D9" s="119" t="s">
        <v>134</v>
      </c>
      <c r="E9" s="119">
        <v>5</v>
      </c>
      <c r="F9" s="119">
        <v>6</v>
      </c>
      <c r="G9" s="119" t="s">
        <v>168</v>
      </c>
      <c r="H9" s="118" t="s">
        <v>169</v>
      </c>
      <c r="I9" s="128">
        <v>9</v>
      </c>
      <c r="J9" s="118">
        <v>10</v>
      </c>
      <c r="K9" s="118">
        <v>11</v>
      </c>
      <c r="L9" s="119" t="s">
        <v>304</v>
      </c>
      <c r="M9" s="119">
        <v>13</v>
      </c>
      <c r="N9" s="119">
        <v>14</v>
      </c>
      <c r="O9" s="119" t="s">
        <v>305</v>
      </c>
      <c r="P9" s="118" t="s">
        <v>306</v>
      </c>
      <c r="Q9" s="128">
        <v>17</v>
      </c>
      <c r="R9" s="118">
        <v>18</v>
      </c>
      <c r="S9" s="118">
        <v>19</v>
      </c>
      <c r="T9" s="119" t="s">
        <v>307</v>
      </c>
      <c r="U9" s="119">
        <v>21</v>
      </c>
      <c r="V9" s="119">
        <v>22</v>
      </c>
      <c r="W9" s="119" t="s">
        <v>308</v>
      </c>
      <c r="X9" s="118" t="s">
        <v>309</v>
      </c>
      <c r="AD9" s="50"/>
      <c r="AE9" s="50"/>
      <c r="AF9" s="50"/>
    </row>
    <row r="10" spans="1:34" ht="15" customHeight="1" x14ac:dyDescent="0.2">
      <c r="A10" s="291" t="s">
        <v>33</v>
      </c>
      <c r="B10" s="72">
        <f>J10+R10</f>
        <v>43933</v>
      </c>
      <c r="C10" s="72">
        <f>K10+S10</f>
        <v>42365</v>
      </c>
      <c r="D10" s="172">
        <f>C10/B10</f>
        <v>0.96430928914483416</v>
      </c>
      <c r="E10" s="72">
        <f>M10+U10</f>
        <v>115664</v>
      </c>
      <c r="F10" s="72">
        <f>N10+V10</f>
        <v>108842</v>
      </c>
      <c r="G10" s="172">
        <f>F10/E10</f>
        <v>0.94101881311384705</v>
      </c>
      <c r="H10" s="93">
        <f>E10/B10</f>
        <v>2.6327362119591196</v>
      </c>
      <c r="I10" s="291" t="s">
        <v>33</v>
      </c>
      <c r="J10" s="72">
        <v>18341</v>
      </c>
      <c r="K10" s="72">
        <v>17753</v>
      </c>
      <c r="L10" s="172">
        <f>K10/J10</f>
        <v>0.96794067935227091</v>
      </c>
      <c r="M10" s="72">
        <v>45622</v>
      </c>
      <c r="N10" s="72">
        <v>43543</v>
      </c>
      <c r="O10" s="172">
        <f>N10/M10</f>
        <v>0.95442988032089782</v>
      </c>
      <c r="P10" s="93">
        <f>M10/J10</f>
        <v>2.4874325282154737</v>
      </c>
      <c r="Q10" s="291" t="s">
        <v>33</v>
      </c>
      <c r="R10" s="72">
        <v>25592</v>
      </c>
      <c r="S10" s="72">
        <v>24612</v>
      </c>
      <c r="T10" s="172">
        <f>S10/R10</f>
        <v>0.96170678336980309</v>
      </c>
      <c r="U10" s="72">
        <v>70042</v>
      </c>
      <c r="V10" s="72">
        <v>65299</v>
      </c>
      <c r="W10" s="172">
        <f>V10/U10</f>
        <v>0.9322834870506268</v>
      </c>
      <c r="X10" s="93">
        <f>U10/R10</f>
        <v>2.7368708971553612</v>
      </c>
      <c r="AD10" s="1"/>
      <c r="AE10" s="1"/>
      <c r="AF10" s="1"/>
      <c r="AG10" s="1"/>
      <c r="AH10" s="1"/>
    </row>
    <row r="11" spans="1:34" ht="15" customHeight="1" x14ac:dyDescent="0.2">
      <c r="A11" s="291" t="s">
        <v>34</v>
      </c>
      <c r="B11" s="72">
        <f>J11+R11</f>
        <v>50226</v>
      </c>
      <c r="C11" s="72">
        <f>K11+S11</f>
        <v>46695</v>
      </c>
      <c r="D11" s="172">
        <f t="shared" ref="D11:D37" si="0">C11/B11</f>
        <v>0.92969776609724042</v>
      </c>
      <c r="E11" s="72">
        <f t="shared" ref="E11:E37" si="1">M11+U11</f>
        <v>125359</v>
      </c>
      <c r="F11" s="72">
        <f t="shared" ref="F11:F37" si="2">N11+V11</f>
        <v>110237</v>
      </c>
      <c r="G11" s="172">
        <f t="shared" ref="G11:G38" si="3">F11/E11</f>
        <v>0.87937044807313391</v>
      </c>
      <c r="H11" s="93">
        <f t="shared" ref="H11:H37" si="4">E11/B11</f>
        <v>2.4958985386055033</v>
      </c>
      <c r="I11" s="291" t="s">
        <v>34</v>
      </c>
      <c r="J11" s="72">
        <v>20958</v>
      </c>
      <c r="K11" s="72">
        <v>19378</v>
      </c>
      <c r="L11" s="172">
        <f t="shared" ref="L11:L31" si="5">K11/J11</f>
        <v>0.92461112701593662</v>
      </c>
      <c r="M11" s="72">
        <v>48693</v>
      </c>
      <c r="N11" s="72">
        <v>43250</v>
      </c>
      <c r="O11" s="172">
        <f t="shared" ref="O11:O23" si="6">N11/M11</f>
        <v>0.88821801901710717</v>
      </c>
      <c r="P11" s="93">
        <f t="shared" ref="P11:P15" si="7">M11/J11</f>
        <v>2.3233610077297451</v>
      </c>
      <c r="Q11" s="291" t="s">
        <v>34</v>
      </c>
      <c r="R11" s="72">
        <v>29268</v>
      </c>
      <c r="S11" s="72">
        <v>27317</v>
      </c>
      <c r="T11" s="172">
        <f t="shared" ref="T11:T31" si="8">S11/R11</f>
        <v>0.93334016673500064</v>
      </c>
      <c r="U11" s="72">
        <v>76666</v>
      </c>
      <c r="V11" s="72">
        <v>66987</v>
      </c>
      <c r="W11" s="172">
        <f t="shared" ref="W11:W23" si="9">V11/U11</f>
        <v>0.87375107609631386</v>
      </c>
      <c r="X11" s="93">
        <f t="shared" ref="X11:X15" si="10">U11/R11</f>
        <v>2.6194478611452783</v>
      </c>
      <c r="AD11" s="1"/>
      <c r="AE11" s="1"/>
      <c r="AF11" s="1"/>
      <c r="AG11" s="1"/>
      <c r="AH11" s="1"/>
    </row>
    <row r="12" spans="1:34" ht="15" customHeight="1" x14ac:dyDescent="0.2">
      <c r="A12" s="291" t="s">
        <v>35</v>
      </c>
      <c r="B12" s="72">
        <f>J12+R12</f>
        <v>73785</v>
      </c>
      <c r="C12" s="72">
        <f t="shared" ref="C12:C37" si="11">K12+S12</f>
        <v>68331</v>
      </c>
      <c r="D12" s="172">
        <f t="shared" si="0"/>
        <v>0.92608253710103683</v>
      </c>
      <c r="E12" s="72">
        <f t="shared" si="1"/>
        <v>187298</v>
      </c>
      <c r="F12" s="72">
        <f t="shared" si="2"/>
        <v>162946</v>
      </c>
      <c r="G12" s="172">
        <f t="shared" si="3"/>
        <v>0.8699825945818962</v>
      </c>
      <c r="H12" s="93">
        <f t="shared" si="4"/>
        <v>2.5384292200311718</v>
      </c>
      <c r="I12" s="291" t="s">
        <v>35</v>
      </c>
      <c r="J12" s="72">
        <v>32368</v>
      </c>
      <c r="K12" s="72">
        <v>29931</v>
      </c>
      <c r="L12" s="172">
        <f t="shared" si="5"/>
        <v>0.92470958971824024</v>
      </c>
      <c r="M12" s="72">
        <v>76958</v>
      </c>
      <c r="N12" s="72">
        <v>67987</v>
      </c>
      <c r="O12" s="172">
        <f t="shared" si="6"/>
        <v>0.88342992281504196</v>
      </c>
      <c r="P12" s="93">
        <f t="shared" si="7"/>
        <v>2.3775951557093427</v>
      </c>
      <c r="Q12" s="291" t="s">
        <v>35</v>
      </c>
      <c r="R12" s="72">
        <v>41417</v>
      </c>
      <c r="S12" s="72">
        <v>38400</v>
      </c>
      <c r="T12" s="172">
        <f t="shared" si="8"/>
        <v>0.92715551585097911</v>
      </c>
      <c r="U12" s="72">
        <v>110340</v>
      </c>
      <c r="V12" s="72">
        <v>94959</v>
      </c>
      <c r="W12" s="172">
        <f t="shared" si="9"/>
        <v>0.86060358890701472</v>
      </c>
      <c r="X12" s="93">
        <f t="shared" si="10"/>
        <v>2.6641234275780477</v>
      </c>
      <c r="AD12" s="1"/>
      <c r="AE12" s="1"/>
      <c r="AF12" s="1"/>
      <c r="AG12" s="1"/>
      <c r="AH12" s="1"/>
    </row>
    <row r="13" spans="1:34" ht="15" customHeight="1" x14ac:dyDescent="0.2">
      <c r="A13" s="291" t="s">
        <v>36</v>
      </c>
      <c r="B13" s="72">
        <f t="shared" ref="B13:B37" si="12">J13+R13</f>
        <v>32138</v>
      </c>
      <c r="C13" s="72">
        <f t="shared" si="11"/>
        <v>30428</v>
      </c>
      <c r="D13" s="172">
        <f t="shared" si="0"/>
        <v>0.94679195967390628</v>
      </c>
      <c r="E13" s="72">
        <f t="shared" si="1"/>
        <v>83868</v>
      </c>
      <c r="F13" s="72">
        <f t="shared" si="2"/>
        <v>74931</v>
      </c>
      <c r="G13" s="172">
        <f t="shared" si="3"/>
        <v>0.89343969094291031</v>
      </c>
      <c r="H13" s="93">
        <f t="shared" si="4"/>
        <v>2.6096210093969754</v>
      </c>
      <c r="I13" s="291" t="s">
        <v>36</v>
      </c>
      <c r="J13" s="72">
        <v>14235</v>
      </c>
      <c r="K13" s="72">
        <v>13484</v>
      </c>
      <c r="L13" s="172">
        <f t="shared" si="5"/>
        <v>0.94724271162627327</v>
      </c>
      <c r="M13" s="72">
        <v>34538</v>
      </c>
      <c r="N13" s="72">
        <v>31385</v>
      </c>
      <c r="O13" s="172">
        <f t="shared" si="6"/>
        <v>0.90870924778504836</v>
      </c>
      <c r="P13" s="93">
        <f t="shared" si="7"/>
        <v>2.4262732701088865</v>
      </c>
      <c r="Q13" s="291" t="s">
        <v>36</v>
      </c>
      <c r="R13" s="72">
        <v>17903</v>
      </c>
      <c r="S13" s="72">
        <v>16944</v>
      </c>
      <c r="T13" s="172">
        <f t="shared" si="8"/>
        <v>0.94643355862146006</v>
      </c>
      <c r="U13" s="72">
        <v>49330</v>
      </c>
      <c r="V13" s="72">
        <v>43546</v>
      </c>
      <c r="W13" s="172">
        <f t="shared" si="9"/>
        <v>0.8827488343807014</v>
      </c>
      <c r="X13" s="93">
        <f t="shared" si="10"/>
        <v>2.7554041222141539</v>
      </c>
    </row>
    <row r="14" spans="1:34" ht="15" customHeight="1" x14ac:dyDescent="0.2">
      <c r="A14" s="291" t="s">
        <v>37</v>
      </c>
      <c r="B14" s="72">
        <f t="shared" si="12"/>
        <v>6420</v>
      </c>
      <c r="C14" s="72">
        <f t="shared" si="11"/>
        <v>6148</v>
      </c>
      <c r="D14" s="172">
        <f t="shared" si="0"/>
        <v>0.95763239875389405</v>
      </c>
      <c r="E14" s="72">
        <f t="shared" si="1"/>
        <v>14902</v>
      </c>
      <c r="F14" s="72">
        <f t="shared" si="2"/>
        <v>13902</v>
      </c>
      <c r="G14" s="172">
        <f t="shared" si="3"/>
        <v>0.93289491343443831</v>
      </c>
      <c r="H14" s="93">
        <f t="shared" si="4"/>
        <v>2.3211838006230527</v>
      </c>
      <c r="I14" s="291" t="s">
        <v>37</v>
      </c>
      <c r="J14" s="72">
        <v>2542</v>
      </c>
      <c r="K14" s="72">
        <v>2429</v>
      </c>
      <c r="L14" s="172">
        <f t="shared" si="5"/>
        <v>0.95554681353265147</v>
      </c>
      <c r="M14" s="72">
        <v>5680</v>
      </c>
      <c r="N14" s="72">
        <v>5321</v>
      </c>
      <c r="O14" s="172">
        <f t="shared" si="6"/>
        <v>0.93679577464788732</v>
      </c>
      <c r="P14" s="93">
        <f t="shared" si="7"/>
        <v>2.2344610542879622</v>
      </c>
      <c r="Q14" s="291" t="s">
        <v>37</v>
      </c>
      <c r="R14" s="72">
        <v>3878</v>
      </c>
      <c r="S14" s="72">
        <v>3719</v>
      </c>
      <c r="T14" s="172">
        <f t="shared" si="8"/>
        <v>0.9589994842702424</v>
      </c>
      <c r="U14" s="72">
        <v>9222</v>
      </c>
      <c r="V14" s="72">
        <v>8581</v>
      </c>
      <c r="W14" s="172">
        <f t="shared" si="9"/>
        <v>0.93049230101930169</v>
      </c>
      <c r="X14" s="93">
        <f t="shared" si="10"/>
        <v>2.3780299123259412</v>
      </c>
    </row>
    <row r="15" spans="1:34" ht="15" customHeight="1" x14ac:dyDescent="0.2">
      <c r="A15" s="291" t="s">
        <v>38</v>
      </c>
      <c r="B15" s="72">
        <f t="shared" si="12"/>
        <v>21494</v>
      </c>
      <c r="C15" s="72">
        <f t="shared" si="11"/>
        <v>20703</v>
      </c>
      <c r="D15" s="172">
        <f t="shared" si="0"/>
        <v>0.96319903228808035</v>
      </c>
      <c r="E15" s="72">
        <f t="shared" si="1"/>
        <v>57295</v>
      </c>
      <c r="F15" s="72">
        <f t="shared" si="2"/>
        <v>53033</v>
      </c>
      <c r="G15" s="172">
        <f t="shared" si="3"/>
        <v>0.92561305524042237</v>
      </c>
      <c r="H15" s="93">
        <f t="shared" si="4"/>
        <v>2.665627617009398</v>
      </c>
      <c r="I15" s="291" t="s">
        <v>38</v>
      </c>
      <c r="J15" s="72">
        <v>9739</v>
      </c>
      <c r="K15" s="72">
        <v>9370</v>
      </c>
      <c r="L15" s="172">
        <f t="shared" si="5"/>
        <v>0.96211109970222819</v>
      </c>
      <c r="M15" s="72">
        <v>25251</v>
      </c>
      <c r="N15" s="72">
        <v>23432</v>
      </c>
      <c r="O15" s="172">
        <f t="shared" si="6"/>
        <v>0.92796324898023841</v>
      </c>
      <c r="P15" s="93">
        <f t="shared" si="7"/>
        <v>2.5927713317589074</v>
      </c>
      <c r="Q15" s="291" t="s">
        <v>38</v>
      </c>
      <c r="R15" s="72">
        <v>11755</v>
      </c>
      <c r="S15" s="72">
        <v>11333</v>
      </c>
      <c r="T15" s="172">
        <f t="shared" si="8"/>
        <v>0.96410038281582311</v>
      </c>
      <c r="U15" s="72">
        <v>32044</v>
      </c>
      <c r="V15" s="72">
        <v>29601</v>
      </c>
      <c r="W15" s="172">
        <f t="shared" si="9"/>
        <v>0.92376107851703904</v>
      </c>
      <c r="X15" s="93">
        <f t="shared" si="10"/>
        <v>2.7259889408762228</v>
      </c>
    </row>
    <row r="16" spans="1:34" ht="15" customHeight="1" x14ac:dyDescent="0.2">
      <c r="A16" s="291" t="s">
        <v>39</v>
      </c>
      <c r="B16" s="72">
        <f t="shared" si="12"/>
        <v>20256</v>
      </c>
      <c r="C16" s="72">
        <f t="shared" si="11"/>
        <v>19660</v>
      </c>
      <c r="D16" s="172">
        <f t="shared" si="0"/>
        <v>0.97057661927330174</v>
      </c>
      <c r="E16" s="72">
        <f t="shared" si="1"/>
        <v>59999</v>
      </c>
      <c r="F16" s="72">
        <f t="shared" si="2"/>
        <v>56553</v>
      </c>
      <c r="G16" s="172">
        <f t="shared" si="3"/>
        <v>0.94256570942849049</v>
      </c>
      <c r="H16" s="93">
        <f>E16/B16</f>
        <v>2.9620359399684046</v>
      </c>
      <c r="I16" s="291" t="s">
        <v>39</v>
      </c>
      <c r="J16" s="72">
        <v>9352</v>
      </c>
      <c r="K16" s="72">
        <v>9076</v>
      </c>
      <c r="L16" s="172">
        <f t="shared" si="5"/>
        <v>0.97048759623609926</v>
      </c>
      <c r="M16" s="72">
        <v>26350</v>
      </c>
      <c r="N16" s="72">
        <v>25056</v>
      </c>
      <c r="O16" s="172">
        <f t="shared" si="6"/>
        <v>0.95089184060721066</v>
      </c>
      <c r="P16" s="93">
        <f>M16/J16</f>
        <v>2.8175791274593669</v>
      </c>
      <c r="Q16" s="291" t="s">
        <v>39</v>
      </c>
      <c r="R16" s="72">
        <v>10904</v>
      </c>
      <c r="S16" s="72">
        <v>10584</v>
      </c>
      <c r="T16" s="172">
        <f t="shared" si="8"/>
        <v>0.97065297138664708</v>
      </c>
      <c r="U16" s="72">
        <v>33649</v>
      </c>
      <c r="V16" s="72">
        <v>31497</v>
      </c>
      <c r="W16" s="172">
        <f t="shared" si="9"/>
        <v>0.9360456477161283</v>
      </c>
      <c r="X16" s="93">
        <f>U16/R16</f>
        <v>3.0859317681584741</v>
      </c>
    </row>
    <row r="17" spans="1:24" ht="15" customHeight="1" x14ac:dyDescent="0.2">
      <c r="A17" s="291" t="s">
        <v>40</v>
      </c>
      <c r="B17" s="72">
        <f t="shared" si="12"/>
        <v>12487</v>
      </c>
      <c r="C17" s="72">
        <f t="shared" si="11"/>
        <v>11959</v>
      </c>
      <c r="D17" s="172">
        <f t="shared" si="0"/>
        <v>0.95771602466565231</v>
      </c>
      <c r="E17" s="72">
        <f t="shared" si="1"/>
        <v>28166</v>
      </c>
      <c r="F17" s="72">
        <f t="shared" si="2"/>
        <v>26043</v>
      </c>
      <c r="G17" s="172">
        <f t="shared" si="3"/>
        <v>0.92462543492153659</v>
      </c>
      <c r="H17" s="93">
        <f t="shared" si="4"/>
        <v>2.2556258508849205</v>
      </c>
      <c r="I17" s="291" t="s">
        <v>40</v>
      </c>
      <c r="J17" s="72">
        <v>5212</v>
      </c>
      <c r="K17" s="72">
        <v>5015</v>
      </c>
      <c r="L17" s="172">
        <f t="shared" si="5"/>
        <v>0.96220260936300839</v>
      </c>
      <c r="M17" s="72">
        <v>11093</v>
      </c>
      <c r="N17" s="72">
        <v>10482</v>
      </c>
      <c r="O17" s="172">
        <f t="shared" si="6"/>
        <v>0.94492021995853237</v>
      </c>
      <c r="P17" s="93">
        <f t="shared" ref="P17:P37" si="13">M17/J17</f>
        <v>2.1283576362240981</v>
      </c>
      <c r="Q17" s="291" t="s">
        <v>40</v>
      </c>
      <c r="R17" s="72">
        <v>7275</v>
      </c>
      <c r="S17" s="72">
        <v>6944</v>
      </c>
      <c r="T17" s="172">
        <f t="shared" si="8"/>
        <v>0.9545017182130584</v>
      </c>
      <c r="U17" s="72">
        <v>17073</v>
      </c>
      <c r="V17" s="72">
        <v>15561</v>
      </c>
      <c r="W17" s="172">
        <f t="shared" si="9"/>
        <v>0.91143911439114389</v>
      </c>
      <c r="X17" s="93">
        <f t="shared" ref="X17:X37" si="14">U17/R17</f>
        <v>2.3468041237113404</v>
      </c>
    </row>
    <row r="18" spans="1:24" ht="15" customHeight="1" x14ac:dyDescent="0.2">
      <c r="A18" s="291" t="s">
        <v>41</v>
      </c>
      <c r="B18" s="72">
        <f t="shared" si="12"/>
        <v>13991</v>
      </c>
      <c r="C18" s="72">
        <f t="shared" si="11"/>
        <v>13525</v>
      </c>
      <c r="D18" s="172">
        <f t="shared" si="0"/>
        <v>0.96669287399042236</v>
      </c>
      <c r="E18" s="72">
        <f t="shared" si="1"/>
        <v>37970</v>
      </c>
      <c r="F18" s="72">
        <f t="shared" si="2"/>
        <v>35534</v>
      </c>
      <c r="G18" s="172">
        <f t="shared" si="3"/>
        <v>0.93584408743745062</v>
      </c>
      <c r="H18" s="93">
        <f t="shared" si="4"/>
        <v>2.7138874991065687</v>
      </c>
      <c r="I18" s="291" t="s">
        <v>41</v>
      </c>
      <c r="J18" s="72">
        <v>5525</v>
      </c>
      <c r="K18" s="72">
        <v>5342</v>
      </c>
      <c r="L18" s="172">
        <f t="shared" si="5"/>
        <v>0.96687782805429867</v>
      </c>
      <c r="M18" s="72">
        <v>14190</v>
      </c>
      <c r="N18" s="72">
        <v>13388</v>
      </c>
      <c r="O18" s="172">
        <f t="shared" si="6"/>
        <v>0.94348132487667369</v>
      </c>
      <c r="P18" s="93">
        <f t="shared" si="13"/>
        <v>2.5683257918552038</v>
      </c>
      <c r="Q18" s="291" t="s">
        <v>41</v>
      </c>
      <c r="R18" s="72">
        <v>8466</v>
      </c>
      <c r="S18" s="72">
        <v>8183</v>
      </c>
      <c r="T18" s="172">
        <f t="shared" si="8"/>
        <v>0.96657217103708959</v>
      </c>
      <c r="U18" s="72">
        <v>23780</v>
      </c>
      <c r="V18" s="72">
        <v>22146</v>
      </c>
      <c r="W18" s="172">
        <f t="shared" si="9"/>
        <v>0.9312867956265769</v>
      </c>
      <c r="X18" s="93">
        <f t="shared" si="14"/>
        <v>2.8088825891802505</v>
      </c>
    </row>
    <row r="19" spans="1:24" ht="15" customHeight="1" x14ac:dyDescent="0.2">
      <c r="A19" s="291" t="s">
        <v>42</v>
      </c>
      <c r="B19" s="72">
        <f t="shared" si="12"/>
        <v>14843</v>
      </c>
      <c r="C19" s="72">
        <f t="shared" si="11"/>
        <v>14260</v>
      </c>
      <c r="D19" s="172">
        <f t="shared" si="0"/>
        <v>0.96072222596510137</v>
      </c>
      <c r="E19" s="72">
        <f t="shared" si="1"/>
        <v>38351</v>
      </c>
      <c r="F19" s="72">
        <f t="shared" si="2"/>
        <v>35748</v>
      </c>
      <c r="G19" s="172">
        <f t="shared" si="3"/>
        <v>0.93212693280488124</v>
      </c>
      <c r="H19" s="93">
        <f t="shared" si="4"/>
        <v>2.5837768645152597</v>
      </c>
      <c r="I19" s="291" t="s">
        <v>42</v>
      </c>
      <c r="J19" s="72">
        <v>6469</v>
      </c>
      <c r="K19" s="72">
        <v>6194</v>
      </c>
      <c r="L19" s="172">
        <f t="shared" si="5"/>
        <v>0.95748956562065235</v>
      </c>
      <c r="M19" s="72">
        <v>15743</v>
      </c>
      <c r="N19" s="72">
        <v>14741</v>
      </c>
      <c r="O19" s="172">
        <f t="shared" si="6"/>
        <v>0.93635266467636413</v>
      </c>
      <c r="P19" s="93">
        <f t="shared" si="13"/>
        <v>2.4336064306693461</v>
      </c>
      <c r="Q19" s="291" t="s">
        <v>42</v>
      </c>
      <c r="R19" s="72">
        <v>8374</v>
      </c>
      <c r="S19" s="72">
        <v>8066</v>
      </c>
      <c r="T19" s="172">
        <f t="shared" si="8"/>
        <v>0.96321948889419629</v>
      </c>
      <c r="U19" s="72">
        <v>22608</v>
      </c>
      <c r="V19" s="72">
        <v>21007</v>
      </c>
      <c r="W19" s="172">
        <f t="shared" si="9"/>
        <v>0.92918435951875444</v>
      </c>
      <c r="X19" s="93">
        <f t="shared" si="14"/>
        <v>2.6997850489610702</v>
      </c>
    </row>
    <row r="20" spans="1:24" ht="15" customHeight="1" x14ac:dyDescent="0.2">
      <c r="A20" s="291" t="s">
        <v>43</v>
      </c>
      <c r="B20" s="72">
        <f t="shared" si="12"/>
        <v>11373</v>
      </c>
      <c r="C20" s="72">
        <f t="shared" si="11"/>
        <v>11117</v>
      </c>
      <c r="D20" s="172">
        <f t="shared" si="0"/>
        <v>0.97749054778862221</v>
      </c>
      <c r="E20" s="72">
        <f t="shared" si="1"/>
        <v>28648</v>
      </c>
      <c r="F20" s="72">
        <f t="shared" si="2"/>
        <v>27523</v>
      </c>
      <c r="G20" s="172">
        <f t="shared" si="3"/>
        <v>0.96073024294889697</v>
      </c>
      <c r="H20" s="93">
        <f t="shared" si="4"/>
        <v>2.5189483865294995</v>
      </c>
      <c r="I20" s="291" t="s">
        <v>43</v>
      </c>
      <c r="J20" s="72">
        <v>4774</v>
      </c>
      <c r="K20" s="72">
        <v>4655</v>
      </c>
      <c r="L20" s="172">
        <f t="shared" si="5"/>
        <v>0.97507331378299122</v>
      </c>
      <c r="M20" s="72">
        <v>11947</v>
      </c>
      <c r="N20" s="72">
        <v>11501</v>
      </c>
      <c r="O20" s="172">
        <f t="shared" si="6"/>
        <v>0.96266845233112919</v>
      </c>
      <c r="P20" s="93">
        <f t="shared" si="13"/>
        <v>2.502513615416841</v>
      </c>
      <c r="Q20" s="291" t="s">
        <v>43</v>
      </c>
      <c r="R20" s="72">
        <v>6599</v>
      </c>
      <c r="S20" s="72">
        <v>6462</v>
      </c>
      <c r="T20" s="172">
        <f t="shared" si="8"/>
        <v>0.97923927867858762</v>
      </c>
      <c r="U20" s="72">
        <v>16701</v>
      </c>
      <c r="V20" s="72">
        <v>16022</v>
      </c>
      <c r="W20" s="172">
        <f t="shared" si="9"/>
        <v>0.9593437518711454</v>
      </c>
      <c r="X20" s="93">
        <f t="shared" si="14"/>
        <v>2.5308380057584481</v>
      </c>
    </row>
    <row r="21" spans="1:24" ht="15" customHeight="1" x14ac:dyDescent="0.2">
      <c r="A21" s="291" t="s">
        <v>44</v>
      </c>
      <c r="B21" s="72">
        <f t="shared" si="12"/>
        <v>33099</v>
      </c>
      <c r="C21" s="72">
        <f t="shared" si="11"/>
        <v>31836</v>
      </c>
      <c r="D21" s="172">
        <f t="shared" si="0"/>
        <v>0.96184174748481832</v>
      </c>
      <c r="E21" s="72">
        <f t="shared" si="1"/>
        <v>91463</v>
      </c>
      <c r="F21" s="72">
        <f t="shared" si="2"/>
        <v>85031</v>
      </c>
      <c r="G21" s="172">
        <f t="shared" si="3"/>
        <v>0.92967648120004809</v>
      </c>
      <c r="H21" s="93">
        <f t="shared" si="4"/>
        <v>2.7633161122692527</v>
      </c>
      <c r="I21" s="291" t="s">
        <v>44</v>
      </c>
      <c r="J21" s="72">
        <v>15114</v>
      </c>
      <c r="K21" s="72">
        <v>14536</v>
      </c>
      <c r="L21" s="172">
        <f t="shared" si="5"/>
        <v>0.96175731110228924</v>
      </c>
      <c r="M21" s="72">
        <v>40220</v>
      </c>
      <c r="N21" s="72">
        <v>37768</v>
      </c>
      <c r="O21" s="172">
        <f t="shared" si="6"/>
        <v>0.93903530581800099</v>
      </c>
      <c r="P21" s="93">
        <f t="shared" si="13"/>
        <v>2.6611089056503903</v>
      </c>
      <c r="Q21" s="291" t="s">
        <v>44</v>
      </c>
      <c r="R21" s="72">
        <v>17985</v>
      </c>
      <c r="S21" s="72">
        <v>17300</v>
      </c>
      <c r="T21" s="172">
        <f t="shared" si="8"/>
        <v>0.96191270503197113</v>
      </c>
      <c r="U21" s="72">
        <v>51243</v>
      </c>
      <c r="V21" s="72">
        <v>47263</v>
      </c>
      <c r="W21" s="172">
        <f t="shared" si="9"/>
        <v>0.92233085494604139</v>
      </c>
      <c r="X21" s="93">
        <f t="shared" si="14"/>
        <v>2.8492076730608842</v>
      </c>
    </row>
    <row r="22" spans="1:24" ht="15" customHeight="1" x14ac:dyDescent="0.2">
      <c r="A22" s="291" t="s">
        <v>45</v>
      </c>
      <c r="B22" s="72">
        <f t="shared" si="12"/>
        <v>15008</v>
      </c>
      <c r="C22" s="72">
        <f t="shared" si="11"/>
        <v>14487</v>
      </c>
      <c r="D22" s="172">
        <f t="shared" si="0"/>
        <v>0.96528518123667373</v>
      </c>
      <c r="E22" s="72">
        <f t="shared" si="1"/>
        <v>43141</v>
      </c>
      <c r="F22" s="72">
        <f t="shared" si="2"/>
        <v>40799</v>
      </c>
      <c r="G22" s="172">
        <f t="shared" si="3"/>
        <v>0.94571289492594057</v>
      </c>
      <c r="H22" s="93">
        <f t="shared" si="4"/>
        <v>2.8745335820895521</v>
      </c>
      <c r="I22" s="291" t="s">
        <v>45</v>
      </c>
      <c r="J22" s="72">
        <v>6708</v>
      </c>
      <c r="K22" s="72">
        <v>6465</v>
      </c>
      <c r="L22" s="172">
        <f t="shared" si="5"/>
        <v>0.96377459749552774</v>
      </c>
      <c r="M22" s="72">
        <v>18969</v>
      </c>
      <c r="N22" s="72">
        <v>18074</v>
      </c>
      <c r="O22" s="172">
        <f t="shared" si="6"/>
        <v>0.95281775528493862</v>
      </c>
      <c r="P22" s="93">
        <f t="shared" si="13"/>
        <v>2.8278175313059033</v>
      </c>
      <c r="Q22" s="291" t="s">
        <v>45</v>
      </c>
      <c r="R22" s="72">
        <v>8300</v>
      </c>
      <c r="S22" s="72">
        <v>8022</v>
      </c>
      <c r="T22" s="172">
        <f t="shared" si="8"/>
        <v>0.96650602409638553</v>
      </c>
      <c r="U22" s="72">
        <v>24172</v>
      </c>
      <c r="V22" s="72">
        <v>22725</v>
      </c>
      <c r="W22" s="172">
        <f t="shared" si="9"/>
        <v>0.9401373489988416</v>
      </c>
      <c r="X22" s="93">
        <f t="shared" si="14"/>
        <v>2.9122891566265059</v>
      </c>
    </row>
    <row r="23" spans="1:24" ht="15" customHeight="1" x14ac:dyDescent="0.2">
      <c r="A23" s="291" t="s">
        <v>46</v>
      </c>
      <c r="B23" s="72">
        <f t="shared" si="12"/>
        <v>26208</v>
      </c>
      <c r="C23" s="72">
        <f t="shared" si="11"/>
        <v>25042</v>
      </c>
      <c r="D23" s="172">
        <f t="shared" si="0"/>
        <v>0.95550976800976806</v>
      </c>
      <c r="E23" s="72">
        <f t="shared" si="1"/>
        <v>64500</v>
      </c>
      <c r="F23" s="72">
        <f t="shared" si="2"/>
        <v>59710</v>
      </c>
      <c r="G23" s="172">
        <f t="shared" si="3"/>
        <v>0.92573643410852713</v>
      </c>
      <c r="H23" s="93">
        <f t="shared" si="4"/>
        <v>2.4610805860805862</v>
      </c>
      <c r="I23" s="291" t="s">
        <v>46</v>
      </c>
      <c r="J23" s="72">
        <v>10907</v>
      </c>
      <c r="K23" s="72">
        <v>10426</v>
      </c>
      <c r="L23" s="172">
        <f t="shared" si="5"/>
        <v>0.95589988081048871</v>
      </c>
      <c r="M23" s="72">
        <v>26080</v>
      </c>
      <c r="N23" s="72">
        <v>24389</v>
      </c>
      <c r="O23" s="172">
        <f t="shared" si="6"/>
        <v>0.9351610429447853</v>
      </c>
      <c r="P23" s="93">
        <f t="shared" si="13"/>
        <v>2.3911249656184101</v>
      </c>
      <c r="Q23" s="291" t="s">
        <v>46</v>
      </c>
      <c r="R23" s="72">
        <v>15301</v>
      </c>
      <c r="S23" s="72">
        <v>14616</v>
      </c>
      <c r="T23" s="172">
        <f t="shared" si="8"/>
        <v>0.95523168420364679</v>
      </c>
      <c r="U23" s="72">
        <v>38420</v>
      </c>
      <c r="V23" s="72">
        <v>35321</v>
      </c>
      <c r="W23" s="172">
        <f t="shared" si="9"/>
        <v>0.91933888599687663</v>
      </c>
      <c r="X23" s="93">
        <f t="shared" si="14"/>
        <v>2.5109469969283054</v>
      </c>
    </row>
    <row r="24" spans="1:24" ht="15" customHeight="1" x14ac:dyDescent="0.2">
      <c r="A24" s="291" t="s">
        <v>47</v>
      </c>
      <c r="B24" s="72">
        <f t="shared" si="12"/>
        <v>127045</v>
      </c>
      <c r="C24" s="72">
        <f t="shared" si="11"/>
        <v>119172</v>
      </c>
      <c r="D24" s="172">
        <f t="shared" si="0"/>
        <v>0.93802983194930933</v>
      </c>
      <c r="E24" s="72">
        <f t="shared" si="1"/>
        <v>341977</v>
      </c>
      <c r="F24" s="72">
        <f t="shared" si="2"/>
        <v>299813</v>
      </c>
      <c r="G24" s="172">
        <f>F24/E24</f>
        <v>0.87670515853405351</v>
      </c>
      <c r="H24" s="93">
        <f t="shared" si="4"/>
        <v>2.6917785036797985</v>
      </c>
      <c r="I24" s="291" t="s">
        <v>47</v>
      </c>
      <c r="J24" s="72">
        <v>57084</v>
      </c>
      <c r="K24" s="72">
        <v>53363</v>
      </c>
      <c r="L24" s="172">
        <f t="shared" si="5"/>
        <v>0.93481535982061525</v>
      </c>
      <c r="M24" s="72">
        <v>139401</v>
      </c>
      <c r="N24" s="72">
        <v>123674</v>
      </c>
      <c r="O24" s="172">
        <f>N24/M24</f>
        <v>0.88718158406324199</v>
      </c>
      <c r="P24" s="93">
        <f t="shared" si="13"/>
        <v>2.442032793777591</v>
      </c>
      <c r="Q24" s="291" t="s">
        <v>47</v>
      </c>
      <c r="R24" s="72">
        <v>69961</v>
      </c>
      <c r="S24" s="72">
        <v>65809</v>
      </c>
      <c r="T24" s="172">
        <f t="shared" si="8"/>
        <v>0.94065264933319992</v>
      </c>
      <c r="U24" s="72">
        <v>202576</v>
      </c>
      <c r="V24" s="72">
        <v>176139</v>
      </c>
      <c r="W24" s="172">
        <f>V24/U24</f>
        <v>0.86949589289945506</v>
      </c>
      <c r="X24" s="93">
        <f t="shared" si="14"/>
        <v>2.895556095538943</v>
      </c>
    </row>
    <row r="25" spans="1:24" ht="15" customHeight="1" x14ac:dyDescent="0.2">
      <c r="A25" s="291" t="s">
        <v>48</v>
      </c>
      <c r="B25" s="72">
        <f t="shared" si="12"/>
        <v>11300</v>
      </c>
      <c r="C25" s="72">
        <f t="shared" si="11"/>
        <v>10884</v>
      </c>
      <c r="D25" s="172">
        <f t="shared" si="0"/>
        <v>0.96318584070796465</v>
      </c>
      <c r="E25" s="72">
        <f t="shared" si="1"/>
        <v>27460</v>
      </c>
      <c r="F25" s="72">
        <f t="shared" si="2"/>
        <v>25791</v>
      </c>
      <c r="G25" s="172">
        <f t="shared" si="3"/>
        <v>0.93922068463219233</v>
      </c>
      <c r="H25" s="93">
        <f t="shared" si="4"/>
        <v>2.4300884955752213</v>
      </c>
      <c r="I25" s="291" t="s">
        <v>48</v>
      </c>
      <c r="J25" s="72">
        <v>5014</v>
      </c>
      <c r="K25" s="72">
        <v>4824</v>
      </c>
      <c r="L25" s="172">
        <f t="shared" si="5"/>
        <v>0.96210610291184684</v>
      </c>
      <c r="M25" s="72">
        <v>11900</v>
      </c>
      <c r="N25" s="72">
        <v>11269</v>
      </c>
      <c r="O25" s="172">
        <f t="shared" ref="O25:O38" si="15">N25/M25</f>
        <v>0.9469747899159664</v>
      </c>
      <c r="P25" s="93">
        <f t="shared" si="13"/>
        <v>2.3733546071001195</v>
      </c>
      <c r="Q25" s="291" t="s">
        <v>48</v>
      </c>
      <c r="R25" s="72">
        <v>6286</v>
      </c>
      <c r="S25" s="72">
        <v>6060</v>
      </c>
      <c r="T25" s="172">
        <f t="shared" si="8"/>
        <v>0.96404708876869238</v>
      </c>
      <c r="U25" s="72">
        <v>15560</v>
      </c>
      <c r="V25" s="72">
        <v>14522</v>
      </c>
      <c r="W25" s="172">
        <f t="shared" ref="W25:W38" si="16">V25/U25</f>
        <v>0.93329048843187656</v>
      </c>
      <c r="X25" s="93">
        <f t="shared" si="14"/>
        <v>2.4753420299077313</v>
      </c>
    </row>
    <row r="26" spans="1:24" ht="15" customHeight="1" x14ac:dyDescent="0.2">
      <c r="A26" s="291" t="s">
        <v>49</v>
      </c>
      <c r="B26" s="72">
        <f t="shared" si="12"/>
        <v>31553</v>
      </c>
      <c r="C26" s="72">
        <f t="shared" si="11"/>
        <v>30051</v>
      </c>
      <c r="D26" s="172">
        <f t="shared" si="0"/>
        <v>0.95239755332298037</v>
      </c>
      <c r="E26" s="72">
        <f t="shared" si="1"/>
        <v>82086</v>
      </c>
      <c r="F26" s="72">
        <f t="shared" si="2"/>
        <v>74566</v>
      </c>
      <c r="G26" s="172">
        <f t="shared" si="3"/>
        <v>0.90838876300465365</v>
      </c>
      <c r="H26" s="93">
        <f t="shared" si="4"/>
        <v>2.6015275885018858</v>
      </c>
      <c r="I26" s="291" t="s">
        <v>49</v>
      </c>
      <c r="J26" s="72">
        <v>14267</v>
      </c>
      <c r="K26" s="72">
        <v>13512</v>
      </c>
      <c r="L26" s="172">
        <f t="shared" si="5"/>
        <v>0.94708067568514753</v>
      </c>
      <c r="M26" s="72">
        <v>34212</v>
      </c>
      <c r="N26" s="72">
        <v>31299</v>
      </c>
      <c r="O26" s="172">
        <f t="shared" si="15"/>
        <v>0.9148544370396352</v>
      </c>
      <c r="P26" s="93">
        <f t="shared" si="13"/>
        <v>2.3979813555758045</v>
      </c>
      <c r="Q26" s="291" t="s">
        <v>49</v>
      </c>
      <c r="R26" s="72">
        <v>17286</v>
      </c>
      <c r="S26" s="72">
        <v>16539</v>
      </c>
      <c r="T26" s="172">
        <f t="shared" si="8"/>
        <v>0.95678583825060748</v>
      </c>
      <c r="U26" s="72">
        <v>47874</v>
      </c>
      <c r="V26" s="72">
        <v>43267</v>
      </c>
      <c r="W26" s="172">
        <f t="shared" si="16"/>
        <v>0.90376822492375819</v>
      </c>
      <c r="X26" s="93">
        <f t="shared" si="14"/>
        <v>2.7695244706699063</v>
      </c>
    </row>
    <row r="27" spans="1:24" ht="15" customHeight="1" x14ac:dyDescent="0.2">
      <c r="A27" s="291" t="s">
        <v>50</v>
      </c>
      <c r="B27" s="72">
        <f t="shared" si="12"/>
        <v>9036</v>
      </c>
      <c r="C27" s="72">
        <f t="shared" si="11"/>
        <v>8834</v>
      </c>
      <c r="D27" s="172">
        <f t="shared" si="0"/>
        <v>0.97764497565294373</v>
      </c>
      <c r="E27" s="72">
        <f t="shared" si="1"/>
        <v>22084</v>
      </c>
      <c r="F27" s="72">
        <f t="shared" si="2"/>
        <v>21213</v>
      </c>
      <c r="G27" s="172">
        <f t="shared" si="3"/>
        <v>0.96055968121717084</v>
      </c>
      <c r="H27" s="93">
        <f t="shared" si="4"/>
        <v>2.4440017706949977</v>
      </c>
      <c r="I27" s="291" t="s">
        <v>50</v>
      </c>
      <c r="J27" s="72">
        <v>3806</v>
      </c>
      <c r="K27" s="72">
        <v>3707</v>
      </c>
      <c r="L27" s="172">
        <f t="shared" si="5"/>
        <v>0.97398843930635837</v>
      </c>
      <c r="M27" s="72">
        <v>8970</v>
      </c>
      <c r="N27" s="72">
        <v>8640</v>
      </c>
      <c r="O27" s="172">
        <f t="shared" si="15"/>
        <v>0.96321070234113715</v>
      </c>
      <c r="P27" s="93">
        <f t="shared" si="13"/>
        <v>2.3568050446663165</v>
      </c>
      <c r="Q27" s="291" t="s">
        <v>50</v>
      </c>
      <c r="R27" s="72">
        <v>5230</v>
      </c>
      <c r="S27" s="72">
        <v>5127</v>
      </c>
      <c r="T27" s="172">
        <f t="shared" si="8"/>
        <v>0.98030592734225619</v>
      </c>
      <c r="U27" s="72">
        <v>13114</v>
      </c>
      <c r="V27" s="72">
        <v>12573</v>
      </c>
      <c r="W27" s="172">
        <f t="shared" si="16"/>
        <v>0.95874637791673023</v>
      </c>
      <c r="X27" s="93">
        <f t="shared" si="14"/>
        <v>2.5074569789674954</v>
      </c>
    </row>
    <row r="28" spans="1:24" ht="15" customHeight="1" x14ac:dyDescent="0.2">
      <c r="A28" s="291" t="s">
        <v>51</v>
      </c>
      <c r="B28" s="72">
        <f t="shared" si="12"/>
        <v>17738</v>
      </c>
      <c r="C28" s="72">
        <f t="shared" si="11"/>
        <v>17062</v>
      </c>
      <c r="D28" s="172">
        <f t="shared" si="0"/>
        <v>0.96188972826699737</v>
      </c>
      <c r="E28" s="72">
        <f t="shared" si="1"/>
        <v>43463</v>
      </c>
      <c r="F28" s="72">
        <f t="shared" si="2"/>
        <v>40240</v>
      </c>
      <c r="G28" s="172">
        <f t="shared" si="3"/>
        <v>0.92584497158502632</v>
      </c>
      <c r="H28" s="93">
        <f t="shared" si="4"/>
        <v>2.4502762430939224</v>
      </c>
      <c r="I28" s="291" t="s">
        <v>51</v>
      </c>
      <c r="J28" s="72">
        <v>7450</v>
      </c>
      <c r="K28" s="72">
        <v>7128</v>
      </c>
      <c r="L28" s="172">
        <f t="shared" si="5"/>
        <v>0.95677852348993286</v>
      </c>
      <c r="M28" s="72">
        <v>16954</v>
      </c>
      <c r="N28" s="72">
        <v>15808</v>
      </c>
      <c r="O28" s="172">
        <f t="shared" si="15"/>
        <v>0.93240533207502652</v>
      </c>
      <c r="P28" s="93">
        <f t="shared" si="13"/>
        <v>2.2757046979865772</v>
      </c>
      <c r="Q28" s="291" t="s">
        <v>51</v>
      </c>
      <c r="R28" s="72">
        <v>10288</v>
      </c>
      <c r="S28" s="72">
        <v>9934</v>
      </c>
      <c r="T28" s="172">
        <f t="shared" si="8"/>
        <v>0.9655909797822706</v>
      </c>
      <c r="U28" s="72">
        <v>26509</v>
      </c>
      <c r="V28" s="72">
        <v>24432</v>
      </c>
      <c r="W28" s="172">
        <f t="shared" si="16"/>
        <v>0.92164925119770646</v>
      </c>
      <c r="X28" s="93">
        <f t="shared" si="14"/>
        <v>2.5766912908242614</v>
      </c>
    </row>
    <row r="29" spans="1:24" ht="15" customHeight="1" x14ac:dyDescent="0.2">
      <c r="A29" s="291" t="s">
        <v>52</v>
      </c>
      <c r="B29" s="72">
        <f t="shared" si="12"/>
        <v>16014</v>
      </c>
      <c r="C29" s="72">
        <f t="shared" si="11"/>
        <v>15465</v>
      </c>
      <c r="D29" s="172">
        <f t="shared" si="0"/>
        <v>0.96571749718995881</v>
      </c>
      <c r="E29" s="72">
        <f t="shared" si="1"/>
        <v>40258</v>
      </c>
      <c r="F29" s="72">
        <f t="shared" si="2"/>
        <v>37653</v>
      </c>
      <c r="G29" s="172">
        <f t="shared" si="3"/>
        <v>0.93529236425058371</v>
      </c>
      <c r="H29" s="93">
        <f t="shared" si="4"/>
        <v>2.5139253153490695</v>
      </c>
      <c r="I29" s="291" t="s">
        <v>52</v>
      </c>
      <c r="J29" s="72">
        <v>7207</v>
      </c>
      <c r="K29" s="72">
        <v>6920</v>
      </c>
      <c r="L29" s="172">
        <f t="shared" si="5"/>
        <v>0.9601776051061468</v>
      </c>
      <c r="M29" s="72">
        <v>17172</v>
      </c>
      <c r="N29" s="72">
        <v>16076</v>
      </c>
      <c r="O29" s="172">
        <f t="shared" si="15"/>
        <v>0.93617516887957142</v>
      </c>
      <c r="P29" s="93">
        <f t="shared" si="13"/>
        <v>2.3826835021506869</v>
      </c>
      <c r="Q29" s="291" t="s">
        <v>52</v>
      </c>
      <c r="R29" s="72">
        <v>8807</v>
      </c>
      <c r="S29" s="72">
        <v>8545</v>
      </c>
      <c r="T29" s="172">
        <f t="shared" si="8"/>
        <v>0.97025093675485408</v>
      </c>
      <c r="U29" s="72">
        <v>23086</v>
      </c>
      <c r="V29" s="72">
        <v>21577</v>
      </c>
      <c r="W29" s="172">
        <f t="shared" si="16"/>
        <v>0.93463570995408474</v>
      </c>
      <c r="X29" s="93">
        <f t="shared" si="14"/>
        <v>2.6213239468604521</v>
      </c>
    </row>
    <row r="30" spans="1:24" ht="15" customHeight="1" x14ac:dyDescent="0.2">
      <c r="A30" s="291" t="s">
        <v>53</v>
      </c>
      <c r="B30" s="72">
        <f t="shared" si="12"/>
        <v>409262</v>
      </c>
      <c r="C30" s="72">
        <f t="shared" si="11"/>
        <v>371745</v>
      </c>
      <c r="D30" s="172">
        <f t="shared" si="0"/>
        <v>0.90833011616030812</v>
      </c>
      <c r="E30" s="72">
        <f t="shared" si="1"/>
        <v>1051275</v>
      </c>
      <c r="F30" s="72">
        <f t="shared" si="2"/>
        <v>878791</v>
      </c>
      <c r="G30" s="172">
        <f t="shared" si="3"/>
        <v>0.83592875318066162</v>
      </c>
      <c r="H30" s="93">
        <f t="shared" si="4"/>
        <v>2.5687090421294916</v>
      </c>
      <c r="I30" s="291" t="s">
        <v>53</v>
      </c>
      <c r="J30" s="72">
        <v>174569</v>
      </c>
      <c r="K30" s="72">
        <v>157837</v>
      </c>
      <c r="L30" s="172">
        <f t="shared" si="5"/>
        <v>0.90415251275999753</v>
      </c>
      <c r="M30" s="72">
        <v>414615</v>
      </c>
      <c r="N30" s="72">
        <v>351069</v>
      </c>
      <c r="O30" s="172">
        <f t="shared" si="15"/>
        <v>0.84673492275966866</v>
      </c>
      <c r="P30" s="93">
        <f t="shared" si="13"/>
        <v>2.3750780493672989</v>
      </c>
      <c r="Q30" s="291" t="s">
        <v>53</v>
      </c>
      <c r="R30" s="72">
        <v>234693</v>
      </c>
      <c r="S30" s="72">
        <v>213908</v>
      </c>
      <c r="T30" s="172">
        <f t="shared" si="8"/>
        <v>0.91143749494019843</v>
      </c>
      <c r="U30" s="72">
        <v>636660</v>
      </c>
      <c r="V30" s="72">
        <v>527722</v>
      </c>
      <c r="W30" s="172">
        <f t="shared" si="16"/>
        <v>0.82889140200420952</v>
      </c>
      <c r="X30" s="93">
        <f t="shared" si="14"/>
        <v>2.712735360662653</v>
      </c>
    </row>
    <row r="31" spans="1:24" ht="15" customHeight="1" x14ac:dyDescent="0.2">
      <c r="A31" s="291" t="s">
        <v>54</v>
      </c>
      <c r="B31" s="72">
        <f t="shared" si="12"/>
        <v>34570</v>
      </c>
      <c r="C31" s="72">
        <f t="shared" si="11"/>
        <v>32654</v>
      </c>
      <c r="D31" s="172">
        <f t="shared" si="0"/>
        <v>0.94457622215794046</v>
      </c>
      <c r="E31" s="72">
        <f t="shared" si="1"/>
        <v>92390</v>
      </c>
      <c r="F31" s="72">
        <f t="shared" si="2"/>
        <v>82730</v>
      </c>
      <c r="G31" s="172">
        <f t="shared" si="3"/>
        <v>0.89544322978677349</v>
      </c>
      <c r="H31" s="93">
        <f t="shared" si="4"/>
        <v>2.6725484524153891</v>
      </c>
      <c r="I31" s="291" t="s">
        <v>54</v>
      </c>
      <c r="J31" s="72">
        <v>15556</v>
      </c>
      <c r="K31" s="72">
        <v>14573</v>
      </c>
      <c r="L31" s="172">
        <f t="shared" si="5"/>
        <v>0.93680894831576245</v>
      </c>
      <c r="M31" s="72">
        <v>39238</v>
      </c>
      <c r="N31" s="72">
        <v>35037</v>
      </c>
      <c r="O31" s="172">
        <f t="shared" si="15"/>
        <v>0.89293541974616442</v>
      </c>
      <c r="P31" s="93">
        <f t="shared" si="13"/>
        <v>2.522370789406017</v>
      </c>
      <c r="Q31" s="291" t="s">
        <v>54</v>
      </c>
      <c r="R31" s="72">
        <v>19014</v>
      </c>
      <c r="S31" s="72">
        <v>18081</v>
      </c>
      <c r="T31" s="172">
        <f t="shared" si="8"/>
        <v>0.95093089302619127</v>
      </c>
      <c r="U31" s="72">
        <v>53152</v>
      </c>
      <c r="V31" s="72">
        <v>47693</v>
      </c>
      <c r="W31" s="172">
        <f t="shared" si="16"/>
        <v>0.89729455147501502</v>
      </c>
      <c r="X31" s="93">
        <f t="shared" si="14"/>
        <v>2.7954139055432838</v>
      </c>
    </row>
    <row r="32" spans="1:24" ht="15" customHeight="1" x14ac:dyDescent="0.2">
      <c r="A32" s="291" t="s">
        <v>55</v>
      </c>
      <c r="B32" s="72">
        <f t="shared" si="12"/>
        <v>57146</v>
      </c>
      <c r="C32" s="72">
        <f t="shared" si="11"/>
        <v>54638</v>
      </c>
      <c r="D32" s="172">
        <f>C32/B32</f>
        <v>0.9561124138172401</v>
      </c>
      <c r="E32" s="72">
        <f t="shared" si="1"/>
        <v>158924</v>
      </c>
      <c r="F32" s="72">
        <f t="shared" si="2"/>
        <v>144313</v>
      </c>
      <c r="G32" s="172">
        <f t="shared" si="3"/>
        <v>0.90806297349676579</v>
      </c>
      <c r="H32" s="93">
        <f t="shared" si="4"/>
        <v>2.7810170440625765</v>
      </c>
      <c r="I32" s="291" t="s">
        <v>55</v>
      </c>
      <c r="J32" s="72">
        <v>28319</v>
      </c>
      <c r="K32" s="72">
        <v>26989</v>
      </c>
      <c r="L32" s="172">
        <f>K32/J32</f>
        <v>0.95303506479748579</v>
      </c>
      <c r="M32" s="72">
        <v>75822</v>
      </c>
      <c r="N32" s="72">
        <v>68972</v>
      </c>
      <c r="O32" s="172">
        <f t="shared" si="15"/>
        <v>0.90965682783361035</v>
      </c>
      <c r="P32" s="93">
        <f t="shared" si="13"/>
        <v>2.6774250503195733</v>
      </c>
      <c r="Q32" s="291" t="s">
        <v>55</v>
      </c>
      <c r="R32" s="72">
        <v>28827</v>
      </c>
      <c r="S32" s="72">
        <v>27649</v>
      </c>
      <c r="T32" s="172">
        <f>S32/R32</f>
        <v>0.95913553266035312</v>
      </c>
      <c r="U32" s="72">
        <v>83102</v>
      </c>
      <c r="V32" s="72">
        <v>75341</v>
      </c>
      <c r="W32" s="172">
        <f>V32/U32</f>
        <v>0.90660874587855889</v>
      </c>
      <c r="X32" s="93">
        <f t="shared" si="14"/>
        <v>2.8827835015783814</v>
      </c>
    </row>
    <row r="33" spans="1:24" ht="15" customHeight="1" x14ac:dyDescent="0.2">
      <c r="A33" s="291" t="s">
        <v>56</v>
      </c>
      <c r="B33" s="72">
        <f t="shared" si="12"/>
        <v>13941</v>
      </c>
      <c r="C33" s="72">
        <f t="shared" si="11"/>
        <v>13329</v>
      </c>
      <c r="D33" s="172">
        <f t="shared" si="0"/>
        <v>0.9561007101355713</v>
      </c>
      <c r="E33" s="72">
        <f t="shared" si="1"/>
        <v>31583</v>
      </c>
      <c r="F33" s="72">
        <f t="shared" si="2"/>
        <v>29288</v>
      </c>
      <c r="G33" s="172">
        <f t="shared" si="3"/>
        <v>0.92733432542823668</v>
      </c>
      <c r="H33" s="93">
        <f t="shared" si="4"/>
        <v>2.265475934294527</v>
      </c>
      <c r="I33" s="291" t="s">
        <v>56</v>
      </c>
      <c r="J33" s="72">
        <v>5744</v>
      </c>
      <c r="K33" s="72">
        <v>5475</v>
      </c>
      <c r="L33" s="172">
        <f t="shared" ref="L33:L37" si="17">K33/J33</f>
        <v>0.95316852367688021</v>
      </c>
      <c r="M33" s="72">
        <v>12296</v>
      </c>
      <c r="N33" s="72">
        <v>11456</v>
      </c>
      <c r="O33" s="172">
        <f t="shared" si="15"/>
        <v>0.93168510084580347</v>
      </c>
      <c r="P33" s="93">
        <f t="shared" si="13"/>
        <v>2.1406685236768803</v>
      </c>
      <c r="Q33" s="291" t="s">
        <v>56</v>
      </c>
      <c r="R33" s="72">
        <v>8197</v>
      </c>
      <c r="S33" s="72">
        <v>7854</v>
      </c>
      <c r="T33" s="172">
        <f t="shared" ref="T33:T37" si="18">S33/R33</f>
        <v>0.9581554227156277</v>
      </c>
      <c r="U33" s="72">
        <v>19287</v>
      </c>
      <c r="V33" s="72">
        <v>17832</v>
      </c>
      <c r="W33" s="172">
        <f t="shared" si="16"/>
        <v>0.92456058484989889</v>
      </c>
      <c r="X33" s="93">
        <f t="shared" si="14"/>
        <v>2.3529340002439918</v>
      </c>
    </row>
    <row r="34" spans="1:24" ht="15" customHeight="1" x14ac:dyDescent="0.2">
      <c r="A34" s="291" t="s">
        <v>57</v>
      </c>
      <c r="B34" s="72">
        <f t="shared" si="12"/>
        <v>9632</v>
      </c>
      <c r="C34" s="72">
        <f t="shared" si="11"/>
        <v>9349</v>
      </c>
      <c r="D34" s="172">
        <f t="shared" si="0"/>
        <v>0.97061877076411962</v>
      </c>
      <c r="E34" s="72">
        <f t="shared" si="1"/>
        <v>22599</v>
      </c>
      <c r="F34" s="72">
        <f t="shared" si="2"/>
        <v>21379</v>
      </c>
      <c r="G34" s="172">
        <f t="shared" si="3"/>
        <v>0.94601531041196518</v>
      </c>
      <c r="H34" s="93">
        <f t="shared" si="4"/>
        <v>2.3462416943521593</v>
      </c>
      <c r="I34" s="291" t="s">
        <v>57</v>
      </c>
      <c r="J34" s="72">
        <v>4396</v>
      </c>
      <c r="K34" s="72">
        <v>4254</v>
      </c>
      <c r="L34" s="172">
        <f t="shared" si="17"/>
        <v>0.96769790718835302</v>
      </c>
      <c r="M34" s="72">
        <v>9865</v>
      </c>
      <c r="N34" s="72">
        <v>9378</v>
      </c>
      <c r="O34" s="172">
        <f t="shared" si="15"/>
        <v>0.95063355296502783</v>
      </c>
      <c r="P34" s="93">
        <f t="shared" si="13"/>
        <v>2.2440855323020927</v>
      </c>
      <c r="Q34" s="291" t="s">
        <v>57</v>
      </c>
      <c r="R34" s="72">
        <v>5236</v>
      </c>
      <c r="S34" s="72">
        <v>5095</v>
      </c>
      <c r="T34" s="172">
        <f t="shared" si="18"/>
        <v>0.9730710466004584</v>
      </c>
      <c r="U34" s="72">
        <v>12734</v>
      </c>
      <c r="V34" s="72">
        <v>12001</v>
      </c>
      <c r="W34" s="172">
        <f t="shared" si="16"/>
        <v>0.9424375687136799</v>
      </c>
      <c r="X34" s="93">
        <f t="shared" si="14"/>
        <v>2.4320091673032849</v>
      </c>
    </row>
    <row r="35" spans="1:24" ht="15" customHeight="1" x14ac:dyDescent="0.2">
      <c r="A35" s="291" t="s">
        <v>58</v>
      </c>
      <c r="B35" s="72">
        <f t="shared" si="12"/>
        <v>22081</v>
      </c>
      <c r="C35" s="72">
        <f t="shared" si="11"/>
        <v>21325</v>
      </c>
      <c r="D35" s="172">
        <f t="shared" si="0"/>
        <v>0.9657624201802455</v>
      </c>
      <c r="E35" s="72">
        <f t="shared" si="1"/>
        <v>51823</v>
      </c>
      <c r="F35" s="72">
        <f t="shared" si="2"/>
        <v>48391</v>
      </c>
      <c r="G35" s="172">
        <f t="shared" si="3"/>
        <v>0.93377457885494852</v>
      </c>
      <c r="H35" s="93">
        <f t="shared" si="4"/>
        <v>2.346949866400978</v>
      </c>
      <c r="I35" s="291" t="s">
        <v>58</v>
      </c>
      <c r="J35" s="72">
        <v>9110</v>
      </c>
      <c r="K35" s="72">
        <v>8777</v>
      </c>
      <c r="L35" s="172">
        <f t="shared" si="17"/>
        <v>0.96344676180021949</v>
      </c>
      <c r="M35" s="72">
        <v>20044</v>
      </c>
      <c r="N35" s="72">
        <v>18801</v>
      </c>
      <c r="O35" s="172">
        <f t="shared" si="15"/>
        <v>0.93798642985432046</v>
      </c>
      <c r="P35" s="93">
        <f t="shared" si="13"/>
        <v>2.2002195389681667</v>
      </c>
      <c r="Q35" s="291" t="s">
        <v>58</v>
      </c>
      <c r="R35" s="72">
        <v>12971</v>
      </c>
      <c r="S35" s="72">
        <v>12548</v>
      </c>
      <c r="T35" s="172">
        <f t="shared" si="18"/>
        <v>0.96738879037853676</v>
      </c>
      <c r="U35" s="72">
        <v>31779</v>
      </c>
      <c r="V35" s="72">
        <v>29590</v>
      </c>
      <c r="W35" s="172">
        <f t="shared" si="16"/>
        <v>0.93111803392177228</v>
      </c>
      <c r="X35" s="93">
        <f t="shared" si="14"/>
        <v>2.4500038547529104</v>
      </c>
    </row>
    <row r="36" spans="1:24" ht="15" customHeight="1" x14ac:dyDescent="0.2">
      <c r="A36" s="291" t="s">
        <v>59</v>
      </c>
      <c r="B36" s="72">
        <f t="shared" si="12"/>
        <v>18589</v>
      </c>
      <c r="C36" s="72">
        <f t="shared" si="11"/>
        <v>17714</v>
      </c>
      <c r="D36" s="172">
        <f t="shared" si="0"/>
        <v>0.95292915164882452</v>
      </c>
      <c r="E36" s="72">
        <f t="shared" si="1"/>
        <v>43784</v>
      </c>
      <c r="F36" s="72">
        <f t="shared" si="2"/>
        <v>40507</v>
      </c>
      <c r="G36" s="172">
        <f t="shared" si="3"/>
        <v>0.92515530787502287</v>
      </c>
      <c r="H36" s="93">
        <f t="shared" si="4"/>
        <v>2.3553714562375601</v>
      </c>
      <c r="I36" s="291" t="s">
        <v>59</v>
      </c>
      <c r="J36" s="72">
        <v>8461</v>
      </c>
      <c r="K36" s="72">
        <v>8052</v>
      </c>
      <c r="L36" s="172">
        <f t="shared" si="17"/>
        <v>0.95166056021746837</v>
      </c>
      <c r="M36" s="72">
        <v>19136</v>
      </c>
      <c r="N36" s="72">
        <v>17744</v>
      </c>
      <c r="O36" s="172">
        <f t="shared" si="15"/>
        <v>0.92725752508361203</v>
      </c>
      <c r="P36" s="93">
        <f t="shared" si="13"/>
        <v>2.2616711972580075</v>
      </c>
      <c r="Q36" s="291" t="s">
        <v>59</v>
      </c>
      <c r="R36" s="72">
        <v>10128</v>
      </c>
      <c r="S36" s="72">
        <v>9662</v>
      </c>
      <c r="T36" s="172">
        <f t="shared" si="18"/>
        <v>0.95398894154818326</v>
      </c>
      <c r="U36" s="72">
        <v>24648</v>
      </c>
      <c r="V36" s="72">
        <v>22763</v>
      </c>
      <c r="W36" s="172">
        <f t="shared" si="16"/>
        <v>0.92352320675105481</v>
      </c>
      <c r="X36" s="93">
        <f t="shared" si="14"/>
        <v>2.433649289099526</v>
      </c>
    </row>
    <row r="37" spans="1:24" ht="15" customHeight="1" x14ac:dyDescent="0.2">
      <c r="A37" s="291" t="s">
        <v>60</v>
      </c>
      <c r="B37" s="72">
        <f t="shared" si="12"/>
        <v>17239</v>
      </c>
      <c r="C37" s="72">
        <f t="shared" si="11"/>
        <v>16289</v>
      </c>
      <c r="D37" s="172">
        <f t="shared" si="0"/>
        <v>0.94489239515053081</v>
      </c>
      <c r="E37" s="72">
        <f t="shared" si="1"/>
        <v>44351</v>
      </c>
      <c r="F37" s="72">
        <f t="shared" si="2"/>
        <v>39924</v>
      </c>
      <c r="G37" s="172">
        <f t="shared" si="3"/>
        <v>0.90018263398795972</v>
      </c>
      <c r="H37" s="93">
        <f t="shared" si="4"/>
        <v>2.5727130343987472</v>
      </c>
      <c r="I37" s="291" t="s">
        <v>60</v>
      </c>
      <c r="J37" s="72">
        <v>8346</v>
      </c>
      <c r="K37" s="72">
        <v>7795</v>
      </c>
      <c r="L37" s="172">
        <f t="shared" si="17"/>
        <v>0.93398034986820033</v>
      </c>
      <c r="M37" s="72">
        <v>20226</v>
      </c>
      <c r="N37" s="72">
        <v>18031</v>
      </c>
      <c r="O37" s="172">
        <f t="shared" si="15"/>
        <v>0.89147631761099577</v>
      </c>
      <c r="P37" s="93">
        <f t="shared" si="13"/>
        <v>2.4234363767074045</v>
      </c>
      <c r="Q37" s="291" t="s">
        <v>60</v>
      </c>
      <c r="R37" s="72">
        <v>8893</v>
      </c>
      <c r="S37" s="72">
        <v>8494</v>
      </c>
      <c r="T37" s="172">
        <f t="shared" si="18"/>
        <v>0.95513325087147194</v>
      </c>
      <c r="U37" s="72">
        <v>24125</v>
      </c>
      <c r="V37" s="72">
        <v>21893</v>
      </c>
      <c r="W37" s="172">
        <f t="shared" si="16"/>
        <v>0.9074818652849741</v>
      </c>
      <c r="X37" s="93">
        <f t="shared" si="14"/>
        <v>2.712807826380299</v>
      </c>
    </row>
    <row r="38" spans="1:24" ht="20.100000000000001" customHeight="1" x14ac:dyDescent="0.2">
      <c r="A38" s="213" t="s">
        <v>5</v>
      </c>
      <c r="B38" s="120">
        <f>SUM(B10:B37)</f>
        <v>1170407</v>
      </c>
      <c r="C38" s="120">
        <f>SUM(C10:C37)</f>
        <v>1095067</v>
      </c>
      <c r="D38" s="173">
        <f>C38/B38</f>
        <v>0.93562922983201569</v>
      </c>
      <c r="E38" s="120">
        <f>SUM(E10:E37)</f>
        <v>3030681</v>
      </c>
      <c r="F38" s="120">
        <f>SUM(F10:F37)</f>
        <v>2675431</v>
      </c>
      <c r="G38" s="173">
        <f t="shared" si="3"/>
        <v>0.88278212058609928</v>
      </c>
      <c r="H38" s="143">
        <f>E38/B38</f>
        <v>2.5894248752784286</v>
      </c>
      <c r="I38" s="213" t="s">
        <v>5</v>
      </c>
      <c r="J38" s="120">
        <f>SUM(J10:J37)</f>
        <v>511573</v>
      </c>
      <c r="K38" s="120">
        <f>SUM(K10:K37)</f>
        <v>477260</v>
      </c>
      <c r="L38" s="173">
        <f>K38/J38</f>
        <v>0.93292648361035468</v>
      </c>
      <c r="M38" s="120">
        <f>SUM(M10:M37)</f>
        <v>1241185</v>
      </c>
      <c r="N38" s="120">
        <f>SUM(N10:N37)</f>
        <v>1107571</v>
      </c>
      <c r="O38" s="173">
        <f t="shared" si="15"/>
        <v>0.89234964972989517</v>
      </c>
      <c r="P38" s="143">
        <f>M38/J38</f>
        <v>2.4262128767546374</v>
      </c>
      <c r="Q38" s="213" t="s">
        <v>5</v>
      </c>
      <c r="R38" s="120">
        <f>SUM(R10:R37)</f>
        <v>658834</v>
      </c>
      <c r="S38" s="120">
        <f>SUM(S10:S37)</f>
        <v>617807</v>
      </c>
      <c r="T38" s="173">
        <f>S38/R38</f>
        <v>0.93772786468215064</v>
      </c>
      <c r="U38" s="120">
        <f>SUM(U10:U37)</f>
        <v>1789496</v>
      </c>
      <c r="V38" s="120">
        <f>SUM(V10:V37)</f>
        <v>1567860</v>
      </c>
      <c r="W38" s="173">
        <f t="shared" si="16"/>
        <v>0.87614613276587372</v>
      </c>
      <c r="X38" s="143">
        <f>U38/R38</f>
        <v>2.7161561182331209</v>
      </c>
    </row>
    <row r="39" spans="1:24" ht="9.9499999999999993" customHeight="1" x14ac:dyDescent="0.2"/>
    <row r="40" spans="1:24" s="5" customFormat="1" ht="39.75" customHeight="1" x14ac:dyDescent="0.2">
      <c r="A40" s="370" t="s">
        <v>397</v>
      </c>
      <c r="B40" s="370"/>
      <c r="C40" s="370"/>
      <c r="D40" s="370"/>
      <c r="E40" s="370"/>
      <c r="F40" s="370"/>
      <c r="G40" s="370"/>
      <c r="H40" s="370"/>
      <c r="I40" s="279"/>
      <c r="J40" s="208"/>
      <c r="K40" s="208"/>
      <c r="L40" s="208"/>
      <c r="M40" s="208"/>
      <c r="N40" s="208"/>
      <c r="O40" s="208"/>
      <c r="P40" s="208"/>
      <c r="Q40" s="208"/>
    </row>
    <row r="41" spans="1:24" ht="15" customHeight="1" x14ac:dyDescent="0.2">
      <c r="A41" s="369" t="s">
        <v>292</v>
      </c>
      <c r="B41" s="369"/>
      <c r="C41" s="369"/>
      <c r="D41" s="369"/>
      <c r="E41" s="369"/>
      <c r="F41" s="369"/>
      <c r="G41" s="369"/>
      <c r="H41" s="369"/>
      <c r="I41" s="262"/>
    </row>
    <row r="42" spans="1:24" ht="15" customHeight="1" x14ac:dyDescent="0.2">
      <c r="A42" s="369" t="s">
        <v>270</v>
      </c>
      <c r="B42" s="369"/>
      <c r="C42" s="369"/>
      <c r="D42" s="369"/>
      <c r="E42" s="369"/>
      <c r="F42" s="369"/>
      <c r="G42" s="369"/>
      <c r="H42" s="369"/>
      <c r="I42" s="262"/>
    </row>
    <row r="44" spans="1:24" x14ac:dyDescent="0.2">
      <c r="A44" s="42"/>
    </row>
  </sheetData>
  <mergeCells count="20">
    <mergeCell ref="X7:X8"/>
    <mergeCell ref="J6:P6"/>
    <mergeCell ref="R6:X6"/>
    <mergeCell ref="A41:H41"/>
    <mergeCell ref="A42:H42"/>
    <mergeCell ref="A40:H40"/>
    <mergeCell ref="J7:L7"/>
    <mergeCell ref="M7:O7"/>
    <mergeCell ref="P7:P8"/>
    <mergeCell ref="R7:T7"/>
    <mergeCell ref="U7:W7"/>
    <mergeCell ref="I6:I8"/>
    <mergeCell ref="Q6:Q8"/>
    <mergeCell ref="A4:H4"/>
    <mergeCell ref="A3:H3"/>
    <mergeCell ref="B7:D7"/>
    <mergeCell ref="E7:G7"/>
    <mergeCell ref="H7:H8"/>
    <mergeCell ref="B6:H6"/>
    <mergeCell ref="A6:A8"/>
  </mergeCells>
  <hyperlinks>
    <hyperlink ref="A1" location="Съдържание!Print_Area" display="към съдържанието" xr:uid="{00000000-0004-0000-0500-000000000000}"/>
  </hyperlinks>
  <printOptions horizontalCentered="1"/>
  <pageMargins left="0.15748031496062992" right="0.15748031496062992" top="0.59055118110236227" bottom="0.39370078740157483" header="0" footer="0"/>
  <pageSetup paperSize="9" scale="85" orientation="portrait" r:id="rId1"/>
  <headerFooter alignWithMargins="0"/>
  <colBreaks count="2" manualBreakCount="2">
    <brk id="8" min="2" max="41" man="1"/>
    <brk id="16" min="2" max="4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K42"/>
  <sheetViews>
    <sheetView zoomScale="75" zoomScaleNormal="75" zoomScaleSheetLayoutView="84" workbookViewId="0">
      <selection activeCell="D25" sqref="D25"/>
    </sheetView>
  </sheetViews>
  <sheetFormatPr defaultRowHeight="12.75" x14ac:dyDescent="0.2"/>
  <cols>
    <col min="1" max="1" width="18.7109375" customWidth="1"/>
    <col min="2" max="2" width="13.7109375" customWidth="1"/>
    <col min="3" max="3" width="19" customWidth="1"/>
    <col min="4" max="4" width="12.7109375" customWidth="1"/>
    <col min="5" max="5" width="9.7109375" customWidth="1"/>
    <col min="6" max="6" width="12.7109375" customWidth="1"/>
    <col min="7" max="7" width="13.7109375" customWidth="1"/>
    <col min="8" max="8" width="16.7109375" customWidth="1"/>
    <col min="9" max="9" width="12.7109375" customWidth="1"/>
    <col min="10" max="10" width="9.7109375" customWidth="1"/>
    <col min="11" max="11" width="12.7109375" customWidth="1"/>
    <col min="12" max="12" width="13.7109375" customWidth="1"/>
    <col min="13" max="13" width="16.7109375" customWidth="1"/>
    <col min="14" max="14" width="12.7109375" customWidth="1"/>
    <col min="15" max="15" width="9.7109375" customWidth="1"/>
    <col min="16" max="16" width="12.7109375" customWidth="1"/>
    <col min="17" max="28" width="9.140625" customWidth="1"/>
  </cols>
  <sheetData>
    <row r="1" spans="1:37" s="70" customFormat="1" ht="15" customHeight="1" x14ac:dyDescent="0.2">
      <c r="A1" s="159" t="s">
        <v>64</v>
      </c>
      <c r="B1" s="74"/>
      <c r="C1" s="74"/>
      <c r="D1" s="74"/>
      <c r="E1" s="90"/>
      <c r="F1" s="90"/>
    </row>
    <row r="2" spans="1:37" s="70" customFormat="1" ht="15" customHeight="1" x14ac:dyDescent="0.2">
      <c r="A2" s="159"/>
      <c r="B2" s="260"/>
      <c r="C2" s="260"/>
      <c r="D2" s="260"/>
      <c r="E2" s="90"/>
      <c r="F2" s="90"/>
    </row>
    <row r="3" spans="1:37" s="70" customFormat="1" ht="15" customHeight="1" x14ac:dyDescent="0.2">
      <c r="A3" s="374" t="s">
        <v>288</v>
      </c>
      <c r="B3" s="375"/>
      <c r="C3" s="375"/>
      <c r="D3" s="375"/>
      <c r="E3" s="375"/>
      <c r="F3" s="375"/>
    </row>
    <row r="4" spans="1:37" s="70" customFormat="1" ht="30" customHeight="1" x14ac:dyDescent="0.2">
      <c r="A4" s="358" t="s">
        <v>398</v>
      </c>
      <c r="B4" s="358"/>
      <c r="C4" s="358"/>
      <c r="D4" s="358"/>
      <c r="E4" s="358"/>
      <c r="F4" s="358"/>
      <c r="G4" s="358"/>
      <c r="H4" s="358"/>
      <c r="I4" s="358"/>
      <c r="J4" s="358"/>
      <c r="K4" s="358"/>
    </row>
    <row r="5" spans="1:37" s="70" customFormat="1" ht="15" customHeight="1" x14ac:dyDescent="0.2">
      <c r="A5" s="74"/>
      <c r="B5" s="74"/>
      <c r="C5" s="74"/>
      <c r="D5" s="74"/>
      <c r="E5" s="74"/>
      <c r="F5" s="74"/>
    </row>
    <row r="6" spans="1:37" s="98" customFormat="1" ht="15" customHeight="1" x14ac:dyDescent="0.2">
      <c r="A6" s="376" t="s">
        <v>286</v>
      </c>
      <c r="B6" s="372" t="s">
        <v>5</v>
      </c>
      <c r="C6" s="372"/>
      <c r="D6" s="372"/>
      <c r="E6" s="372"/>
      <c r="F6" s="372"/>
      <c r="G6" s="371" t="s">
        <v>271</v>
      </c>
      <c r="H6" s="372"/>
      <c r="I6" s="372"/>
      <c r="J6" s="372"/>
      <c r="K6" s="373"/>
      <c r="L6" s="372" t="s">
        <v>272</v>
      </c>
      <c r="M6" s="372"/>
      <c r="N6" s="372"/>
      <c r="O6" s="372"/>
      <c r="P6" s="373"/>
    </row>
    <row r="7" spans="1:37" ht="60" customHeight="1" x14ac:dyDescent="0.2">
      <c r="A7" s="377"/>
      <c r="B7" s="127" t="s">
        <v>222</v>
      </c>
      <c r="C7" s="126" t="s">
        <v>206</v>
      </c>
      <c r="D7" s="127" t="s">
        <v>66</v>
      </c>
      <c r="E7" s="126" t="s">
        <v>207</v>
      </c>
      <c r="F7" s="126" t="s">
        <v>175</v>
      </c>
      <c r="G7" s="226" t="s">
        <v>222</v>
      </c>
      <c r="H7" s="126" t="s">
        <v>206</v>
      </c>
      <c r="I7" s="127" t="s">
        <v>66</v>
      </c>
      <c r="J7" s="126" t="s">
        <v>207</v>
      </c>
      <c r="K7" s="126" t="s">
        <v>175</v>
      </c>
      <c r="L7" s="226" t="s">
        <v>222</v>
      </c>
      <c r="M7" s="126" t="s">
        <v>206</v>
      </c>
      <c r="N7" s="127" t="s">
        <v>66</v>
      </c>
      <c r="O7" s="126" t="s">
        <v>207</v>
      </c>
      <c r="P7" s="222" t="s">
        <v>175</v>
      </c>
      <c r="AG7" s="14"/>
      <c r="AH7" s="14"/>
      <c r="AI7" s="14"/>
    </row>
    <row r="8" spans="1:37" ht="20.100000000000001" customHeight="1" x14ac:dyDescent="0.2">
      <c r="A8" s="223">
        <v>1</v>
      </c>
      <c r="B8" s="129">
        <v>2</v>
      </c>
      <c r="C8" s="128">
        <v>3</v>
      </c>
      <c r="D8" s="129">
        <v>4</v>
      </c>
      <c r="E8" s="128" t="s">
        <v>193</v>
      </c>
      <c r="F8" s="128" t="s">
        <v>191</v>
      </c>
      <c r="G8" s="227">
        <v>7</v>
      </c>
      <c r="H8" s="128">
        <v>8</v>
      </c>
      <c r="I8" s="217">
        <v>9</v>
      </c>
      <c r="J8" s="128" t="s">
        <v>277</v>
      </c>
      <c r="K8" s="128" t="s">
        <v>273</v>
      </c>
      <c r="L8" s="227">
        <v>12</v>
      </c>
      <c r="M8" s="128">
        <v>13</v>
      </c>
      <c r="N8" s="217">
        <v>14</v>
      </c>
      <c r="O8" s="128" t="s">
        <v>274</v>
      </c>
      <c r="P8" s="228" t="s">
        <v>275</v>
      </c>
      <c r="AG8" s="14"/>
      <c r="AH8" s="14"/>
      <c r="AI8" s="14"/>
    </row>
    <row r="9" spans="1:37" ht="15" customHeight="1" x14ac:dyDescent="0.2">
      <c r="A9" s="224" t="s">
        <v>33</v>
      </c>
      <c r="B9" s="72">
        <f>G9+L9</f>
        <v>108842</v>
      </c>
      <c r="C9" s="78">
        <f t="shared" ref="C9:D9" si="0">H9+M9</f>
        <v>47453211.340000004</v>
      </c>
      <c r="D9" s="72">
        <f t="shared" si="0"/>
        <v>949482</v>
      </c>
      <c r="E9" s="79">
        <f>C9/D9</f>
        <v>49.977999941020478</v>
      </c>
      <c r="F9" s="79">
        <f>C9/B9</f>
        <v>435.98253743959134</v>
      </c>
      <c r="G9" s="218">
        <v>43543</v>
      </c>
      <c r="H9" s="78">
        <v>22191675.149999999</v>
      </c>
      <c r="I9" s="72">
        <v>415347</v>
      </c>
      <c r="J9" s="79">
        <f>H9/I9</f>
        <v>53.429241453531624</v>
      </c>
      <c r="K9" s="79">
        <f>H9/G9</f>
        <v>509.64966010610198</v>
      </c>
      <c r="L9" s="218">
        <v>65299</v>
      </c>
      <c r="M9" s="78">
        <v>25261536.190000001</v>
      </c>
      <c r="N9" s="72">
        <v>534135</v>
      </c>
      <c r="O9" s="79">
        <f>M9/N9</f>
        <v>47.294291124902884</v>
      </c>
      <c r="P9" s="229">
        <f>M9/L9</f>
        <v>386.85946476975147</v>
      </c>
      <c r="AG9" s="1"/>
      <c r="AH9" s="1"/>
      <c r="AI9" s="1"/>
      <c r="AJ9" s="1"/>
      <c r="AK9" s="1"/>
    </row>
    <row r="10" spans="1:37" ht="15" customHeight="1" x14ac:dyDescent="0.2">
      <c r="A10" s="224" t="s">
        <v>34</v>
      </c>
      <c r="B10" s="72">
        <f t="shared" ref="B10:B22" si="1">G10+L10</f>
        <v>110237</v>
      </c>
      <c r="C10" s="78">
        <f t="shared" ref="C10:C22" si="2">H10+M10</f>
        <v>49028038.420000002</v>
      </c>
      <c r="D10" s="72">
        <f t="shared" ref="D10:D22" si="3">I10+N10</f>
        <v>820382</v>
      </c>
      <c r="E10" s="79">
        <f t="shared" ref="E10:E36" si="4">C10/D10</f>
        <v>59.762450200028766</v>
      </c>
      <c r="F10" s="79">
        <f t="shared" ref="F10:F36" si="5">C10/B10</f>
        <v>444.75120349791814</v>
      </c>
      <c r="G10" s="218">
        <v>43250</v>
      </c>
      <c r="H10" s="78">
        <v>22133756.370000001</v>
      </c>
      <c r="I10" s="72">
        <v>357237</v>
      </c>
      <c r="J10" s="79">
        <f t="shared" ref="J10:J36" si="6">H10/I10</f>
        <v>61.958185658260483</v>
      </c>
      <c r="K10" s="79">
        <f t="shared" ref="K10:K36" si="7">H10/G10</f>
        <v>511.76315306358384</v>
      </c>
      <c r="L10" s="218">
        <v>66987</v>
      </c>
      <c r="M10" s="78">
        <v>26894282.050000001</v>
      </c>
      <c r="N10" s="72">
        <v>463145</v>
      </c>
      <c r="O10" s="79">
        <f t="shared" ref="O10:O36" si="8">M10/N10</f>
        <v>58.068816569324945</v>
      </c>
      <c r="P10" s="229">
        <f t="shared" ref="P10:P36" si="9">M10/L10</f>
        <v>401.48509486915373</v>
      </c>
      <c r="AG10" s="1"/>
      <c r="AH10" s="1"/>
      <c r="AI10" s="1"/>
      <c r="AJ10" s="1"/>
      <c r="AK10" s="1"/>
    </row>
    <row r="11" spans="1:37" ht="15" customHeight="1" x14ac:dyDescent="0.2">
      <c r="A11" s="224" t="s">
        <v>35</v>
      </c>
      <c r="B11" s="72">
        <f t="shared" si="1"/>
        <v>162946</v>
      </c>
      <c r="C11" s="78">
        <f t="shared" si="2"/>
        <v>76634850.780000001</v>
      </c>
      <c r="D11" s="72">
        <f t="shared" si="3"/>
        <v>1172505</v>
      </c>
      <c r="E11" s="79">
        <f t="shared" si="4"/>
        <v>65.359935164455592</v>
      </c>
      <c r="F11" s="79">
        <f t="shared" si="5"/>
        <v>470.30826641955002</v>
      </c>
      <c r="G11" s="218">
        <v>67987</v>
      </c>
      <c r="H11" s="78">
        <v>36693944.310000002</v>
      </c>
      <c r="I11" s="72">
        <v>530820</v>
      </c>
      <c r="J11" s="79">
        <f t="shared" si="6"/>
        <v>69.126906126370528</v>
      </c>
      <c r="K11" s="79">
        <f t="shared" si="7"/>
        <v>539.72000985482521</v>
      </c>
      <c r="L11" s="218">
        <v>94959</v>
      </c>
      <c r="M11" s="78">
        <v>39940906.469999999</v>
      </c>
      <c r="N11" s="72">
        <v>641685</v>
      </c>
      <c r="O11" s="79">
        <f t="shared" si="8"/>
        <v>62.243790130671591</v>
      </c>
      <c r="P11" s="229">
        <f t="shared" si="9"/>
        <v>420.61212175781128</v>
      </c>
      <c r="AG11" s="1"/>
      <c r="AH11" s="1"/>
      <c r="AI11" s="1"/>
      <c r="AJ11" s="1"/>
      <c r="AK11" s="1"/>
    </row>
    <row r="12" spans="1:37" ht="15" customHeight="1" x14ac:dyDescent="0.2">
      <c r="A12" s="224" t="s">
        <v>36</v>
      </c>
      <c r="B12" s="72">
        <f t="shared" si="1"/>
        <v>74931</v>
      </c>
      <c r="C12" s="78">
        <f t="shared" si="2"/>
        <v>32024696.710000001</v>
      </c>
      <c r="D12" s="72">
        <f t="shared" si="3"/>
        <v>540928</v>
      </c>
      <c r="E12" s="79">
        <f t="shared" si="4"/>
        <v>59.203252022450307</v>
      </c>
      <c r="F12" s="79">
        <f t="shared" si="5"/>
        <v>427.38915415515606</v>
      </c>
      <c r="G12" s="218">
        <v>31385</v>
      </c>
      <c r="H12" s="78">
        <v>15429592.1</v>
      </c>
      <c r="I12" s="72">
        <v>250460</v>
      </c>
      <c r="J12" s="79">
        <f t="shared" si="6"/>
        <v>61.605015172083363</v>
      </c>
      <c r="K12" s="79">
        <f t="shared" si="7"/>
        <v>491.62313525569539</v>
      </c>
      <c r="L12" s="218">
        <v>43546</v>
      </c>
      <c r="M12" s="78">
        <v>16595104.609999999</v>
      </c>
      <c r="N12" s="72">
        <v>290468</v>
      </c>
      <c r="O12" s="79">
        <f t="shared" si="8"/>
        <v>57.13229894515058</v>
      </c>
      <c r="P12" s="229">
        <f t="shared" si="9"/>
        <v>381.09366210444125</v>
      </c>
    </row>
    <row r="13" spans="1:37" ht="15" customHeight="1" x14ac:dyDescent="0.2">
      <c r="A13" s="224" t="s">
        <v>37</v>
      </c>
      <c r="B13" s="72">
        <f t="shared" si="1"/>
        <v>13902</v>
      </c>
      <c r="C13" s="78">
        <f t="shared" si="2"/>
        <v>6372115.2000000002</v>
      </c>
      <c r="D13" s="72">
        <f t="shared" si="3"/>
        <v>116193</v>
      </c>
      <c r="E13" s="79">
        <f t="shared" si="4"/>
        <v>54.840783868219255</v>
      </c>
      <c r="F13" s="79">
        <f t="shared" si="5"/>
        <v>458.35960293482952</v>
      </c>
      <c r="G13" s="218">
        <v>5321</v>
      </c>
      <c r="H13" s="78">
        <v>2662202.62</v>
      </c>
      <c r="I13" s="72">
        <v>49531</v>
      </c>
      <c r="J13" s="79">
        <f t="shared" si="6"/>
        <v>53.748210615574088</v>
      </c>
      <c r="K13" s="79">
        <f t="shared" si="7"/>
        <v>500.31998120654015</v>
      </c>
      <c r="L13" s="218">
        <v>8581</v>
      </c>
      <c r="M13" s="78">
        <v>3709912.58</v>
      </c>
      <c r="N13" s="72">
        <v>66662</v>
      </c>
      <c r="O13" s="79">
        <f t="shared" si="8"/>
        <v>55.652584380906667</v>
      </c>
      <c r="P13" s="229">
        <f t="shared" si="9"/>
        <v>432.34035427106397</v>
      </c>
    </row>
    <row r="14" spans="1:37" ht="15" customHeight="1" x14ac:dyDescent="0.2">
      <c r="A14" s="224" t="s">
        <v>38</v>
      </c>
      <c r="B14" s="72">
        <f t="shared" si="1"/>
        <v>53033</v>
      </c>
      <c r="C14" s="78">
        <f t="shared" si="2"/>
        <v>30108175.719999999</v>
      </c>
      <c r="D14" s="72">
        <f t="shared" si="3"/>
        <v>478774</v>
      </c>
      <c r="E14" s="79">
        <f t="shared" si="4"/>
        <v>62.885987376089759</v>
      </c>
      <c r="F14" s="79">
        <f t="shared" si="5"/>
        <v>567.72529783342441</v>
      </c>
      <c r="G14" s="218">
        <v>23432</v>
      </c>
      <c r="H14" s="78">
        <v>14659432.939999999</v>
      </c>
      <c r="I14" s="72">
        <v>221457</v>
      </c>
      <c r="J14" s="79">
        <f t="shared" si="6"/>
        <v>66.19539206256745</v>
      </c>
      <c r="K14" s="79">
        <f t="shared" si="7"/>
        <v>625.61594998292935</v>
      </c>
      <c r="L14" s="218">
        <v>29601</v>
      </c>
      <c r="M14" s="78">
        <v>15448742.779999999</v>
      </c>
      <c r="N14" s="72">
        <v>257317</v>
      </c>
      <c r="O14" s="79">
        <f t="shared" si="8"/>
        <v>60.03778522211902</v>
      </c>
      <c r="P14" s="229">
        <f t="shared" si="9"/>
        <v>521.89935407587575</v>
      </c>
    </row>
    <row r="15" spans="1:37" ht="15" customHeight="1" x14ac:dyDescent="0.2">
      <c r="A15" s="224" t="s">
        <v>39</v>
      </c>
      <c r="B15" s="72">
        <f t="shared" si="1"/>
        <v>56553</v>
      </c>
      <c r="C15" s="78">
        <f t="shared" si="2"/>
        <v>28774343.09</v>
      </c>
      <c r="D15" s="72">
        <f t="shared" si="3"/>
        <v>481380</v>
      </c>
      <c r="E15" s="79">
        <f t="shared" si="4"/>
        <v>59.774695853587602</v>
      </c>
      <c r="F15" s="79">
        <f t="shared" si="5"/>
        <v>508.80312432585362</v>
      </c>
      <c r="G15" s="218">
        <v>25056</v>
      </c>
      <c r="H15" s="78">
        <v>14466634.550000001</v>
      </c>
      <c r="I15" s="72">
        <v>231576</v>
      </c>
      <c r="J15" s="79">
        <f t="shared" si="6"/>
        <v>62.47035336131551</v>
      </c>
      <c r="K15" s="79">
        <f t="shared" si="7"/>
        <v>577.37206856641126</v>
      </c>
      <c r="L15" s="218">
        <v>31497</v>
      </c>
      <c r="M15" s="78">
        <v>14307708.539999999</v>
      </c>
      <c r="N15" s="72">
        <v>249804</v>
      </c>
      <c r="O15" s="79">
        <f t="shared" si="8"/>
        <v>57.275738338857664</v>
      </c>
      <c r="P15" s="229">
        <f t="shared" si="9"/>
        <v>454.25623202209732</v>
      </c>
    </row>
    <row r="16" spans="1:37" ht="15" customHeight="1" x14ac:dyDescent="0.2">
      <c r="A16" s="224" t="s">
        <v>40</v>
      </c>
      <c r="B16" s="72">
        <f t="shared" si="1"/>
        <v>26043</v>
      </c>
      <c r="C16" s="78">
        <f t="shared" si="2"/>
        <v>12323112.73</v>
      </c>
      <c r="D16" s="72">
        <f t="shared" si="3"/>
        <v>218500</v>
      </c>
      <c r="E16" s="79">
        <f t="shared" si="4"/>
        <v>56.398685263157894</v>
      </c>
      <c r="F16" s="79">
        <f t="shared" si="5"/>
        <v>473.18330184694543</v>
      </c>
      <c r="G16" s="218">
        <v>10482</v>
      </c>
      <c r="H16" s="78">
        <v>5619797.8600000003</v>
      </c>
      <c r="I16" s="72">
        <v>97888</v>
      </c>
      <c r="J16" s="79">
        <f t="shared" si="6"/>
        <v>57.410488108859106</v>
      </c>
      <c r="K16" s="79">
        <f t="shared" si="7"/>
        <v>536.13793741652364</v>
      </c>
      <c r="L16" s="218">
        <v>15561</v>
      </c>
      <c r="M16" s="78">
        <v>6703314.8700000001</v>
      </c>
      <c r="N16" s="72">
        <v>120612</v>
      </c>
      <c r="O16" s="79">
        <f t="shared" si="8"/>
        <v>55.577511939110536</v>
      </c>
      <c r="P16" s="229">
        <f t="shared" si="9"/>
        <v>430.77661268556005</v>
      </c>
    </row>
    <row r="17" spans="1:16" ht="15" customHeight="1" x14ac:dyDescent="0.2">
      <c r="A17" s="224" t="s">
        <v>41</v>
      </c>
      <c r="B17" s="72">
        <f t="shared" si="1"/>
        <v>35534</v>
      </c>
      <c r="C17" s="78">
        <f t="shared" si="2"/>
        <v>17044202.199999999</v>
      </c>
      <c r="D17" s="72">
        <f t="shared" si="3"/>
        <v>312708</v>
      </c>
      <c r="E17" s="79">
        <f t="shared" si="4"/>
        <v>54.505168399913018</v>
      </c>
      <c r="F17" s="79">
        <f t="shared" si="5"/>
        <v>479.65898013170482</v>
      </c>
      <c r="G17" s="218">
        <v>13388</v>
      </c>
      <c r="H17" s="78">
        <v>7407424.5899999999</v>
      </c>
      <c r="I17" s="72">
        <v>130334</v>
      </c>
      <c r="J17" s="79">
        <f t="shared" si="6"/>
        <v>56.834169057958782</v>
      </c>
      <c r="K17" s="79">
        <f t="shared" si="7"/>
        <v>553.28836196593966</v>
      </c>
      <c r="L17" s="218">
        <v>22146</v>
      </c>
      <c r="M17" s="78">
        <v>9636777.6099999994</v>
      </c>
      <c r="N17" s="72">
        <v>182374</v>
      </c>
      <c r="O17" s="79">
        <f t="shared" si="8"/>
        <v>52.840742704552184</v>
      </c>
      <c r="P17" s="229">
        <f t="shared" si="9"/>
        <v>435.14754854149732</v>
      </c>
    </row>
    <row r="18" spans="1:16" ht="15" customHeight="1" x14ac:dyDescent="0.2">
      <c r="A18" s="224" t="s">
        <v>42</v>
      </c>
      <c r="B18" s="72">
        <f t="shared" si="1"/>
        <v>35748</v>
      </c>
      <c r="C18" s="78">
        <f t="shared" si="2"/>
        <v>17262373.359999999</v>
      </c>
      <c r="D18" s="72">
        <f t="shared" si="3"/>
        <v>301548</v>
      </c>
      <c r="E18" s="79">
        <f t="shared" si="4"/>
        <v>57.245855916802633</v>
      </c>
      <c r="F18" s="79">
        <f t="shared" si="5"/>
        <v>482.89060534855093</v>
      </c>
      <c r="G18" s="218">
        <v>14741</v>
      </c>
      <c r="H18" s="78">
        <v>7909624.04</v>
      </c>
      <c r="I18" s="72">
        <v>134123</v>
      </c>
      <c r="J18" s="79">
        <f t="shared" si="6"/>
        <v>58.972913221445985</v>
      </c>
      <c r="K18" s="79">
        <f t="shared" si="7"/>
        <v>536.57309816159011</v>
      </c>
      <c r="L18" s="218">
        <v>21007</v>
      </c>
      <c r="M18" s="78">
        <v>9352749.3200000003</v>
      </c>
      <c r="N18" s="72">
        <v>167425</v>
      </c>
      <c r="O18" s="79">
        <f t="shared" si="8"/>
        <v>55.862322353292519</v>
      </c>
      <c r="P18" s="229">
        <f t="shared" si="9"/>
        <v>445.22060836863903</v>
      </c>
    </row>
    <row r="19" spans="1:16" ht="15" customHeight="1" x14ac:dyDescent="0.2">
      <c r="A19" s="224" t="s">
        <v>43</v>
      </c>
      <c r="B19" s="72">
        <f t="shared" si="1"/>
        <v>27523</v>
      </c>
      <c r="C19" s="78">
        <f t="shared" si="2"/>
        <v>15294254.58</v>
      </c>
      <c r="D19" s="72">
        <f t="shared" si="3"/>
        <v>271207</v>
      </c>
      <c r="E19" s="79">
        <f t="shared" si="4"/>
        <v>56.393288447569567</v>
      </c>
      <c r="F19" s="79">
        <f t="shared" si="5"/>
        <v>555.68995313010942</v>
      </c>
      <c r="G19" s="218">
        <v>11501</v>
      </c>
      <c r="H19" s="78">
        <v>7014815.96</v>
      </c>
      <c r="I19" s="72">
        <v>121776</v>
      </c>
      <c r="J19" s="79">
        <f t="shared" si="6"/>
        <v>57.604256667980557</v>
      </c>
      <c r="K19" s="79">
        <f t="shared" si="7"/>
        <v>609.93095904703944</v>
      </c>
      <c r="L19" s="218">
        <v>16022</v>
      </c>
      <c r="M19" s="78">
        <v>8279438.6200000001</v>
      </c>
      <c r="N19" s="72">
        <v>149431</v>
      </c>
      <c r="O19" s="79">
        <f t="shared" si="8"/>
        <v>55.406432534079272</v>
      </c>
      <c r="P19" s="229">
        <f t="shared" si="9"/>
        <v>516.75437648233674</v>
      </c>
    </row>
    <row r="20" spans="1:16" ht="15" customHeight="1" x14ac:dyDescent="0.2">
      <c r="A20" s="224" t="s">
        <v>44</v>
      </c>
      <c r="B20" s="72">
        <f t="shared" si="1"/>
        <v>85031</v>
      </c>
      <c r="C20" s="78">
        <f t="shared" si="2"/>
        <v>43077068.730000004</v>
      </c>
      <c r="D20" s="72">
        <f t="shared" si="3"/>
        <v>760995</v>
      </c>
      <c r="E20" s="79">
        <f t="shared" si="4"/>
        <v>56.60624410147242</v>
      </c>
      <c r="F20" s="79">
        <f t="shared" si="5"/>
        <v>506.60428232056552</v>
      </c>
      <c r="G20" s="218">
        <v>37768</v>
      </c>
      <c r="H20" s="78">
        <v>21783067.300000001</v>
      </c>
      <c r="I20" s="72">
        <v>364371</v>
      </c>
      <c r="J20" s="79">
        <f t="shared" si="6"/>
        <v>59.782659157836385</v>
      </c>
      <c r="K20" s="79">
        <f t="shared" si="7"/>
        <v>576.75988402880751</v>
      </c>
      <c r="L20" s="218">
        <v>47263</v>
      </c>
      <c r="M20" s="78">
        <v>21294001.43</v>
      </c>
      <c r="N20" s="72">
        <v>396624</v>
      </c>
      <c r="O20" s="79">
        <f t="shared" si="8"/>
        <v>53.688131404050182</v>
      </c>
      <c r="P20" s="229">
        <f t="shared" si="9"/>
        <v>450.54273808264395</v>
      </c>
    </row>
    <row r="21" spans="1:16" ht="15" customHeight="1" x14ac:dyDescent="0.2">
      <c r="A21" s="224" t="s">
        <v>45</v>
      </c>
      <c r="B21" s="72">
        <f t="shared" si="1"/>
        <v>40799</v>
      </c>
      <c r="C21" s="78">
        <f t="shared" si="2"/>
        <v>23450893.379999999</v>
      </c>
      <c r="D21" s="72">
        <f t="shared" si="3"/>
        <v>401326</v>
      </c>
      <c r="E21" s="79">
        <f t="shared" si="4"/>
        <v>58.433526310281415</v>
      </c>
      <c r="F21" s="79">
        <f t="shared" si="5"/>
        <v>574.79088654133682</v>
      </c>
      <c r="G21" s="218">
        <v>18074</v>
      </c>
      <c r="H21" s="78">
        <v>11997854.939999999</v>
      </c>
      <c r="I21" s="72">
        <v>198058</v>
      </c>
      <c r="J21" s="79">
        <f t="shared" si="6"/>
        <v>60.577482050712412</v>
      </c>
      <c r="K21" s="79">
        <f t="shared" si="7"/>
        <v>663.81846519862779</v>
      </c>
      <c r="L21" s="218">
        <v>22725</v>
      </c>
      <c r="M21" s="78">
        <v>11453038.439999999</v>
      </c>
      <c r="N21" s="72">
        <v>203268</v>
      </c>
      <c r="O21" s="79">
        <f t="shared" si="8"/>
        <v>56.344522699096757</v>
      </c>
      <c r="P21" s="229">
        <f t="shared" si="9"/>
        <v>503.9840897689769</v>
      </c>
    </row>
    <row r="22" spans="1:16" ht="15" customHeight="1" x14ac:dyDescent="0.2">
      <c r="A22" s="224" t="s">
        <v>46</v>
      </c>
      <c r="B22" s="72">
        <f t="shared" si="1"/>
        <v>59710</v>
      </c>
      <c r="C22" s="78">
        <f t="shared" si="2"/>
        <v>27961327.259999998</v>
      </c>
      <c r="D22" s="72">
        <f t="shared" si="3"/>
        <v>493240</v>
      </c>
      <c r="E22" s="79">
        <f t="shared" si="4"/>
        <v>56.68909103073554</v>
      </c>
      <c r="F22" s="79">
        <f t="shared" si="5"/>
        <v>468.28550092111868</v>
      </c>
      <c r="G22" s="218">
        <v>24389</v>
      </c>
      <c r="H22" s="78">
        <v>12746567.75</v>
      </c>
      <c r="I22" s="72">
        <v>221946</v>
      </c>
      <c r="J22" s="79">
        <f t="shared" si="6"/>
        <v>57.430941535328415</v>
      </c>
      <c r="K22" s="79">
        <f t="shared" si="7"/>
        <v>522.6359321825413</v>
      </c>
      <c r="L22" s="218">
        <v>35321</v>
      </c>
      <c r="M22" s="78">
        <v>15214759.51</v>
      </c>
      <c r="N22" s="72">
        <v>271294</v>
      </c>
      <c r="O22" s="79">
        <f t="shared" si="8"/>
        <v>56.082182097650517</v>
      </c>
      <c r="P22" s="229">
        <f t="shared" si="9"/>
        <v>430.75675971801479</v>
      </c>
    </row>
    <row r="23" spans="1:16" ht="15" customHeight="1" x14ac:dyDescent="0.2">
      <c r="A23" s="224" t="s">
        <v>47</v>
      </c>
      <c r="B23" s="72">
        <f t="shared" ref="B23:B36" si="10">G23+L23</f>
        <v>299813</v>
      </c>
      <c r="C23" s="78">
        <f t="shared" ref="C23:C36" si="11">H23+M23</f>
        <v>125415087.92</v>
      </c>
      <c r="D23" s="72">
        <f t="shared" ref="D23:D36" si="12">I23+N23</f>
        <v>2053325</v>
      </c>
      <c r="E23" s="79">
        <f t="shared" si="4"/>
        <v>61.079024470066841</v>
      </c>
      <c r="F23" s="79">
        <f t="shared" si="5"/>
        <v>418.31104028177566</v>
      </c>
      <c r="G23" s="218">
        <v>123674</v>
      </c>
      <c r="H23" s="78">
        <v>57347238.090000004</v>
      </c>
      <c r="I23" s="72">
        <v>909146</v>
      </c>
      <c r="J23" s="79">
        <f t="shared" si="6"/>
        <v>63.078139363754559</v>
      </c>
      <c r="K23" s="79">
        <f t="shared" si="7"/>
        <v>463.69680037841425</v>
      </c>
      <c r="L23" s="218">
        <v>176139</v>
      </c>
      <c r="M23" s="78">
        <v>68067849.829999998</v>
      </c>
      <c r="N23" s="72">
        <v>1144179</v>
      </c>
      <c r="O23" s="79">
        <f t="shared" si="8"/>
        <v>59.49056033190611</v>
      </c>
      <c r="P23" s="229">
        <f t="shared" si="9"/>
        <v>386.44394387387234</v>
      </c>
    </row>
    <row r="24" spans="1:16" ht="15" customHeight="1" x14ac:dyDescent="0.2">
      <c r="A24" s="224" t="s">
        <v>48</v>
      </c>
      <c r="B24" s="72">
        <f t="shared" si="10"/>
        <v>25791</v>
      </c>
      <c r="C24" s="78">
        <f t="shared" si="11"/>
        <v>12630869.27</v>
      </c>
      <c r="D24" s="72">
        <f t="shared" si="12"/>
        <v>218870</v>
      </c>
      <c r="E24" s="79">
        <f t="shared" si="4"/>
        <v>57.709458902544888</v>
      </c>
      <c r="F24" s="79">
        <f t="shared" si="5"/>
        <v>489.73941568764297</v>
      </c>
      <c r="G24" s="218">
        <v>11269</v>
      </c>
      <c r="H24" s="78">
        <v>6177012.9100000001</v>
      </c>
      <c r="I24" s="72">
        <v>103922</v>
      </c>
      <c r="J24" s="79">
        <f t="shared" si="6"/>
        <v>59.438934104424476</v>
      </c>
      <c r="K24" s="79">
        <f t="shared" si="7"/>
        <v>548.14206318218123</v>
      </c>
      <c r="L24" s="218">
        <v>14522</v>
      </c>
      <c r="M24" s="78">
        <v>6453856.3600000003</v>
      </c>
      <c r="N24" s="72">
        <v>114948</v>
      </c>
      <c r="O24" s="79">
        <f t="shared" si="8"/>
        <v>56.145877788217284</v>
      </c>
      <c r="P24" s="229">
        <f t="shared" si="9"/>
        <v>444.41925079190196</v>
      </c>
    </row>
    <row r="25" spans="1:16" ht="15" customHeight="1" x14ac:dyDescent="0.2">
      <c r="A25" s="224" t="s">
        <v>49</v>
      </c>
      <c r="B25" s="72">
        <f t="shared" si="10"/>
        <v>74566</v>
      </c>
      <c r="C25" s="78">
        <f t="shared" si="11"/>
        <v>33557077.68</v>
      </c>
      <c r="D25" s="72">
        <f t="shared" si="12"/>
        <v>540377</v>
      </c>
      <c r="E25" s="79">
        <f t="shared" si="4"/>
        <v>62.09938187598658</v>
      </c>
      <c r="F25" s="79">
        <f t="shared" si="5"/>
        <v>450.03188691897111</v>
      </c>
      <c r="G25" s="218">
        <v>31299</v>
      </c>
      <c r="H25" s="78">
        <v>16184941.779999999</v>
      </c>
      <c r="I25" s="72">
        <v>243852</v>
      </c>
      <c r="J25" s="79">
        <f t="shared" si="6"/>
        <v>66.371987024916749</v>
      </c>
      <c r="K25" s="79">
        <f t="shared" si="7"/>
        <v>517.10731269369626</v>
      </c>
      <c r="L25" s="218">
        <v>43267</v>
      </c>
      <c r="M25" s="78">
        <v>17372135.899999999</v>
      </c>
      <c r="N25" s="72">
        <v>296525</v>
      </c>
      <c r="O25" s="79">
        <f t="shared" si="8"/>
        <v>58.585737796138602</v>
      </c>
      <c r="P25" s="229">
        <f t="shared" si="9"/>
        <v>401.51006309658629</v>
      </c>
    </row>
    <row r="26" spans="1:16" ht="15" customHeight="1" x14ac:dyDescent="0.2">
      <c r="A26" s="224" t="s">
        <v>50</v>
      </c>
      <c r="B26" s="72">
        <f t="shared" si="10"/>
        <v>21213</v>
      </c>
      <c r="C26" s="78">
        <f t="shared" si="11"/>
        <v>10804396.640000001</v>
      </c>
      <c r="D26" s="72">
        <f t="shared" si="12"/>
        <v>175280</v>
      </c>
      <c r="E26" s="79">
        <f t="shared" si="4"/>
        <v>61.64078411684163</v>
      </c>
      <c r="F26" s="79">
        <f t="shared" si="5"/>
        <v>509.3290265403291</v>
      </c>
      <c r="G26" s="218">
        <v>8640</v>
      </c>
      <c r="H26" s="78">
        <v>5081362.13</v>
      </c>
      <c r="I26" s="72">
        <v>79706</v>
      </c>
      <c r="J26" s="79">
        <f>H26/I26</f>
        <v>63.751312699169446</v>
      </c>
      <c r="K26" s="79">
        <f t="shared" si="7"/>
        <v>588.12061689814811</v>
      </c>
      <c r="L26" s="218">
        <v>12573</v>
      </c>
      <c r="M26" s="78">
        <v>5723034.5099999998</v>
      </c>
      <c r="N26" s="72">
        <v>95574</v>
      </c>
      <c r="O26" s="79">
        <f t="shared" si="8"/>
        <v>59.880663255697151</v>
      </c>
      <c r="P26" s="229">
        <f t="shared" si="9"/>
        <v>455.18448341684558</v>
      </c>
    </row>
    <row r="27" spans="1:16" ht="15" customHeight="1" x14ac:dyDescent="0.2">
      <c r="A27" s="224" t="s">
        <v>51</v>
      </c>
      <c r="B27" s="72">
        <f t="shared" si="10"/>
        <v>40240</v>
      </c>
      <c r="C27" s="78">
        <f t="shared" si="11"/>
        <v>17661120.050000001</v>
      </c>
      <c r="D27" s="72">
        <f t="shared" si="12"/>
        <v>304816</v>
      </c>
      <c r="E27" s="79">
        <f t="shared" si="4"/>
        <v>57.940265766888878</v>
      </c>
      <c r="F27" s="79">
        <f t="shared" si="5"/>
        <v>438.89463344930419</v>
      </c>
      <c r="G27" s="218">
        <v>15808</v>
      </c>
      <c r="H27" s="78">
        <v>7640639.54</v>
      </c>
      <c r="I27" s="72">
        <v>131260</v>
      </c>
      <c r="J27" s="79">
        <f t="shared" si="6"/>
        <v>58.20996145055615</v>
      </c>
      <c r="K27" s="79">
        <f t="shared" si="7"/>
        <v>483.34005187246964</v>
      </c>
      <c r="L27" s="218">
        <v>24432</v>
      </c>
      <c r="M27" s="78">
        <v>10020480.51</v>
      </c>
      <c r="N27" s="72">
        <v>173556</v>
      </c>
      <c r="O27" s="79">
        <f t="shared" si="8"/>
        <v>57.736295547258521</v>
      </c>
      <c r="P27" s="229">
        <f t="shared" si="9"/>
        <v>410.13754543222001</v>
      </c>
    </row>
    <row r="28" spans="1:16" ht="15" customHeight="1" x14ac:dyDescent="0.2">
      <c r="A28" s="224" t="s">
        <v>52</v>
      </c>
      <c r="B28" s="72">
        <f t="shared" si="10"/>
        <v>37653</v>
      </c>
      <c r="C28" s="78">
        <f t="shared" si="11"/>
        <v>15705517.379999999</v>
      </c>
      <c r="D28" s="72">
        <f t="shared" si="12"/>
        <v>274450</v>
      </c>
      <c r="E28" s="79">
        <f t="shared" si="4"/>
        <v>57.225423137183455</v>
      </c>
      <c r="F28" s="79">
        <f t="shared" si="5"/>
        <v>417.11197992191853</v>
      </c>
      <c r="G28" s="218">
        <v>16076</v>
      </c>
      <c r="H28" s="78">
        <v>8046686.0999999996</v>
      </c>
      <c r="I28" s="72">
        <v>129446</v>
      </c>
      <c r="J28" s="79">
        <f t="shared" si="6"/>
        <v>62.162493240424574</v>
      </c>
      <c r="K28" s="79">
        <f t="shared" si="7"/>
        <v>500.54031475491411</v>
      </c>
      <c r="L28" s="218">
        <v>21577</v>
      </c>
      <c r="M28" s="78">
        <v>7658831.2800000003</v>
      </c>
      <c r="N28" s="72">
        <v>145004</v>
      </c>
      <c r="O28" s="79">
        <f t="shared" si="8"/>
        <v>52.818069018785692</v>
      </c>
      <c r="P28" s="229">
        <f t="shared" si="9"/>
        <v>354.95348194837095</v>
      </c>
    </row>
    <row r="29" spans="1:16" ht="15" customHeight="1" x14ac:dyDescent="0.2">
      <c r="A29" s="224" t="s">
        <v>53</v>
      </c>
      <c r="B29" s="72">
        <f t="shared" si="10"/>
        <v>878791</v>
      </c>
      <c r="C29" s="78">
        <f t="shared" si="11"/>
        <v>458674900.67000002</v>
      </c>
      <c r="D29" s="72">
        <f t="shared" si="12"/>
        <v>6054346</v>
      </c>
      <c r="E29" s="79">
        <f t="shared" si="4"/>
        <v>75.759611470834344</v>
      </c>
      <c r="F29" s="79">
        <f t="shared" si="5"/>
        <v>521.93855042894165</v>
      </c>
      <c r="G29" s="218">
        <v>351069</v>
      </c>
      <c r="H29" s="78">
        <v>203983542.59</v>
      </c>
      <c r="I29" s="72">
        <v>2655434</v>
      </c>
      <c r="J29" s="79">
        <f t="shared" si="6"/>
        <v>76.817402575247584</v>
      </c>
      <c r="K29" s="79">
        <f t="shared" si="7"/>
        <v>581.0354733399987</v>
      </c>
      <c r="L29" s="218">
        <v>527722</v>
      </c>
      <c r="M29" s="78">
        <v>254691358.08000001</v>
      </c>
      <c r="N29" s="72">
        <v>3398912</v>
      </c>
      <c r="O29" s="79">
        <f t="shared" si="8"/>
        <v>74.933201589214434</v>
      </c>
      <c r="P29" s="229">
        <f t="shared" si="9"/>
        <v>482.62410526754621</v>
      </c>
    </row>
    <row r="30" spans="1:16" ht="15" customHeight="1" x14ac:dyDescent="0.2">
      <c r="A30" s="224" t="s">
        <v>54</v>
      </c>
      <c r="B30" s="72">
        <f t="shared" si="10"/>
        <v>82730</v>
      </c>
      <c r="C30" s="78">
        <f t="shared" si="11"/>
        <v>44210996.579999998</v>
      </c>
      <c r="D30" s="72">
        <f t="shared" si="12"/>
        <v>675635</v>
      </c>
      <c r="E30" s="79">
        <f t="shared" si="4"/>
        <v>65.436214198494753</v>
      </c>
      <c r="F30" s="79">
        <f t="shared" si="5"/>
        <v>534.40102236190012</v>
      </c>
      <c r="G30" s="218">
        <v>35037</v>
      </c>
      <c r="H30" s="78">
        <v>21361714.359999999</v>
      </c>
      <c r="I30" s="72">
        <v>303618</v>
      </c>
      <c r="J30" s="79">
        <f t="shared" si="6"/>
        <v>70.357206621478298</v>
      </c>
      <c r="K30" s="79">
        <f t="shared" si="7"/>
        <v>609.69016639552467</v>
      </c>
      <c r="L30" s="218">
        <v>47693</v>
      </c>
      <c r="M30" s="78">
        <v>22849282.219999999</v>
      </c>
      <c r="N30" s="72">
        <v>372017</v>
      </c>
      <c r="O30" s="79">
        <f t="shared" si="8"/>
        <v>61.419994838945527</v>
      </c>
      <c r="P30" s="229">
        <f t="shared" si="9"/>
        <v>479.09089845469981</v>
      </c>
    </row>
    <row r="31" spans="1:16" ht="15" customHeight="1" x14ac:dyDescent="0.2">
      <c r="A31" s="224" t="s">
        <v>55</v>
      </c>
      <c r="B31" s="72">
        <f t="shared" si="10"/>
        <v>144313</v>
      </c>
      <c r="C31" s="78">
        <f t="shared" si="11"/>
        <v>75275890.50999999</v>
      </c>
      <c r="D31" s="72">
        <f t="shared" si="12"/>
        <v>1034978</v>
      </c>
      <c r="E31" s="79">
        <f t="shared" si="4"/>
        <v>72.731874986714686</v>
      </c>
      <c r="F31" s="79">
        <f t="shared" si="5"/>
        <v>521.6154505138137</v>
      </c>
      <c r="G31" s="218">
        <v>68972</v>
      </c>
      <c r="H31" s="78">
        <v>40849892.460000001</v>
      </c>
      <c r="I31" s="72">
        <v>508455</v>
      </c>
      <c r="J31" s="79">
        <f t="shared" si="6"/>
        <v>80.341214974776534</v>
      </c>
      <c r="K31" s="79">
        <f t="shared" si="7"/>
        <v>592.26776749985504</v>
      </c>
      <c r="L31" s="218">
        <v>75341</v>
      </c>
      <c r="M31" s="78">
        <v>34425998.049999997</v>
      </c>
      <c r="N31" s="72">
        <v>526523</v>
      </c>
      <c r="O31" s="79">
        <f t="shared" si="8"/>
        <v>65.383654750124876</v>
      </c>
      <c r="P31" s="229">
        <f t="shared" si="9"/>
        <v>456.93577268685044</v>
      </c>
    </row>
    <row r="32" spans="1:16" ht="15" customHeight="1" x14ac:dyDescent="0.2">
      <c r="A32" s="224" t="s">
        <v>56</v>
      </c>
      <c r="B32" s="72">
        <f t="shared" si="10"/>
        <v>29288</v>
      </c>
      <c r="C32" s="78">
        <f t="shared" si="11"/>
        <v>13685626.57</v>
      </c>
      <c r="D32" s="72">
        <f t="shared" si="12"/>
        <v>234751</v>
      </c>
      <c r="E32" s="79">
        <f t="shared" si="4"/>
        <v>58.298480389859897</v>
      </c>
      <c r="F32" s="79">
        <f t="shared" si="5"/>
        <v>467.27760755258129</v>
      </c>
      <c r="G32" s="218">
        <v>11456</v>
      </c>
      <c r="H32" s="78">
        <v>6179145.75</v>
      </c>
      <c r="I32" s="72">
        <v>102653</v>
      </c>
      <c r="J32" s="79">
        <f t="shared" si="6"/>
        <v>60.194497481807645</v>
      </c>
      <c r="K32" s="79">
        <f t="shared" si="7"/>
        <v>539.38073935055866</v>
      </c>
      <c r="L32" s="218">
        <v>17832</v>
      </c>
      <c r="M32" s="78">
        <v>7506480.8200000003</v>
      </c>
      <c r="N32" s="72">
        <v>132098</v>
      </c>
      <c r="O32" s="79">
        <f t="shared" si="8"/>
        <v>56.825090614543747</v>
      </c>
      <c r="P32" s="229">
        <f t="shared" si="9"/>
        <v>420.95563144908033</v>
      </c>
    </row>
    <row r="33" spans="1:16" ht="15" customHeight="1" x14ac:dyDescent="0.2">
      <c r="A33" s="224" t="s">
        <v>57</v>
      </c>
      <c r="B33" s="72">
        <f t="shared" si="10"/>
        <v>21379</v>
      </c>
      <c r="C33" s="78">
        <f t="shared" si="11"/>
        <v>11070720.58</v>
      </c>
      <c r="D33" s="72">
        <f t="shared" si="12"/>
        <v>194705</v>
      </c>
      <c r="E33" s="79">
        <f t="shared" si="4"/>
        <v>56.858943427236078</v>
      </c>
      <c r="F33" s="79">
        <f t="shared" si="5"/>
        <v>517.83154403854246</v>
      </c>
      <c r="G33" s="218">
        <v>9378</v>
      </c>
      <c r="H33" s="78">
        <v>5420436.9800000004</v>
      </c>
      <c r="I33" s="72">
        <v>93654</v>
      </c>
      <c r="J33" s="79">
        <f t="shared" si="6"/>
        <v>57.877260768360138</v>
      </c>
      <c r="K33" s="79">
        <f t="shared" si="7"/>
        <v>577.99498613776927</v>
      </c>
      <c r="L33" s="218">
        <v>12001</v>
      </c>
      <c r="M33" s="78">
        <v>5650283.5999999996</v>
      </c>
      <c r="N33" s="72">
        <v>101051</v>
      </c>
      <c r="O33" s="79">
        <f t="shared" si="8"/>
        <v>55.915167588643357</v>
      </c>
      <c r="P33" s="229">
        <f t="shared" si="9"/>
        <v>470.81773185567869</v>
      </c>
    </row>
    <row r="34" spans="1:16" ht="15" customHeight="1" x14ac:dyDescent="0.2">
      <c r="A34" s="224" t="s">
        <v>58</v>
      </c>
      <c r="B34" s="72">
        <f t="shared" si="10"/>
        <v>48391</v>
      </c>
      <c r="C34" s="78">
        <f t="shared" si="11"/>
        <v>20895448.27</v>
      </c>
      <c r="D34" s="72">
        <f t="shared" si="12"/>
        <v>382470</v>
      </c>
      <c r="E34" s="79">
        <f t="shared" si="4"/>
        <v>54.632907862054537</v>
      </c>
      <c r="F34" s="79">
        <f t="shared" si="5"/>
        <v>431.80443202248352</v>
      </c>
      <c r="G34" s="218">
        <v>18801</v>
      </c>
      <c r="H34" s="78">
        <v>8997409.0199999996</v>
      </c>
      <c r="I34" s="72">
        <v>165489</v>
      </c>
      <c r="J34" s="79">
        <f t="shared" si="6"/>
        <v>54.368622808766744</v>
      </c>
      <c r="K34" s="79">
        <f t="shared" si="7"/>
        <v>478.56013084410404</v>
      </c>
      <c r="L34" s="218">
        <v>29590</v>
      </c>
      <c r="M34" s="78">
        <v>11898039.25</v>
      </c>
      <c r="N34" s="72">
        <v>216981</v>
      </c>
      <c r="O34" s="79">
        <f t="shared" si="8"/>
        <v>54.83447513837617</v>
      </c>
      <c r="P34" s="229">
        <f t="shared" si="9"/>
        <v>402.0966289286921</v>
      </c>
    </row>
    <row r="35" spans="1:16" ht="15" customHeight="1" x14ac:dyDescent="0.2">
      <c r="A35" s="224" t="s">
        <v>59</v>
      </c>
      <c r="B35" s="72">
        <f t="shared" si="10"/>
        <v>40507</v>
      </c>
      <c r="C35" s="78">
        <f t="shared" si="11"/>
        <v>17659221.039999999</v>
      </c>
      <c r="D35" s="72">
        <f t="shared" si="12"/>
        <v>289752</v>
      </c>
      <c r="E35" s="79">
        <f t="shared" si="4"/>
        <v>60.945984980258977</v>
      </c>
      <c r="F35" s="79">
        <f t="shared" si="5"/>
        <v>435.95479892364278</v>
      </c>
      <c r="G35" s="218">
        <v>17744</v>
      </c>
      <c r="H35" s="78">
        <v>8730110.2899999991</v>
      </c>
      <c r="I35" s="72">
        <v>136820</v>
      </c>
      <c r="J35" s="79">
        <f t="shared" si="6"/>
        <v>63.807267139307115</v>
      </c>
      <c r="K35" s="79">
        <f t="shared" si="7"/>
        <v>492.00351048241652</v>
      </c>
      <c r="L35" s="218">
        <v>22763</v>
      </c>
      <c r="M35" s="78">
        <v>8929110.75</v>
      </c>
      <c r="N35" s="72">
        <v>152932</v>
      </c>
      <c r="O35" s="79">
        <f t="shared" si="8"/>
        <v>58.386150380561297</v>
      </c>
      <c r="P35" s="229">
        <f t="shared" si="9"/>
        <v>392.26423362474191</v>
      </c>
    </row>
    <row r="36" spans="1:16" ht="15" customHeight="1" x14ac:dyDescent="0.2">
      <c r="A36" s="225" t="s">
        <v>60</v>
      </c>
      <c r="B36" s="72">
        <f t="shared" si="10"/>
        <v>39924</v>
      </c>
      <c r="C36" s="78">
        <f t="shared" si="11"/>
        <v>17296865.530000001</v>
      </c>
      <c r="D36" s="72">
        <f t="shared" si="12"/>
        <v>297433</v>
      </c>
      <c r="E36" s="79">
        <f t="shared" si="4"/>
        <v>58.153821297569543</v>
      </c>
      <c r="F36" s="79">
        <f t="shared" si="5"/>
        <v>433.24480337641523</v>
      </c>
      <c r="G36" s="230">
        <v>18031</v>
      </c>
      <c r="H36" s="231">
        <v>8544474.3200000003</v>
      </c>
      <c r="I36" s="137">
        <v>138234</v>
      </c>
      <c r="J36" s="232">
        <f t="shared" si="6"/>
        <v>61.811669487969674</v>
      </c>
      <c r="K36" s="232">
        <f t="shared" si="7"/>
        <v>473.8768964561034</v>
      </c>
      <c r="L36" s="218">
        <v>21893</v>
      </c>
      <c r="M36" s="78">
        <v>8752391.2100000009</v>
      </c>
      <c r="N36" s="72">
        <v>159199</v>
      </c>
      <c r="O36" s="79">
        <f t="shared" si="8"/>
        <v>54.977677058272988</v>
      </c>
      <c r="P36" s="229">
        <f t="shared" si="9"/>
        <v>399.78035034029148</v>
      </c>
    </row>
    <row r="37" spans="1:16" ht="20.100000000000001" customHeight="1" x14ac:dyDescent="0.2">
      <c r="A37" s="234" t="s">
        <v>5</v>
      </c>
      <c r="B37" s="120">
        <f>SUM(B9:B36)</f>
        <v>2675431</v>
      </c>
      <c r="C37" s="130">
        <f>SUM(C9:C36)</f>
        <v>1301352402.1899996</v>
      </c>
      <c r="D37" s="120">
        <f>SUM(D9:D36)</f>
        <v>20050356</v>
      </c>
      <c r="E37" s="131">
        <f>C37/D37</f>
        <v>64.904204303903612</v>
      </c>
      <c r="F37" s="131">
        <f>C37/B37</f>
        <v>486.40850845714186</v>
      </c>
      <c r="G37" s="220">
        <f>SUM(G9:G36)</f>
        <v>1107571</v>
      </c>
      <c r="H37" s="130">
        <f>SUM(H9:H36)</f>
        <v>607260996.80000007</v>
      </c>
      <c r="I37" s="120">
        <f>SUM(I9:I36)</f>
        <v>9026613</v>
      </c>
      <c r="J37" s="131">
        <f>H37/I37</f>
        <v>67.274513352904364</v>
      </c>
      <c r="K37" s="233">
        <f>H37/G37</f>
        <v>548.28177769190427</v>
      </c>
      <c r="L37" s="220">
        <f>SUM(L9:L36)</f>
        <v>1567860</v>
      </c>
      <c r="M37" s="130">
        <f>SUM(M9:M36)</f>
        <v>694091405.38999999</v>
      </c>
      <c r="N37" s="120">
        <f>SUM(N9:N36)</f>
        <v>11023743</v>
      </c>
      <c r="O37" s="131">
        <f>M37/N37</f>
        <v>62.963315217889239</v>
      </c>
      <c r="P37" s="233">
        <f>M37/L37</f>
        <v>442.69986184353195</v>
      </c>
    </row>
    <row r="39" spans="1:16" x14ac:dyDescent="0.2">
      <c r="C39" s="8"/>
      <c r="K39" s="1"/>
    </row>
    <row r="40" spans="1:16" x14ac:dyDescent="0.2">
      <c r="B40" s="1"/>
      <c r="C40" s="1"/>
      <c r="D40" s="1"/>
    </row>
    <row r="41" spans="1:16" x14ac:dyDescent="0.2">
      <c r="C41" s="8"/>
      <c r="L41" s="65"/>
    </row>
    <row r="42" spans="1:16" x14ac:dyDescent="0.2">
      <c r="A42" s="42"/>
      <c r="B42" s="9"/>
    </row>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0800-000000000000}"/>
  </hyperlinks>
  <printOptions horizontalCentered="1"/>
  <pageMargins left="0.39370078740157483" right="0.39370078740157483" top="0.59055118110236227" bottom="0.39370078740157483" header="0" footer="0"/>
  <pageSetup paperSize="9"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M65"/>
  <sheetViews>
    <sheetView zoomScale="78" zoomScaleNormal="78" zoomScaleSheetLayoutView="86" workbookViewId="0">
      <selection activeCell="D25" sqref="D25"/>
    </sheetView>
  </sheetViews>
  <sheetFormatPr defaultRowHeight="12.75" x14ac:dyDescent="0.2"/>
  <cols>
    <col min="1" max="1" width="18.7109375" customWidth="1"/>
    <col min="2" max="2" width="13.7109375" customWidth="1"/>
    <col min="3" max="3" width="18.5703125" customWidth="1"/>
    <col min="4" max="4" width="12.7109375" customWidth="1"/>
    <col min="5" max="5" width="10.7109375" customWidth="1"/>
    <col min="6" max="6" width="13.7109375" style="11" customWidth="1"/>
    <col min="7" max="7" width="16.7109375" style="11" customWidth="1"/>
    <col min="8" max="8" width="12.7109375" style="11" customWidth="1"/>
    <col min="9" max="9" width="10.7109375" style="11" customWidth="1"/>
    <col min="10" max="10" width="13.7109375" style="11" customWidth="1"/>
    <col min="11" max="11" width="16.7109375" style="11" customWidth="1"/>
    <col min="12" max="12" width="12.7109375" customWidth="1"/>
    <col min="13" max="13" width="10.7109375" customWidth="1"/>
    <col min="14" max="19" width="9.140625" customWidth="1"/>
  </cols>
  <sheetData>
    <row r="1" spans="1:13" s="70" customFormat="1" ht="15" customHeight="1" x14ac:dyDescent="0.2">
      <c r="A1" s="159" t="s">
        <v>64</v>
      </c>
      <c r="B1" s="74"/>
      <c r="C1" s="74"/>
      <c r="D1" s="165"/>
      <c r="E1" s="165"/>
      <c r="F1" s="82"/>
      <c r="G1" s="82"/>
      <c r="H1" s="82"/>
      <c r="I1" s="82"/>
      <c r="J1" s="82"/>
    </row>
    <row r="2" spans="1:13" s="70" customFormat="1" ht="15" customHeight="1" x14ac:dyDescent="0.2">
      <c r="A2" s="159"/>
      <c r="B2" s="260"/>
      <c r="C2" s="260"/>
      <c r="D2" s="165"/>
      <c r="E2" s="165"/>
      <c r="F2" s="82"/>
      <c r="G2" s="82"/>
      <c r="H2" s="82"/>
      <c r="I2" s="82"/>
      <c r="J2" s="82"/>
    </row>
    <row r="3" spans="1:13" s="70" customFormat="1" ht="15" customHeight="1" x14ac:dyDescent="0.2">
      <c r="A3" s="374" t="s">
        <v>288</v>
      </c>
      <c r="B3" s="375"/>
      <c r="C3" s="375"/>
      <c r="D3" s="375"/>
      <c r="E3" s="375"/>
      <c r="F3" s="107"/>
      <c r="G3" s="82"/>
      <c r="H3" s="82"/>
      <c r="I3" s="82"/>
      <c r="J3" s="82"/>
    </row>
    <row r="4" spans="1:13" s="70" customFormat="1" ht="30" customHeight="1" x14ac:dyDescent="0.2">
      <c r="A4" s="358" t="s">
        <v>399</v>
      </c>
      <c r="B4" s="358"/>
      <c r="C4" s="358"/>
      <c r="D4" s="358"/>
      <c r="E4" s="358"/>
      <c r="F4" s="358"/>
      <c r="G4" s="358"/>
      <c r="H4" s="358"/>
      <c r="I4" s="358"/>
      <c r="J4" s="358"/>
      <c r="K4" s="358"/>
    </row>
    <row r="5" spans="1:13" s="70" customFormat="1" ht="15" customHeight="1" x14ac:dyDescent="0.2">
      <c r="A5" s="74"/>
      <c r="B5" s="74"/>
      <c r="C5" s="74"/>
      <c r="D5" s="74"/>
      <c r="E5" s="74"/>
      <c r="F5" s="82"/>
      <c r="G5" s="82"/>
      <c r="H5" s="82"/>
      <c r="I5" s="82"/>
      <c r="J5" s="82"/>
      <c r="K5" s="82"/>
    </row>
    <row r="6" spans="1:13" s="98" customFormat="1" ht="15" customHeight="1" x14ac:dyDescent="0.2">
      <c r="A6" s="376" t="s">
        <v>4</v>
      </c>
      <c r="B6" s="371" t="s">
        <v>5</v>
      </c>
      <c r="C6" s="372"/>
      <c r="D6" s="372"/>
      <c r="E6" s="373"/>
      <c r="F6" s="371" t="s">
        <v>271</v>
      </c>
      <c r="G6" s="372"/>
      <c r="H6" s="372"/>
      <c r="I6" s="373"/>
      <c r="J6" s="371" t="s">
        <v>272</v>
      </c>
      <c r="K6" s="372"/>
      <c r="L6" s="372"/>
      <c r="M6" s="373"/>
    </row>
    <row r="7" spans="1:13" ht="60" customHeight="1" x14ac:dyDescent="0.2">
      <c r="A7" s="377"/>
      <c r="B7" s="235" t="s">
        <v>223</v>
      </c>
      <c r="C7" s="126" t="s">
        <v>208</v>
      </c>
      <c r="D7" s="127" t="s">
        <v>66</v>
      </c>
      <c r="E7" s="236" t="s">
        <v>209</v>
      </c>
      <c r="F7" s="235" t="s">
        <v>223</v>
      </c>
      <c r="G7" s="126" t="s">
        <v>208</v>
      </c>
      <c r="H7" s="127" t="s">
        <v>66</v>
      </c>
      <c r="I7" s="236" t="s">
        <v>209</v>
      </c>
      <c r="J7" s="235" t="s">
        <v>223</v>
      </c>
      <c r="K7" s="126" t="s">
        <v>208</v>
      </c>
      <c r="L7" s="127" t="s">
        <v>66</v>
      </c>
      <c r="M7" s="236" t="s">
        <v>209</v>
      </c>
    </row>
    <row r="8" spans="1:13" ht="20.100000000000001" customHeight="1" x14ac:dyDescent="0.2">
      <c r="A8" s="223">
        <v>1</v>
      </c>
      <c r="B8" s="237">
        <v>2</v>
      </c>
      <c r="C8" s="128">
        <v>3</v>
      </c>
      <c r="D8" s="217">
        <v>4</v>
      </c>
      <c r="E8" s="238" t="s">
        <v>193</v>
      </c>
      <c r="F8" s="237">
        <v>6</v>
      </c>
      <c r="G8" s="128">
        <v>7</v>
      </c>
      <c r="H8" s="217">
        <v>8</v>
      </c>
      <c r="I8" s="238" t="s">
        <v>276</v>
      </c>
      <c r="J8" s="237">
        <v>10</v>
      </c>
      <c r="K8" s="128">
        <v>11</v>
      </c>
      <c r="L8" s="217">
        <v>12</v>
      </c>
      <c r="M8" s="238" t="s">
        <v>278</v>
      </c>
    </row>
    <row r="9" spans="1:13" ht="14.1" customHeight="1" x14ac:dyDescent="0.2">
      <c r="A9" s="287" t="s">
        <v>77</v>
      </c>
      <c r="B9" s="218">
        <f>F9+J9</f>
        <v>1814</v>
      </c>
      <c r="C9" s="80">
        <f>G9+K9</f>
        <v>290544.67</v>
      </c>
      <c r="D9" s="72">
        <f>H9+L9</f>
        <v>6795</v>
      </c>
      <c r="E9" s="239">
        <f>C9/D9</f>
        <v>42.758597498160412</v>
      </c>
      <c r="F9" s="218">
        <v>875</v>
      </c>
      <c r="G9" s="80">
        <v>143320.07</v>
      </c>
      <c r="H9" s="72">
        <v>3248</v>
      </c>
      <c r="I9" s="239">
        <f>G9/H9</f>
        <v>44.125637315270936</v>
      </c>
      <c r="J9" s="218">
        <v>939</v>
      </c>
      <c r="K9" s="80">
        <v>147224.59999999998</v>
      </c>
      <c r="L9" s="72">
        <v>3547</v>
      </c>
      <c r="M9" s="239">
        <f>K9/L9</f>
        <v>41.506794474203545</v>
      </c>
    </row>
    <row r="10" spans="1:13" ht="14.1" customHeight="1" x14ac:dyDescent="0.2">
      <c r="A10" s="287">
        <v>19</v>
      </c>
      <c r="B10" s="218">
        <f t="shared" ref="B10:B57" si="0">F10+J10</f>
        <v>3759</v>
      </c>
      <c r="C10" s="80">
        <f t="shared" ref="C10:C57" si="1">G10+K10</f>
        <v>915988.06</v>
      </c>
      <c r="D10" s="72">
        <f t="shared" ref="D10:D57" si="2">H10+L10</f>
        <v>20653</v>
      </c>
      <c r="E10" s="239">
        <f t="shared" ref="E10:E55" si="3">C10/D10</f>
        <v>44.351332009877503</v>
      </c>
      <c r="F10" s="218">
        <v>1938</v>
      </c>
      <c r="G10" s="80">
        <v>436366.04</v>
      </c>
      <c r="H10" s="72">
        <v>9397</v>
      </c>
      <c r="I10" s="239">
        <f t="shared" ref="I10:I55" si="4">G10/H10</f>
        <v>46.436739384910076</v>
      </c>
      <c r="J10" s="218">
        <v>1821</v>
      </c>
      <c r="K10" s="80">
        <v>479622.02</v>
      </c>
      <c r="L10" s="72">
        <v>11256</v>
      </c>
      <c r="M10" s="239">
        <f>K10/L10</f>
        <v>42.610342928216063</v>
      </c>
    </row>
    <row r="11" spans="1:13" ht="14.1" customHeight="1" x14ac:dyDescent="0.2">
      <c r="A11" s="287">
        <v>20</v>
      </c>
      <c r="B11" s="218">
        <f t="shared" si="0"/>
        <v>12944</v>
      </c>
      <c r="C11" s="80">
        <f t="shared" si="1"/>
        <v>3493689.82</v>
      </c>
      <c r="D11" s="72">
        <f t="shared" si="2"/>
        <v>73443</v>
      </c>
      <c r="E11" s="239">
        <f t="shared" si="3"/>
        <v>47.570085916969617</v>
      </c>
      <c r="F11" s="218">
        <v>7174</v>
      </c>
      <c r="G11" s="80">
        <v>1821107.17</v>
      </c>
      <c r="H11" s="72">
        <v>35477</v>
      </c>
      <c r="I11" s="239">
        <f t="shared" si="4"/>
        <v>51.332050906220928</v>
      </c>
      <c r="J11" s="218">
        <v>5770</v>
      </c>
      <c r="K11" s="80">
        <v>1672582.65</v>
      </c>
      <c r="L11" s="72">
        <v>37966</v>
      </c>
      <c r="M11" s="239">
        <f t="shared" ref="M11:M55" si="5">K11/L11</f>
        <v>44.054750302902598</v>
      </c>
    </row>
    <row r="12" spans="1:13" ht="14.1" customHeight="1" x14ac:dyDescent="0.2">
      <c r="A12" s="287">
        <v>21</v>
      </c>
      <c r="B12" s="218">
        <f t="shared" si="0"/>
        <v>18835</v>
      </c>
      <c r="C12" s="80">
        <f t="shared" si="1"/>
        <v>5664179.3499999996</v>
      </c>
      <c r="D12" s="72">
        <f t="shared" si="2"/>
        <v>110060</v>
      </c>
      <c r="E12" s="239">
        <f t="shared" si="3"/>
        <v>51.464468017445029</v>
      </c>
      <c r="F12" s="218">
        <v>9991</v>
      </c>
      <c r="G12" s="80">
        <v>2880938.88</v>
      </c>
      <c r="H12" s="72">
        <v>50120</v>
      </c>
      <c r="I12" s="239">
        <f t="shared" si="4"/>
        <v>57.480823623304069</v>
      </c>
      <c r="J12" s="218">
        <v>8844</v>
      </c>
      <c r="K12" s="80">
        <v>2783240.47</v>
      </c>
      <c r="L12" s="72">
        <v>59940</v>
      </c>
      <c r="M12" s="239">
        <f t="shared" si="5"/>
        <v>46.433774941608277</v>
      </c>
    </row>
    <row r="13" spans="1:13" ht="14.1" customHeight="1" x14ac:dyDescent="0.2">
      <c r="A13" s="287">
        <v>22</v>
      </c>
      <c r="B13" s="218">
        <f t="shared" si="0"/>
        <v>21455</v>
      </c>
      <c r="C13" s="80">
        <f t="shared" si="1"/>
        <v>6953871.1899999995</v>
      </c>
      <c r="D13" s="72">
        <f t="shared" si="2"/>
        <v>131325</v>
      </c>
      <c r="E13" s="239">
        <f t="shared" si="3"/>
        <v>52.951617666095558</v>
      </c>
      <c r="F13" s="218">
        <v>10522</v>
      </c>
      <c r="G13" s="80">
        <v>3197138.63</v>
      </c>
      <c r="H13" s="72">
        <v>53155</v>
      </c>
      <c r="I13" s="239">
        <f t="shared" si="4"/>
        <v>60.147467406640956</v>
      </c>
      <c r="J13" s="218">
        <v>10933</v>
      </c>
      <c r="K13" s="80">
        <v>3756732.56</v>
      </c>
      <c r="L13" s="72">
        <v>78170</v>
      </c>
      <c r="M13" s="239">
        <f t="shared" si="5"/>
        <v>48.058495074836898</v>
      </c>
    </row>
    <row r="14" spans="1:13" ht="14.1" customHeight="1" x14ac:dyDescent="0.2">
      <c r="A14" s="287">
        <v>23</v>
      </c>
      <c r="B14" s="218">
        <f t="shared" si="0"/>
        <v>23556</v>
      </c>
      <c r="C14" s="80">
        <f t="shared" si="1"/>
        <v>8264472.3200000003</v>
      </c>
      <c r="D14" s="72">
        <f t="shared" si="2"/>
        <v>149236</v>
      </c>
      <c r="E14" s="239">
        <f t="shared" si="3"/>
        <v>55.378543514969579</v>
      </c>
      <c r="F14" s="218">
        <v>10901</v>
      </c>
      <c r="G14" s="80">
        <v>3544786.35</v>
      </c>
      <c r="H14" s="72">
        <v>56927</v>
      </c>
      <c r="I14" s="239">
        <f t="shared" si="4"/>
        <v>62.268982205280452</v>
      </c>
      <c r="J14" s="218">
        <v>12655</v>
      </c>
      <c r="K14" s="80">
        <v>4719685.97</v>
      </c>
      <c r="L14" s="72">
        <v>92309</v>
      </c>
      <c r="M14" s="239">
        <f t="shared" si="5"/>
        <v>51.129207011234001</v>
      </c>
    </row>
    <row r="15" spans="1:13" ht="14.1" customHeight="1" x14ac:dyDescent="0.2">
      <c r="A15" s="287">
        <v>24</v>
      </c>
      <c r="B15" s="218">
        <f t="shared" si="0"/>
        <v>28170</v>
      </c>
      <c r="C15" s="80">
        <f t="shared" si="1"/>
        <v>10370280.120000001</v>
      </c>
      <c r="D15" s="72">
        <f t="shared" si="2"/>
        <v>177511</v>
      </c>
      <c r="E15" s="239">
        <f t="shared" si="3"/>
        <v>58.420492927198886</v>
      </c>
      <c r="F15" s="218">
        <v>12097</v>
      </c>
      <c r="G15" s="80">
        <v>4119777.93</v>
      </c>
      <c r="H15" s="72">
        <v>62210</v>
      </c>
      <c r="I15" s="239">
        <f t="shared" si="4"/>
        <v>66.223724963832183</v>
      </c>
      <c r="J15" s="218">
        <v>16073</v>
      </c>
      <c r="K15" s="80">
        <v>6250502.1900000004</v>
      </c>
      <c r="L15" s="72">
        <v>115301</v>
      </c>
      <c r="M15" s="239">
        <f t="shared" si="5"/>
        <v>54.210303379849265</v>
      </c>
    </row>
    <row r="16" spans="1:13" ht="14.1" customHeight="1" x14ac:dyDescent="0.2">
      <c r="A16" s="287">
        <v>25</v>
      </c>
      <c r="B16" s="218">
        <f t="shared" si="0"/>
        <v>33638</v>
      </c>
      <c r="C16" s="80">
        <f t="shared" si="1"/>
        <v>13294302.140000001</v>
      </c>
      <c r="D16" s="72">
        <f t="shared" si="2"/>
        <v>219786</v>
      </c>
      <c r="E16" s="239">
        <f t="shared" si="3"/>
        <v>60.487483916173005</v>
      </c>
      <c r="F16" s="218">
        <v>13781</v>
      </c>
      <c r="G16" s="80">
        <v>4838040.84</v>
      </c>
      <c r="H16" s="72">
        <v>71550</v>
      </c>
      <c r="I16" s="239">
        <f t="shared" si="4"/>
        <v>67.617621802935005</v>
      </c>
      <c r="J16" s="218">
        <v>19857</v>
      </c>
      <c r="K16" s="80">
        <v>8456261.3000000007</v>
      </c>
      <c r="L16" s="72">
        <v>148236</v>
      </c>
      <c r="M16" s="239">
        <f t="shared" si="5"/>
        <v>57.045935535227613</v>
      </c>
    </row>
    <row r="17" spans="1:13" ht="14.1" customHeight="1" x14ac:dyDescent="0.2">
      <c r="A17" s="287">
        <v>26</v>
      </c>
      <c r="B17" s="218">
        <f t="shared" si="0"/>
        <v>38176</v>
      </c>
      <c r="C17" s="80">
        <f t="shared" si="1"/>
        <v>16076578.030000001</v>
      </c>
      <c r="D17" s="72">
        <f t="shared" si="2"/>
        <v>256803</v>
      </c>
      <c r="E17" s="239">
        <f t="shared" si="3"/>
        <v>62.602765660837299</v>
      </c>
      <c r="F17" s="218">
        <v>14524</v>
      </c>
      <c r="G17" s="80">
        <v>5446577.54</v>
      </c>
      <c r="H17" s="72">
        <v>77516</v>
      </c>
      <c r="I17" s="239">
        <f t="shared" si="4"/>
        <v>70.263913772640493</v>
      </c>
      <c r="J17" s="218">
        <v>23652</v>
      </c>
      <c r="K17" s="80">
        <v>10630000.49</v>
      </c>
      <c r="L17" s="72">
        <v>179287</v>
      </c>
      <c r="M17" s="239">
        <f t="shared" si="5"/>
        <v>59.290414196232859</v>
      </c>
    </row>
    <row r="18" spans="1:13" ht="14.1" customHeight="1" x14ac:dyDescent="0.2">
      <c r="A18" s="287">
        <v>27</v>
      </c>
      <c r="B18" s="218">
        <f t="shared" si="0"/>
        <v>35705</v>
      </c>
      <c r="C18" s="80">
        <f t="shared" si="1"/>
        <v>15400715.469999999</v>
      </c>
      <c r="D18" s="72">
        <f t="shared" si="2"/>
        <v>238734</v>
      </c>
      <c r="E18" s="239">
        <f t="shared" si="3"/>
        <v>64.509937713103284</v>
      </c>
      <c r="F18" s="218">
        <v>13568</v>
      </c>
      <c r="G18" s="80">
        <v>5082919.2699999996</v>
      </c>
      <c r="H18" s="72">
        <v>72435</v>
      </c>
      <c r="I18" s="239">
        <f t="shared" si="4"/>
        <v>70.172144267274106</v>
      </c>
      <c r="J18" s="218">
        <v>22137</v>
      </c>
      <c r="K18" s="80">
        <v>10317796.199999999</v>
      </c>
      <c r="L18" s="72">
        <v>166299</v>
      </c>
      <c r="M18" s="239">
        <f t="shared" si="5"/>
        <v>62.04364548193314</v>
      </c>
    </row>
    <row r="19" spans="1:13" ht="14.1" customHeight="1" x14ac:dyDescent="0.2">
      <c r="A19" s="287">
        <v>28</v>
      </c>
      <c r="B19" s="218">
        <f t="shared" si="0"/>
        <v>35029</v>
      </c>
      <c r="C19" s="80">
        <f t="shared" si="1"/>
        <v>15195547.689999999</v>
      </c>
      <c r="D19" s="72">
        <f t="shared" si="2"/>
        <v>232029</v>
      </c>
      <c r="E19" s="239">
        <f t="shared" si="3"/>
        <v>65.489864154911672</v>
      </c>
      <c r="F19" s="218">
        <v>13070</v>
      </c>
      <c r="G19" s="80">
        <v>5213286.74</v>
      </c>
      <c r="H19" s="72">
        <v>71725</v>
      </c>
      <c r="I19" s="239">
        <f t="shared" si="4"/>
        <v>72.68437420704079</v>
      </c>
      <c r="J19" s="218">
        <v>21959</v>
      </c>
      <c r="K19" s="80">
        <v>9982260.9499999993</v>
      </c>
      <c r="L19" s="72">
        <v>160304</v>
      </c>
      <c r="M19" s="239">
        <f t="shared" si="5"/>
        <v>62.270816386365901</v>
      </c>
    </row>
    <row r="20" spans="1:13" ht="14.1" customHeight="1" x14ac:dyDescent="0.2">
      <c r="A20" s="287">
        <v>29</v>
      </c>
      <c r="B20" s="218">
        <f t="shared" si="0"/>
        <v>40572</v>
      </c>
      <c r="C20" s="80">
        <f t="shared" si="1"/>
        <v>17490351.68</v>
      </c>
      <c r="D20" s="72">
        <f t="shared" si="2"/>
        <v>262390</v>
      </c>
      <c r="E20" s="239">
        <f t="shared" si="3"/>
        <v>66.657843972712371</v>
      </c>
      <c r="F20" s="218">
        <v>14568</v>
      </c>
      <c r="G20" s="80">
        <v>5980071.79</v>
      </c>
      <c r="H20" s="72">
        <v>79919</v>
      </c>
      <c r="I20" s="239">
        <f t="shared" si="4"/>
        <v>74.826659367609707</v>
      </c>
      <c r="J20" s="218">
        <v>26004</v>
      </c>
      <c r="K20" s="80">
        <v>11510279.890000001</v>
      </c>
      <c r="L20" s="72">
        <v>182471</v>
      </c>
      <c r="M20" s="239">
        <f t="shared" si="5"/>
        <v>63.080050473773916</v>
      </c>
    </row>
    <row r="21" spans="1:13" ht="14.1" customHeight="1" x14ac:dyDescent="0.2">
      <c r="A21" s="287">
        <v>30</v>
      </c>
      <c r="B21" s="218">
        <f t="shared" si="0"/>
        <v>43388</v>
      </c>
      <c r="C21" s="80">
        <f t="shared" si="1"/>
        <v>18666784.460000001</v>
      </c>
      <c r="D21" s="72">
        <f t="shared" si="2"/>
        <v>280700</v>
      </c>
      <c r="E21" s="239">
        <f t="shared" si="3"/>
        <v>66.500835268970434</v>
      </c>
      <c r="F21" s="218">
        <v>15308</v>
      </c>
      <c r="G21" s="80">
        <v>6410298.9000000004</v>
      </c>
      <c r="H21" s="72">
        <v>87127</v>
      </c>
      <c r="I21" s="239">
        <f t="shared" si="4"/>
        <v>73.574195140427193</v>
      </c>
      <c r="J21" s="218">
        <v>28080</v>
      </c>
      <c r="K21" s="80">
        <v>12256485.560000001</v>
      </c>
      <c r="L21" s="72">
        <v>193573</v>
      </c>
      <c r="M21" s="239">
        <f t="shared" si="5"/>
        <v>63.317123565786552</v>
      </c>
    </row>
    <row r="22" spans="1:13" ht="14.1" customHeight="1" x14ac:dyDescent="0.2">
      <c r="A22" s="287">
        <v>31</v>
      </c>
      <c r="B22" s="218">
        <f t="shared" si="0"/>
        <v>47791</v>
      </c>
      <c r="C22" s="80">
        <f t="shared" si="1"/>
        <v>20276596.420000002</v>
      </c>
      <c r="D22" s="72">
        <f t="shared" si="2"/>
        <v>305336</v>
      </c>
      <c r="E22" s="239">
        <f t="shared" si="3"/>
        <v>66.407486899677735</v>
      </c>
      <c r="F22" s="218">
        <v>16958</v>
      </c>
      <c r="G22" s="80">
        <v>7201760.2599999998</v>
      </c>
      <c r="H22" s="72">
        <v>97505</v>
      </c>
      <c r="I22" s="239">
        <f t="shared" si="4"/>
        <v>73.860420081021488</v>
      </c>
      <c r="J22" s="218">
        <v>30833</v>
      </c>
      <c r="K22" s="80">
        <v>13074836.16</v>
      </c>
      <c r="L22" s="72">
        <v>207831</v>
      </c>
      <c r="M22" s="239">
        <f t="shared" si="5"/>
        <v>62.910904340545926</v>
      </c>
    </row>
    <row r="23" spans="1:13" ht="14.1" customHeight="1" x14ac:dyDescent="0.2">
      <c r="A23" s="287">
        <v>32</v>
      </c>
      <c r="B23" s="218">
        <f t="shared" si="0"/>
        <v>53086</v>
      </c>
      <c r="C23" s="80">
        <f t="shared" si="1"/>
        <v>22034375.57</v>
      </c>
      <c r="D23" s="72">
        <f t="shared" si="2"/>
        <v>333383</v>
      </c>
      <c r="E23" s="239">
        <f t="shared" si="3"/>
        <v>66.093278811457097</v>
      </c>
      <c r="F23" s="218">
        <v>18808</v>
      </c>
      <c r="G23" s="80">
        <v>8221497.1399999997</v>
      </c>
      <c r="H23" s="72">
        <v>111992</v>
      </c>
      <c r="I23" s="239">
        <f t="shared" si="4"/>
        <v>73.411468140581462</v>
      </c>
      <c r="J23" s="218">
        <v>34278</v>
      </c>
      <c r="K23" s="80">
        <v>13812878.43</v>
      </c>
      <c r="L23" s="72">
        <v>221391</v>
      </c>
      <c r="M23" s="239">
        <f t="shared" si="5"/>
        <v>62.391327696247814</v>
      </c>
    </row>
    <row r="24" spans="1:13" ht="14.1" customHeight="1" x14ac:dyDescent="0.2">
      <c r="A24" s="287">
        <v>33</v>
      </c>
      <c r="B24" s="218">
        <f t="shared" si="0"/>
        <v>56466</v>
      </c>
      <c r="C24" s="80">
        <f t="shared" si="1"/>
        <v>23480491.07</v>
      </c>
      <c r="D24" s="72">
        <f t="shared" si="2"/>
        <v>350422</v>
      </c>
      <c r="E24" s="239">
        <f t="shared" si="3"/>
        <v>67.006326857332013</v>
      </c>
      <c r="F24" s="218">
        <v>19739</v>
      </c>
      <c r="G24" s="80">
        <v>8600834.1999999993</v>
      </c>
      <c r="H24" s="72">
        <v>117649</v>
      </c>
      <c r="I24" s="239">
        <f t="shared" si="4"/>
        <v>73.105884452906523</v>
      </c>
      <c r="J24" s="218">
        <v>36727</v>
      </c>
      <c r="K24" s="80">
        <v>14879656.869999999</v>
      </c>
      <c r="L24" s="72">
        <v>232773</v>
      </c>
      <c r="M24" s="239">
        <f t="shared" si="5"/>
        <v>63.92346565108496</v>
      </c>
    </row>
    <row r="25" spans="1:13" ht="14.1" customHeight="1" x14ac:dyDescent="0.2">
      <c r="A25" s="287">
        <v>34</v>
      </c>
      <c r="B25" s="218">
        <f t="shared" si="0"/>
        <v>60438</v>
      </c>
      <c r="C25" s="80">
        <f t="shared" si="1"/>
        <v>24461504.829999998</v>
      </c>
      <c r="D25" s="72">
        <f t="shared" si="2"/>
        <v>366633</v>
      </c>
      <c r="E25" s="239">
        <f t="shared" si="3"/>
        <v>66.719321037658901</v>
      </c>
      <c r="F25" s="218">
        <v>21412</v>
      </c>
      <c r="G25" s="80">
        <v>9343837.9399999995</v>
      </c>
      <c r="H25" s="72">
        <v>127889</v>
      </c>
      <c r="I25" s="239">
        <f t="shared" si="4"/>
        <v>73.062092439537409</v>
      </c>
      <c r="J25" s="218">
        <v>39026</v>
      </c>
      <c r="K25" s="80">
        <v>15117666.890000001</v>
      </c>
      <c r="L25" s="72">
        <v>238744</v>
      </c>
      <c r="M25" s="239">
        <f t="shared" si="5"/>
        <v>63.321662073182992</v>
      </c>
    </row>
    <row r="26" spans="1:13" ht="14.1" customHeight="1" x14ac:dyDescent="0.2">
      <c r="A26" s="287">
        <v>35</v>
      </c>
      <c r="B26" s="218">
        <f t="shared" si="0"/>
        <v>65641</v>
      </c>
      <c r="C26" s="80">
        <f t="shared" si="1"/>
        <v>26522437.620000001</v>
      </c>
      <c r="D26" s="72">
        <f t="shared" si="2"/>
        <v>396422</v>
      </c>
      <c r="E26" s="239">
        <f t="shared" si="3"/>
        <v>66.904555297132859</v>
      </c>
      <c r="F26" s="218">
        <v>23347</v>
      </c>
      <c r="G26" s="80">
        <v>10536737.470000001</v>
      </c>
      <c r="H26" s="72">
        <v>143634</v>
      </c>
      <c r="I26" s="239">
        <f t="shared" si="4"/>
        <v>73.358240179901699</v>
      </c>
      <c r="J26" s="218">
        <v>42294</v>
      </c>
      <c r="K26" s="80">
        <v>15985700.15</v>
      </c>
      <c r="L26" s="72">
        <v>252788</v>
      </c>
      <c r="M26" s="239">
        <f t="shared" si="5"/>
        <v>63.237575161795654</v>
      </c>
    </row>
    <row r="27" spans="1:13" ht="14.1" customHeight="1" x14ac:dyDescent="0.2">
      <c r="A27" s="287">
        <v>36</v>
      </c>
      <c r="B27" s="218">
        <f t="shared" si="0"/>
        <v>68997</v>
      </c>
      <c r="C27" s="80">
        <f t="shared" si="1"/>
        <v>27991743.309999999</v>
      </c>
      <c r="D27" s="72">
        <f t="shared" si="2"/>
        <v>413123</v>
      </c>
      <c r="E27" s="239">
        <f t="shared" si="3"/>
        <v>67.756438905604384</v>
      </c>
      <c r="F27" s="218">
        <v>24567</v>
      </c>
      <c r="G27" s="80">
        <v>11354467.109999999</v>
      </c>
      <c r="H27" s="72">
        <v>153708</v>
      </c>
      <c r="I27" s="239">
        <f t="shared" si="4"/>
        <v>73.870371808884371</v>
      </c>
      <c r="J27" s="218">
        <v>44430</v>
      </c>
      <c r="K27" s="80">
        <v>16637276.199999999</v>
      </c>
      <c r="L27" s="72">
        <v>259415</v>
      </c>
      <c r="M27" s="239">
        <f t="shared" si="5"/>
        <v>64.133824952296507</v>
      </c>
    </row>
    <row r="28" spans="1:13" ht="14.1" customHeight="1" x14ac:dyDescent="0.2">
      <c r="A28" s="287">
        <v>37</v>
      </c>
      <c r="B28" s="218">
        <f t="shared" si="0"/>
        <v>68689</v>
      </c>
      <c r="C28" s="80">
        <f t="shared" si="1"/>
        <v>27841714.890000001</v>
      </c>
      <c r="D28" s="72">
        <f t="shared" si="2"/>
        <v>413299</v>
      </c>
      <c r="E28" s="239">
        <f t="shared" si="3"/>
        <v>67.364583243608138</v>
      </c>
      <c r="F28" s="218">
        <v>25129</v>
      </c>
      <c r="G28" s="80">
        <v>11578363.279999999</v>
      </c>
      <c r="H28" s="72">
        <v>158057</v>
      </c>
      <c r="I28" s="239">
        <f t="shared" si="4"/>
        <v>73.254353049849101</v>
      </c>
      <c r="J28" s="218">
        <v>43560</v>
      </c>
      <c r="K28" s="80">
        <v>16263351.609999999</v>
      </c>
      <c r="L28" s="72">
        <v>255242</v>
      </c>
      <c r="M28" s="239">
        <f t="shared" si="5"/>
        <v>63.717380407613163</v>
      </c>
    </row>
    <row r="29" spans="1:13" ht="14.1" customHeight="1" x14ac:dyDescent="0.2">
      <c r="A29" s="287">
        <v>38</v>
      </c>
      <c r="B29" s="218">
        <f t="shared" si="0"/>
        <v>67352</v>
      </c>
      <c r="C29" s="80">
        <f t="shared" si="1"/>
        <v>27240959.079999998</v>
      </c>
      <c r="D29" s="72">
        <f t="shared" si="2"/>
        <v>403855</v>
      </c>
      <c r="E29" s="239">
        <f t="shared" si="3"/>
        <v>67.45232590905151</v>
      </c>
      <c r="F29" s="218">
        <v>24806</v>
      </c>
      <c r="G29" s="80">
        <v>11839521.720000001</v>
      </c>
      <c r="H29" s="72">
        <v>163007</v>
      </c>
      <c r="I29" s="239">
        <f t="shared" si="4"/>
        <v>72.631983411755328</v>
      </c>
      <c r="J29" s="218">
        <v>42546</v>
      </c>
      <c r="K29" s="80">
        <v>15401437.359999999</v>
      </c>
      <c r="L29" s="72">
        <v>240848</v>
      </c>
      <c r="M29" s="239">
        <f t="shared" si="5"/>
        <v>63.946710622467279</v>
      </c>
    </row>
    <row r="30" spans="1:13" ht="14.1" customHeight="1" x14ac:dyDescent="0.2">
      <c r="A30" s="287">
        <v>39</v>
      </c>
      <c r="B30" s="218">
        <f t="shared" si="0"/>
        <v>67621</v>
      </c>
      <c r="C30" s="80">
        <f t="shared" si="1"/>
        <v>27250728.16</v>
      </c>
      <c r="D30" s="72">
        <f t="shared" si="2"/>
        <v>403772</v>
      </c>
      <c r="E30" s="239">
        <f t="shared" si="3"/>
        <v>67.490386059459297</v>
      </c>
      <c r="F30" s="218">
        <v>25052</v>
      </c>
      <c r="G30" s="80">
        <v>11721610.109999999</v>
      </c>
      <c r="H30" s="72">
        <v>162998</v>
      </c>
      <c r="I30" s="239">
        <f t="shared" si="4"/>
        <v>71.912600829458029</v>
      </c>
      <c r="J30" s="218">
        <v>42569</v>
      </c>
      <c r="K30" s="80">
        <v>15529118.050000001</v>
      </c>
      <c r="L30" s="72">
        <v>240774</v>
      </c>
      <c r="M30" s="239">
        <f t="shared" si="5"/>
        <v>64.496656823411172</v>
      </c>
    </row>
    <row r="31" spans="1:13" ht="14.1" customHeight="1" x14ac:dyDescent="0.2">
      <c r="A31" s="287">
        <v>40</v>
      </c>
      <c r="B31" s="218">
        <f t="shared" si="0"/>
        <v>64549</v>
      </c>
      <c r="C31" s="80">
        <f t="shared" si="1"/>
        <v>26791645.68</v>
      </c>
      <c r="D31" s="72">
        <f t="shared" si="2"/>
        <v>403051</v>
      </c>
      <c r="E31" s="239">
        <f t="shared" si="3"/>
        <v>66.472098270442203</v>
      </c>
      <c r="F31" s="218">
        <v>24295</v>
      </c>
      <c r="G31" s="80">
        <v>11942445.710000001</v>
      </c>
      <c r="H31" s="72">
        <v>167911</v>
      </c>
      <c r="I31" s="239">
        <f t="shared" si="4"/>
        <v>71.123664977279631</v>
      </c>
      <c r="J31" s="218">
        <v>40254</v>
      </c>
      <c r="K31" s="80">
        <v>14849199.970000001</v>
      </c>
      <c r="L31" s="72">
        <v>235140</v>
      </c>
      <c r="M31" s="239">
        <f t="shared" si="5"/>
        <v>63.150463426044062</v>
      </c>
    </row>
    <row r="32" spans="1:13" ht="14.1" customHeight="1" x14ac:dyDescent="0.2">
      <c r="A32" s="287">
        <v>41</v>
      </c>
      <c r="B32" s="218">
        <f t="shared" si="0"/>
        <v>63972</v>
      </c>
      <c r="C32" s="80">
        <f t="shared" si="1"/>
        <v>26763835.48</v>
      </c>
      <c r="D32" s="72">
        <f t="shared" si="2"/>
        <v>396331</v>
      </c>
      <c r="E32" s="239">
        <f t="shared" si="3"/>
        <v>67.528998438174156</v>
      </c>
      <c r="F32" s="218">
        <v>24912</v>
      </c>
      <c r="G32" s="80">
        <v>12383834.09</v>
      </c>
      <c r="H32" s="72">
        <v>171653</v>
      </c>
      <c r="I32" s="239">
        <f t="shared" si="4"/>
        <v>72.144582908542233</v>
      </c>
      <c r="J32" s="218">
        <v>39060</v>
      </c>
      <c r="K32" s="80">
        <v>14380001.390000001</v>
      </c>
      <c r="L32" s="72">
        <v>224678</v>
      </c>
      <c r="M32" s="239">
        <f t="shared" si="5"/>
        <v>64.002712281576308</v>
      </c>
    </row>
    <row r="33" spans="1:13" ht="14.1" customHeight="1" x14ac:dyDescent="0.2">
      <c r="A33" s="287">
        <v>42</v>
      </c>
      <c r="B33" s="218">
        <f t="shared" si="0"/>
        <v>62676</v>
      </c>
      <c r="C33" s="80">
        <f t="shared" si="1"/>
        <v>26769558.649999999</v>
      </c>
      <c r="D33" s="72">
        <f t="shared" si="2"/>
        <v>401569</v>
      </c>
      <c r="E33" s="239">
        <f t="shared" si="3"/>
        <v>66.662413308796246</v>
      </c>
      <c r="F33" s="218">
        <v>25035</v>
      </c>
      <c r="G33" s="80">
        <v>12743889.33</v>
      </c>
      <c r="H33" s="72">
        <v>180198</v>
      </c>
      <c r="I33" s="239">
        <f t="shared" si="4"/>
        <v>70.72159141610895</v>
      </c>
      <c r="J33" s="218">
        <v>37641</v>
      </c>
      <c r="K33" s="80">
        <v>14025669.32</v>
      </c>
      <c r="L33" s="72">
        <v>221371</v>
      </c>
      <c r="M33" s="239">
        <f t="shared" si="5"/>
        <v>63.358205546345275</v>
      </c>
    </row>
    <row r="34" spans="1:13" ht="14.1" customHeight="1" x14ac:dyDescent="0.2">
      <c r="A34" s="287">
        <v>43</v>
      </c>
      <c r="B34" s="218">
        <f t="shared" si="0"/>
        <v>61324</v>
      </c>
      <c r="C34" s="80">
        <f t="shared" si="1"/>
        <v>26742407.829999998</v>
      </c>
      <c r="D34" s="72">
        <f t="shared" si="2"/>
        <v>403181</v>
      </c>
      <c r="E34" s="239">
        <f t="shared" si="3"/>
        <v>66.328541845969923</v>
      </c>
      <c r="F34" s="218">
        <v>24804</v>
      </c>
      <c r="G34" s="80">
        <v>12798592.789999999</v>
      </c>
      <c r="H34" s="72">
        <v>183849</v>
      </c>
      <c r="I34" s="239">
        <f t="shared" si="4"/>
        <v>69.614698964911412</v>
      </c>
      <c r="J34" s="218">
        <v>36520</v>
      </c>
      <c r="K34" s="80">
        <v>13943815.039999999</v>
      </c>
      <c r="L34" s="72">
        <v>219332</v>
      </c>
      <c r="M34" s="239">
        <f t="shared" si="5"/>
        <v>63.574011270585224</v>
      </c>
    </row>
    <row r="35" spans="1:13" ht="14.1" customHeight="1" x14ac:dyDescent="0.2">
      <c r="A35" s="287">
        <v>44</v>
      </c>
      <c r="B35" s="218">
        <f t="shared" si="0"/>
        <v>61549</v>
      </c>
      <c r="C35" s="80">
        <f t="shared" si="1"/>
        <v>27537312.59</v>
      </c>
      <c r="D35" s="72">
        <f t="shared" si="2"/>
        <v>412664</v>
      </c>
      <c r="E35" s="239">
        <f t="shared" si="3"/>
        <v>66.73059096504663</v>
      </c>
      <c r="F35" s="218">
        <v>24916</v>
      </c>
      <c r="G35" s="80">
        <v>13300495.51</v>
      </c>
      <c r="H35" s="72">
        <v>189050</v>
      </c>
      <c r="I35" s="239">
        <f t="shared" si="4"/>
        <v>70.354379846601432</v>
      </c>
      <c r="J35" s="218">
        <v>36633</v>
      </c>
      <c r="K35" s="80">
        <v>14236817.08</v>
      </c>
      <c r="L35" s="72">
        <v>223614</v>
      </c>
      <c r="M35" s="239">
        <f t="shared" si="5"/>
        <v>63.666930871948985</v>
      </c>
    </row>
    <row r="36" spans="1:13" ht="14.1" customHeight="1" x14ac:dyDescent="0.2">
      <c r="A36" s="287">
        <v>45</v>
      </c>
      <c r="B36" s="218">
        <f t="shared" si="0"/>
        <v>61647</v>
      </c>
      <c r="C36" s="80">
        <f t="shared" si="1"/>
        <v>28338191.810000002</v>
      </c>
      <c r="D36" s="72">
        <f t="shared" si="2"/>
        <v>429314</v>
      </c>
      <c r="E36" s="239">
        <f t="shared" si="3"/>
        <v>66.008077560946077</v>
      </c>
      <c r="F36" s="218">
        <v>25280</v>
      </c>
      <c r="G36" s="80">
        <v>13578277.98</v>
      </c>
      <c r="H36" s="72">
        <v>194171</v>
      </c>
      <c r="I36" s="239">
        <f t="shared" si="4"/>
        <v>69.929484732529573</v>
      </c>
      <c r="J36" s="218">
        <v>36367</v>
      </c>
      <c r="K36" s="80">
        <v>14759913.83</v>
      </c>
      <c r="L36" s="72">
        <v>235143</v>
      </c>
      <c r="M36" s="239">
        <f t="shared" si="5"/>
        <v>62.769947776459432</v>
      </c>
    </row>
    <row r="37" spans="1:13" ht="14.1" customHeight="1" x14ac:dyDescent="0.2">
      <c r="A37" s="287">
        <v>46</v>
      </c>
      <c r="B37" s="218">
        <f t="shared" si="0"/>
        <v>64313</v>
      </c>
      <c r="C37" s="80">
        <f t="shared" si="1"/>
        <v>30667947.670000002</v>
      </c>
      <c r="D37" s="72">
        <f t="shared" si="2"/>
        <v>465537</v>
      </c>
      <c r="E37" s="239">
        <f t="shared" si="3"/>
        <v>65.876498903416916</v>
      </c>
      <c r="F37" s="218">
        <v>26529</v>
      </c>
      <c r="G37" s="80">
        <v>14765306.9</v>
      </c>
      <c r="H37" s="72">
        <v>214670</v>
      </c>
      <c r="I37" s="239">
        <f t="shared" si="4"/>
        <v>68.781417524572603</v>
      </c>
      <c r="J37" s="218">
        <v>37784</v>
      </c>
      <c r="K37" s="80">
        <v>15902640.77</v>
      </c>
      <c r="L37" s="72">
        <v>250867</v>
      </c>
      <c r="M37" s="239">
        <f t="shared" si="5"/>
        <v>63.390724048998074</v>
      </c>
    </row>
    <row r="38" spans="1:13" ht="14.1" customHeight="1" x14ac:dyDescent="0.2">
      <c r="A38" s="287">
        <v>47</v>
      </c>
      <c r="B38" s="218">
        <f t="shared" si="0"/>
        <v>63819</v>
      </c>
      <c r="C38" s="80">
        <f t="shared" si="1"/>
        <v>30580384.299999997</v>
      </c>
      <c r="D38" s="72">
        <f t="shared" si="2"/>
        <v>460981</v>
      </c>
      <c r="E38" s="239">
        <f t="shared" si="3"/>
        <v>66.337624110321244</v>
      </c>
      <c r="F38" s="218">
        <v>26386</v>
      </c>
      <c r="G38" s="80">
        <v>14592247.76</v>
      </c>
      <c r="H38" s="72">
        <v>212760</v>
      </c>
      <c r="I38" s="239">
        <f t="shared" si="4"/>
        <v>68.585484865576234</v>
      </c>
      <c r="J38" s="218">
        <v>37433</v>
      </c>
      <c r="K38" s="80">
        <v>15988136.539999999</v>
      </c>
      <c r="L38" s="72">
        <v>248221</v>
      </c>
      <c r="M38" s="239">
        <f t="shared" si="5"/>
        <v>64.410894082289573</v>
      </c>
    </row>
    <row r="39" spans="1:13" ht="14.1" customHeight="1" x14ac:dyDescent="0.2">
      <c r="A39" s="287">
        <v>48</v>
      </c>
      <c r="B39" s="218">
        <f t="shared" si="0"/>
        <v>65003</v>
      </c>
      <c r="C39" s="80">
        <f t="shared" si="1"/>
        <v>32233677.530000001</v>
      </c>
      <c r="D39" s="72">
        <f t="shared" si="2"/>
        <v>484722</v>
      </c>
      <c r="E39" s="239">
        <f t="shared" si="3"/>
        <v>66.499307912576697</v>
      </c>
      <c r="F39" s="218">
        <v>26590</v>
      </c>
      <c r="G39" s="80">
        <v>15143275.33</v>
      </c>
      <c r="H39" s="72">
        <v>218320</v>
      </c>
      <c r="I39" s="239">
        <f t="shared" si="4"/>
        <v>69.362748854891905</v>
      </c>
      <c r="J39" s="218">
        <v>38413</v>
      </c>
      <c r="K39" s="80">
        <v>17090402.199999999</v>
      </c>
      <c r="L39" s="72">
        <v>266402</v>
      </c>
      <c r="M39" s="239">
        <f t="shared" si="5"/>
        <v>64.152679784686299</v>
      </c>
    </row>
    <row r="40" spans="1:13" ht="14.1" customHeight="1" x14ac:dyDescent="0.2">
      <c r="A40" s="287">
        <v>49</v>
      </c>
      <c r="B40" s="218">
        <f t="shared" si="0"/>
        <v>66875</v>
      </c>
      <c r="C40" s="80">
        <f t="shared" si="1"/>
        <v>34197171.509999998</v>
      </c>
      <c r="D40" s="72">
        <f t="shared" si="2"/>
        <v>508827</v>
      </c>
      <c r="E40" s="239">
        <f t="shared" si="3"/>
        <v>67.207855538326385</v>
      </c>
      <c r="F40" s="218">
        <v>27754</v>
      </c>
      <c r="G40" s="80">
        <v>16319371.92</v>
      </c>
      <c r="H40" s="72">
        <v>234076</v>
      </c>
      <c r="I40" s="239">
        <f t="shared" si="4"/>
        <v>69.718262102906749</v>
      </c>
      <c r="J40" s="218">
        <v>39121</v>
      </c>
      <c r="K40" s="80">
        <v>17877799.59</v>
      </c>
      <c r="L40" s="72">
        <v>274751</v>
      </c>
      <c r="M40" s="239">
        <f t="shared" si="5"/>
        <v>65.069097437315975</v>
      </c>
    </row>
    <row r="41" spans="1:13" ht="14.1" customHeight="1" x14ac:dyDescent="0.2">
      <c r="A41" s="287">
        <v>50</v>
      </c>
      <c r="B41" s="218">
        <f t="shared" si="0"/>
        <v>67653</v>
      </c>
      <c r="C41" s="80">
        <f t="shared" si="1"/>
        <v>34692284.660000004</v>
      </c>
      <c r="D41" s="72">
        <f t="shared" si="2"/>
        <v>524253</v>
      </c>
      <c r="E41" s="239">
        <f t="shared" si="3"/>
        <v>66.174699353174901</v>
      </c>
      <c r="F41" s="218">
        <v>28024</v>
      </c>
      <c r="G41" s="80">
        <v>16515797.810000001</v>
      </c>
      <c r="H41" s="72">
        <v>240735</v>
      </c>
      <c r="I41" s="239">
        <f t="shared" si="4"/>
        <v>68.605719193303841</v>
      </c>
      <c r="J41" s="218">
        <v>39629</v>
      </c>
      <c r="K41" s="80">
        <v>18176486.850000001</v>
      </c>
      <c r="L41" s="72">
        <v>283518</v>
      </c>
      <c r="M41" s="239">
        <f t="shared" si="5"/>
        <v>64.110521554187045</v>
      </c>
    </row>
    <row r="42" spans="1:13" ht="14.1" customHeight="1" x14ac:dyDescent="0.2">
      <c r="A42" s="287">
        <v>51</v>
      </c>
      <c r="B42" s="218">
        <f t="shared" si="0"/>
        <v>69786</v>
      </c>
      <c r="C42" s="80">
        <f t="shared" si="1"/>
        <v>36360150.700000003</v>
      </c>
      <c r="D42" s="72">
        <f t="shared" si="2"/>
        <v>543864</v>
      </c>
      <c r="E42" s="239">
        <f t="shared" si="3"/>
        <v>66.855226122707151</v>
      </c>
      <c r="F42" s="218">
        <v>29144</v>
      </c>
      <c r="G42" s="80">
        <v>17818451.760000002</v>
      </c>
      <c r="H42" s="72">
        <v>255849</v>
      </c>
      <c r="I42" s="239">
        <f t="shared" si="4"/>
        <v>69.644406505399672</v>
      </c>
      <c r="J42" s="218">
        <v>40642</v>
      </c>
      <c r="K42" s="80">
        <v>18541698.940000001</v>
      </c>
      <c r="L42" s="72">
        <v>288015</v>
      </c>
      <c r="M42" s="239">
        <f t="shared" si="5"/>
        <v>64.377546100029519</v>
      </c>
    </row>
    <row r="43" spans="1:13" ht="14.1" customHeight="1" x14ac:dyDescent="0.2">
      <c r="A43" s="287">
        <v>52</v>
      </c>
      <c r="B43" s="218">
        <f t="shared" si="0"/>
        <v>67981</v>
      </c>
      <c r="C43" s="80">
        <f t="shared" si="1"/>
        <v>35922522.260000005</v>
      </c>
      <c r="D43" s="72">
        <f t="shared" si="2"/>
        <v>538398</v>
      </c>
      <c r="E43" s="239">
        <f t="shared" si="3"/>
        <v>66.721128718903131</v>
      </c>
      <c r="F43" s="218">
        <v>28343</v>
      </c>
      <c r="G43" s="80">
        <v>17396748.16</v>
      </c>
      <c r="H43" s="72">
        <v>252957</v>
      </c>
      <c r="I43" s="239">
        <f t="shared" si="4"/>
        <v>68.773539218127979</v>
      </c>
      <c r="J43" s="218">
        <v>39638</v>
      </c>
      <c r="K43" s="80">
        <v>18525774.100000001</v>
      </c>
      <c r="L43" s="72">
        <v>285441</v>
      </c>
      <c r="M43" s="239">
        <f t="shared" si="5"/>
        <v>64.902288388843928</v>
      </c>
    </row>
    <row r="44" spans="1:13" ht="14.1" customHeight="1" x14ac:dyDescent="0.2">
      <c r="A44" s="287">
        <v>53</v>
      </c>
      <c r="B44" s="218">
        <f t="shared" si="0"/>
        <v>63566</v>
      </c>
      <c r="C44" s="80">
        <f t="shared" si="1"/>
        <v>33920577.439999998</v>
      </c>
      <c r="D44" s="72">
        <f t="shared" si="2"/>
        <v>511281</v>
      </c>
      <c r="E44" s="239">
        <f t="shared" si="3"/>
        <v>66.344294898500038</v>
      </c>
      <c r="F44" s="218">
        <v>26779</v>
      </c>
      <c r="G44" s="80">
        <v>16465336.199999999</v>
      </c>
      <c r="H44" s="72">
        <v>241319</v>
      </c>
      <c r="I44" s="239">
        <f t="shared" si="4"/>
        <v>68.230583584384149</v>
      </c>
      <c r="J44" s="218">
        <v>36787</v>
      </c>
      <c r="K44" s="80">
        <v>17455241.239999998</v>
      </c>
      <c r="L44" s="72">
        <v>269962</v>
      </c>
      <c r="M44" s="239">
        <f t="shared" si="5"/>
        <v>64.658141664382384</v>
      </c>
    </row>
    <row r="45" spans="1:13" ht="14.1" customHeight="1" x14ac:dyDescent="0.2">
      <c r="A45" s="287">
        <v>54</v>
      </c>
      <c r="B45" s="218">
        <f t="shared" si="0"/>
        <v>67297</v>
      </c>
      <c r="C45" s="80">
        <f t="shared" si="1"/>
        <v>37157571.5</v>
      </c>
      <c r="D45" s="72">
        <f t="shared" si="2"/>
        <v>554114</v>
      </c>
      <c r="E45" s="239">
        <f t="shared" si="3"/>
        <v>67.057629837903391</v>
      </c>
      <c r="F45" s="218">
        <v>28783</v>
      </c>
      <c r="G45" s="80">
        <v>18419090.02</v>
      </c>
      <c r="H45" s="72">
        <v>266186</v>
      </c>
      <c r="I45" s="239">
        <f t="shared" si="4"/>
        <v>69.19631393086037</v>
      </c>
      <c r="J45" s="218">
        <v>38514</v>
      </c>
      <c r="K45" s="80">
        <v>18738481.48</v>
      </c>
      <c r="L45" s="72">
        <v>287928</v>
      </c>
      <c r="M45" s="239">
        <f t="shared" si="5"/>
        <v>65.080441916034559</v>
      </c>
    </row>
    <row r="46" spans="1:13" ht="14.1" customHeight="1" x14ac:dyDescent="0.2">
      <c r="A46" s="287">
        <v>55</v>
      </c>
      <c r="B46" s="218">
        <f t="shared" si="0"/>
        <v>70627</v>
      </c>
      <c r="C46" s="80">
        <f t="shared" si="1"/>
        <v>39555269.530000001</v>
      </c>
      <c r="D46" s="72">
        <f t="shared" si="2"/>
        <v>586795</v>
      </c>
      <c r="E46" s="239">
        <f t="shared" si="3"/>
        <v>67.40900915992809</v>
      </c>
      <c r="F46" s="218">
        <v>29794</v>
      </c>
      <c r="G46" s="80">
        <v>19196866.140000001</v>
      </c>
      <c r="H46" s="72">
        <v>275810</v>
      </c>
      <c r="I46" s="239">
        <f t="shared" si="4"/>
        <v>69.601777092926298</v>
      </c>
      <c r="J46" s="218">
        <v>40833</v>
      </c>
      <c r="K46" s="80">
        <v>20358403.390000001</v>
      </c>
      <c r="L46" s="72">
        <v>310985</v>
      </c>
      <c r="M46" s="239">
        <f t="shared" si="5"/>
        <v>65.464261588179497</v>
      </c>
    </row>
    <row r="47" spans="1:13" ht="14.1" customHeight="1" x14ac:dyDescent="0.2">
      <c r="A47" s="287">
        <v>56</v>
      </c>
      <c r="B47" s="218">
        <f t="shared" si="0"/>
        <v>73070</v>
      </c>
      <c r="C47" s="80">
        <f t="shared" si="1"/>
        <v>40760331.119999997</v>
      </c>
      <c r="D47" s="72">
        <f t="shared" si="2"/>
        <v>616690</v>
      </c>
      <c r="E47" s="239">
        <f t="shared" si="3"/>
        <v>66.095333344143725</v>
      </c>
      <c r="F47" s="218">
        <v>30585</v>
      </c>
      <c r="G47" s="80">
        <v>19692560.289999999</v>
      </c>
      <c r="H47" s="72">
        <v>288811</v>
      </c>
      <c r="I47" s="239">
        <f t="shared" si="4"/>
        <v>68.184938558434411</v>
      </c>
      <c r="J47" s="218">
        <v>42485</v>
      </c>
      <c r="K47" s="80">
        <v>21067770.829999998</v>
      </c>
      <c r="L47" s="72">
        <v>327879</v>
      </c>
      <c r="M47" s="239">
        <f t="shared" si="5"/>
        <v>64.254712348152822</v>
      </c>
    </row>
    <row r="48" spans="1:13" ht="14.1" customHeight="1" x14ac:dyDescent="0.2">
      <c r="A48" s="287">
        <v>57</v>
      </c>
      <c r="B48" s="218">
        <f t="shared" si="0"/>
        <v>71846</v>
      </c>
      <c r="C48" s="80">
        <f t="shared" si="1"/>
        <v>40968587.019999996</v>
      </c>
      <c r="D48" s="72">
        <f t="shared" si="2"/>
        <v>616847</v>
      </c>
      <c r="E48" s="239">
        <f t="shared" si="3"/>
        <v>66.416124290140019</v>
      </c>
      <c r="F48" s="218">
        <v>30183</v>
      </c>
      <c r="G48" s="80">
        <v>19765476.699999999</v>
      </c>
      <c r="H48" s="72">
        <v>289582</v>
      </c>
      <c r="I48" s="239">
        <f t="shared" si="4"/>
        <v>68.255197836882118</v>
      </c>
      <c r="J48" s="218">
        <v>41663</v>
      </c>
      <c r="K48" s="80">
        <v>21203110.32</v>
      </c>
      <c r="L48" s="72">
        <v>327265</v>
      </c>
      <c r="M48" s="239">
        <f t="shared" si="5"/>
        <v>64.788811269154962</v>
      </c>
    </row>
    <row r="49" spans="1:13" ht="14.1" customHeight="1" x14ac:dyDescent="0.2">
      <c r="A49" s="287">
        <v>58</v>
      </c>
      <c r="B49" s="218">
        <f t="shared" si="0"/>
        <v>64992</v>
      </c>
      <c r="C49" s="80">
        <f t="shared" si="1"/>
        <v>37365953.299999997</v>
      </c>
      <c r="D49" s="72">
        <f t="shared" si="2"/>
        <v>564743</v>
      </c>
      <c r="E49" s="239">
        <f t="shared" si="3"/>
        <v>66.164526696214025</v>
      </c>
      <c r="F49" s="218">
        <v>28106</v>
      </c>
      <c r="G49" s="80">
        <v>18395001.699999999</v>
      </c>
      <c r="H49" s="72">
        <v>274666</v>
      </c>
      <c r="I49" s="239">
        <f t="shared" si="4"/>
        <v>66.972256121980877</v>
      </c>
      <c r="J49" s="218">
        <v>36886</v>
      </c>
      <c r="K49" s="80">
        <v>18970951.600000001</v>
      </c>
      <c r="L49" s="72">
        <v>290077</v>
      </c>
      <c r="M49" s="239">
        <f t="shared" si="5"/>
        <v>65.399709732243508</v>
      </c>
    </row>
    <row r="50" spans="1:13" ht="14.1" customHeight="1" x14ac:dyDescent="0.2">
      <c r="A50" s="287">
        <v>59</v>
      </c>
      <c r="B50" s="218">
        <f t="shared" si="0"/>
        <v>64063</v>
      </c>
      <c r="C50" s="80">
        <f t="shared" si="1"/>
        <v>37222692.340000004</v>
      </c>
      <c r="D50" s="72">
        <f t="shared" si="2"/>
        <v>564128</v>
      </c>
      <c r="E50" s="239">
        <f t="shared" si="3"/>
        <v>65.98270665522719</v>
      </c>
      <c r="F50" s="218">
        <v>27514</v>
      </c>
      <c r="G50" s="80">
        <v>18260540.010000002</v>
      </c>
      <c r="H50" s="72">
        <v>273097</v>
      </c>
      <c r="I50" s="239">
        <f t="shared" si="4"/>
        <v>66.864667169540496</v>
      </c>
      <c r="J50" s="218">
        <v>36549</v>
      </c>
      <c r="K50" s="80">
        <v>18962152.329999998</v>
      </c>
      <c r="L50" s="72">
        <v>291031</v>
      </c>
      <c r="M50" s="239">
        <f t="shared" si="5"/>
        <v>65.155094577553584</v>
      </c>
    </row>
    <row r="51" spans="1:13" ht="14.1" customHeight="1" x14ac:dyDescent="0.2">
      <c r="A51" s="287">
        <v>60</v>
      </c>
      <c r="B51" s="218">
        <f t="shared" si="0"/>
        <v>63918</v>
      </c>
      <c r="C51" s="80">
        <f t="shared" si="1"/>
        <v>37062567.149999999</v>
      </c>
      <c r="D51" s="72">
        <f t="shared" si="2"/>
        <v>567869</v>
      </c>
      <c r="E51" s="239">
        <f t="shared" si="3"/>
        <v>65.266051061072176</v>
      </c>
      <c r="F51" s="218">
        <v>26381</v>
      </c>
      <c r="G51" s="80">
        <v>17600554.84</v>
      </c>
      <c r="H51" s="72">
        <v>267678</v>
      </c>
      <c r="I51" s="239">
        <f t="shared" si="4"/>
        <v>65.75271348411151</v>
      </c>
      <c r="J51" s="218">
        <v>37537</v>
      </c>
      <c r="K51" s="80">
        <v>19462012.309999999</v>
      </c>
      <c r="L51" s="72">
        <v>300191</v>
      </c>
      <c r="M51" s="239">
        <f t="shared" si="5"/>
        <v>64.832097930983934</v>
      </c>
    </row>
    <row r="52" spans="1:13" ht="14.1" customHeight="1" x14ac:dyDescent="0.2">
      <c r="A52" s="287">
        <v>61</v>
      </c>
      <c r="B52" s="218">
        <f t="shared" si="0"/>
        <v>63975</v>
      </c>
      <c r="C52" s="80">
        <f t="shared" si="1"/>
        <v>37623194.299999997</v>
      </c>
      <c r="D52" s="72">
        <f t="shared" si="2"/>
        <v>582552</v>
      </c>
      <c r="E52" s="239">
        <f t="shared" si="3"/>
        <v>64.583409378046937</v>
      </c>
      <c r="F52" s="218">
        <v>26743</v>
      </c>
      <c r="G52" s="80">
        <v>17627764.57</v>
      </c>
      <c r="H52" s="72">
        <v>274889</v>
      </c>
      <c r="I52" s="239">
        <f t="shared" si="4"/>
        <v>64.126845999658045</v>
      </c>
      <c r="J52" s="218">
        <v>37232</v>
      </c>
      <c r="K52" s="80">
        <v>19995429.73</v>
      </c>
      <c r="L52" s="72">
        <v>307663</v>
      </c>
      <c r="M52" s="239">
        <f t="shared" si="5"/>
        <v>64.991337047353767</v>
      </c>
    </row>
    <row r="53" spans="1:13" ht="14.1" customHeight="1" x14ac:dyDescent="0.2">
      <c r="A53" s="287">
        <v>62</v>
      </c>
      <c r="B53" s="218">
        <f t="shared" si="0"/>
        <v>60703</v>
      </c>
      <c r="C53" s="80">
        <f t="shared" si="1"/>
        <v>36482712.019999996</v>
      </c>
      <c r="D53" s="72">
        <f t="shared" si="2"/>
        <v>569658</v>
      </c>
      <c r="E53" s="239">
        <f t="shared" si="3"/>
        <v>64.043183840128634</v>
      </c>
      <c r="F53" s="218">
        <v>27484</v>
      </c>
      <c r="G53" s="80">
        <v>18066072.809999999</v>
      </c>
      <c r="H53" s="72">
        <v>285491</v>
      </c>
      <c r="I53" s="239">
        <f t="shared" si="4"/>
        <v>63.280708708855968</v>
      </c>
      <c r="J53" s="218">
        <v>33219</v>
      </c>
      <c r="K53" s="80">
        <v>18416639.210000001</v>
      </c>
      <c r="L53" s="72">
        <v>284167</v>
      </c>
      <c r="M53" s="239">
        <f t="shared" si="5"/>
        <v>64.809211519986491</v>
      </c>
    </row>
    <row r="54" spans="1:13" ht="14.1" customHeight="1" x14ac:dyDescent="0.2">
      <c r="A54" s="287">
        <v>63</v>
      </c>
      <c r="B54" s="218">
        <f t="shared" si="0"/>
        <v>50180</v>
      </c>
      <c r="C54" s="80">
        <f t="shared" si="1"/>
        <v>31028365.189999998</v>
      </c>
      <c r="D54" s="72">
        <f t="shared" si="2"/>
        <v>486708</v>
      </c>
      <c r="E54" s="239">
        <f t="shared" si="3"/>
        <v>63.751500262991357</v>
      </c>
      <c r="F54" s="218">
        <v>26385</v>
      </c>
      <c r="G54" s="80">
        <v>18149619.289999999</v>
      </c>
      <c r="H54" s="72">
        <v>283277</v>
      </c>
      <c r="I54" s="239">
        <f t="shared" si="4"/>
        <v>64.070218514033968</v>
      </c>
      <c r="J54" s="218">
        <v>23795</v>
      </c>
      <c r="K54" s="80">
        <v>12878745.9</v>
      </c>
      <c r="L54" s="72">
        <v>203431</v>
      </c>
      <c r="M54" s="239">
        <f t="shared" si="5"/>
        <v>63.307686144196317</v>
      </c>
    </row>
    <row r="55" spans="1:13" ht="14.1" customHeight="1" x14ac:dyDescent="0.2">
      <c r="A55" s="287">
        <v>64</v>
      </c>
      <c r="B55" s="218">
        <f t="shared" si="0"/>
        <v>43113</v>
      </c>
      <c r="C55" s="80">
        <f t="shared" si="1"/>
        <v>26127423.039999999</v>
      </c>
      <c r="D55" s="72">
        <f t="shared" si="2"/>
        <v>421557</v>
      </c>
      <c r="E55" s="239">
        <f t="shared" si="3"/>
        <v>61.978387359242049</v>
      </c>
      <c r="F55" s="218">
        <v>24103</v>
      </c>
      <c r="G55" s="80">
        <v>16310719.199999999</v>
      </c>
      <c r="H55" s="72">
        <v>258581</v>
      </c>
      <c r="I55" s="239">
        <f t="shared" si="4"/>
        <v>63.077794578874702</v>
      </c>
      <c r="J55" s="218">
        <v>19010</v>
      </c>
      <c r="K55" s="80">
        <v>9816703.8399999999</v>
      </c>
      <c r="L55" s="72">
        <v>162976</v>
      </c>
      <c r="M55" s="239">
        <f t="shared" si="5"/>
        <v>60.234045749067349</v>
      </c>
    </row>
    <row r="56" spans="1:13" ht="14.1" customHeight="1" x14ac:dyDescent="0.2">
      <c r="A56" s="286" t="s">
        <v>78</v>
      </c>
      <c r="B56" s="218">
        <f t="shared" si="0"/>
        <v>171809</v>
      </c>
      <c r="C56" s="80">
        <f t="shared" si="1"/>
        <v>104427762.78</v>
      </c>
      <c r="D56" s="72">
        <f t="shared" si="2"/>
        <v>1824964</v>
      </c>
      <c r="E56" s="239">
        <f>C56/D56</f>
        <v>57.221820693449295</v>
      </c>
      <c r="F56" s="218">
        <v>89595</v>
      </c>
      <c r="G56" s="80">
        <v>58327848.749999993</v>
      </c>
      <c r="H56" s="72">
        <v>1038253</v>
      </c>
      <c r="I56" s="239">
        <f>G56/H56</f>
        <v>56.178839598826094</v>
      </c>
      <c r="J56" s="218">
        <v>82214</v>
      </c>
      <c r="K56" s="80">
        <v>46099914.030000009</v>
      </c>
      <c r="L56" s="72">
        <v>786711</v>
      </c>
      <c r="M56" s="239">
        <f>K56/L56</f>
        <v>58.59828327047672</v>
      </c>
    </row>
    <row r="57" spans="1:13" s="296" customFormat="1" ht="30" customHeight="1" x14ac:dyDescent="0.2">
      <c r="A57" s="286" t="s">
        <v>126</v>
      </c>
      <c r="B57" s="293">
        <f t="shared" si="0"/>
        <v>12003</v>
      </c>
      <c r="C57" s="294">
        <f t="shared" si="1"/>
        <v>4874448.84</v>
      </c>
      <c r="D57" s="99">
        <f t="shared" si="2"/>
        <v>64048</v>
      </c>
      <c r="E57" s="295">
        <f>C57/D57</f>
        <v>76.106183487384456</v>
      </c>
      <c r="F57" s="293">
        <v>4989</v>
      </c>
      <c r="G57" s="294">
        <v>2171551.85</v>
      </c>
      <c r="H57" s="99">
        <v>25529</v>
      </c>
      <c r="I57" s="295">
        <f>G57/H57</f>
        <v>85.06215872145404</v>
      </c>
      <c r="J57" s="293">
        <v>7014</v>
      </c>
      <c r="K57" s="294">
        <v>2702896.99</v>
      </c>
      <c r="L57" s="99">
        <v>38519</v>
      </c>
      <c r="M57" s="295">
        <f>K57/L57</f>
        <v>70.170487032373643</v>
      </c>
    </row>
    <row r="58" spans="1:13" s="2" customFormat="1" ht="20.100000000000001" customHeight="1" x14ac:dyDescent="0.2">
      <c r="A58" s="234" t="s">
        <v>5</v>
      </c>
      <c r="B58" s="257">
        <f>SUM(B9:B57)</f>
        <v>2675431</v>
      </c>
      <c r="C58" s="152">
        <f>SUM(C9:C57)</f>
        <v>1301352402.1899998</v>
      </c>
      <c r="D58" s="151">
        <f>SUM(D9:D57)</f>
        <v>20050356</v>
      </c>
      <c r="E58" s="258">
        <f>C58/D58</f>
        <v>64.904204303903626</v>
      </c>
      <c r="F58" s="257">
        <f>SUM(F9:F57)</f>
        <v>1107571</v>
      </c>
      <c r="G58" s="152">
        <f>SUM(G9:G57)</f>
        <v>607260996.79999995</v>
      </c>
      <c r="H58" s="151">
        <f>SUM(H9:H57)</f>
        <v>9026613</v>
      </c>
      <c r="I58" s="258">
        <f>G58/H58</f>
        <v>67.27451335290435</v>
      </c>
      <c r="J58" s="257">
        <f>SUM(J9:J57)</f>
        <v>1567860</v>
      </c>
      <c r="K58" s="152">
        <f>SUM(K9:K57)</f>
        <v>694091405.38999999</v>
      </c>
      <c r="L58" s="151">
        <f>SUM(L9:L57)</f>
        <v>11023743</v>
      </c>
      <c r="M58" s="258">
        <f>K58/L58</f>
        <v>62.963315217889239</v>
      </c>
    </row>
    <row r="59" spans="1:13" ht="9.9499999999999993" customHeight="1" x14ac:dyDescent="0.2"/>
    <row r="60" spans="1:13" s="5" customFormat="1" ht="15" customHeight="1" x14ac:dyDescent="0.2">
      <c r="A60" s="378" t="s">
        <v>267</v>
      </c>
      <c r="B60" s="378"/>
      <c r="C60" s="378"/>
      <c r="D60" s="378"/>
      <c r="E60" s="378"/>
      <c r="F60" s="378"/>
      <c r="G60" s="378"/>
      <c r="H60" s="378"/>
      <c r="I60" s="378"/>
      <c r="J60" s="82"/>
      <c r="K60" s="82"/>
    </row>
    <row r="62" spans="1:13" x14ac:dyDescent="0.2">
      <c r="B62" s="1"/>
      <c r="C62" s="1"/>
      <c r="D62" s="1"/>
      <c r="E62" s="11"/>
      <c r="J62"/>
      <c r="K62"/>
    </row>
    <row r="65" spans="1:1" x14ac:dyDescent="0.2">
      <c r="A65" s="42"/>
    </row>
  </sheetData>
  <mergeCells count="7">
    <mergeCell ref="A60:I60"/>
    <mergeCell ref="A4:K4"/>
    <mergeCell ref="F6:I6"/>
    <mergeCell ref="J6:M6"/>
    <mergeCell ref="A3:E3"/>
    <mergeCell ref="B6:E6"/>
    <mergeCell ref="A6:A7"/>
  </mergeCells>
  <phoneticPr fontId="0" type="noConversion"/>
  <hyperlinks>
    <hyperlink ref="A1" location="Съдържание!Print_Area" display="към съдържанието" xr:uid="{00000000-0004-0000-0B00-000000000000}"/>
  </hyperlinks>
  <printOptions horizontalCentered="1"/>
  <pageMargins left="0.39370078740157483" right="0.39370078740157483" top="0.39370078740157483" bottom="0.15748031496062992" header="0" footer="0"/>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V59"/>
  <sheetViews>
    <sheetView topLeftCell="A13" zoomScale="78" zoomScaleNormal="78" workbookViewId="0">
      <selection activeCell="D25" sqref="D25"/>
    </sheetView>
  </sheetViews>
  <sheetFormatPr defaultRowHeight="12.75" x14ac:dyDescent="0.2"/>
  <cols>
    <col min="1" max="1" width="5.7109375" style="97" customWidth="1"/>
    <col min="2" max="2" width="45.7109375" style="5" customWidth="1"/>
    <col min="3" max="3" width="13.7109375" style="5" customWidth="1"/>
    <col min="4" max="4" width="18.85546875" style="5" customWidth="1"/>
    <col min="5" max="6" width="12.7109375" style="5" customWidth="1"/>
    <col min="7" max="7" width="13.7109375" style="5" customWidth="1"/>
    <col min="8" max="8" width="16.7109375" style="82" customWidth="1"/>
    <col min="9" max="10" width="12.7109375" style="82" customWidth="1"/>
    <col min="11" max="11" width="13.7109375" style="82" customWidth="1"/>
    <col min="12" max="12" width="16.7109375" style="82" customWidth="1"/>
    <col min="13" max="14" width="12.7109375" style="82" customWidth="1"/>
    <col min="15" max="22" width="9.140625" style="82" customWidth="1"/>
    <col min="23" max="59" width="9.140625" style="5" customWidth="1"/>
    <col min="60" max="62" width="9.140625" style="5"/>
    <col min="63" max="64" width="9.140625" style="5" customWidth="1"/>
    <col min="65" max="16384" width="9.140625" style="5"/>
  </cols>
  <sheetData>
    <row r="1" spans="1:22" s="70" customFormat="1" ht="15" customHeight="1" x14ac:dyDescent="0.2">
      <c r="A1" s="334" t="s">
        <v>64</v>
      </c>
      <c r="B1" s="74"/>
      <c r="C1" s="74"/>
      <c r="D1" s="90"/>
      <c r="E1" s="90"/>
      <c r="F1" s="90"/>
      <c r="H1" s="84"/>
      <c r="I1" s="84"/>
      <c r="J1" s="84"/>
      <c r="K1" s="84"/>
      <c r="L1" s="84"/>
      <c r="M1" s="84"/>
    </row>
    <row r="2" spans="1:22" s="70" customFormat="1" ht="15" customHeight="1" x14ac:dyDescent="0.2">
      <c r="A2" s="299"/>
      <c r="B2" s="260"/>
      <c r="C2" s="260"/>
      <c r="D2" s="90"/>
      <c r="E2" s="90"/>
      <c r="F2" s="90"/>
      <c r="H2" s="84"/>
      <c r="I2" s="84"/>
      <c r="J2" s="84"/>
      <c r="K2" s="84"/>
      <c r="L2" s="84"/>
      <c r="M2" s="84"/>
    </row>
    <row r="3" spans="1:22" s="70" customFormat="1" ht="15" customHeight="1" x14ac:dyDescent="0.25">
      <c r="A3" s="379" t="s">
        <v>288</v>
      </c>
      <c r="B3" s="379"/>
      <c r="C3" s="379"/>
      <c r="D3" s="379"/>
      <c r="E3" s="379"/>
      <c r="F3" s="379"/>
      <c r="H3" s="84"/>
      <c r="I3" s="84"/>
      <c r="J3" s="84"/>
      <c r="K3" s="84"/>
      <c r="L3" s="84"/>
      <c r="M3" s="84"/>
    </row>
    <row r="4" spans="1:22" s="298" customFormat="1" ht="30" customHeight="1" x14ac:dyDescent="0.2">
      <c r="A4" s="384" t="s">
        <v>400</v>
      </c>
      <c r="B4" s="384"/>
      <c r="C4" s="384"/>
      <c r="D4" s="384"/>
      <c r="E4" s="384"/>
      <c r="F4" s="384"/>
      <c r="G4" s="384"/>
      <c r="H4" s="384"/>
      <c r="I4" s="384"/>
      <c r="J4" s="384"/>
      <c r="K4" s="109"/>
      <c r="L4" s="109"/>
      <c r="M4" s="109"/>
      <c r="N4" s="297"/>
      <c r="O4" s="297"/>
      <c r="P4" s="297"/>
      <c r="Q4" s="297"/>
      <c r="R4" s="297"/>
      <c r="S4" s="297"/>
      <c r="T4" s="297"/>
      <c r="U4" s="297"/>
      <c r="V4" s="297"/>
    </row>
    <row r="5" spans="1:22" s="70" customFormat="1" ht="15" customHeight="1" x14ac:dyDescent="0.25">
      <c r="A5" s="283"/>
      <c r="B5" s="77"/>
      <c r="C5" s="77"/>
      <c r="D5" s="77"/>
      <c r="E5" s="77"/>
      <c r="F5" s="77"/>
      <c r="H5" s="84"/>
      <c r="I5" s="84"/>
      <c r="J5" s="84"/>
      <c r="K5" s="84"/>
      <c r="L5" s="84"/>
      <c r="M5" s="84"/>
      <c r="N5" s="82"/>
      <c r="O5" s="82"/>
      <c r="P5" s="82"/>
      <c r="Q5" s="82"/>
      <c r="R5" s="82"/>
      <c r="S5" s="82"/>
      <c r="T5" s="82"/>
      <c r="U5" s="82"/>
      <c r="V5" s="82"/>
    </row>
    <row r="6" spans="1:22" s="98" customFormat="1" ht="15" customHeight="1" x14ac:dyDescent="0.2">
      <c r="A6" s="380" t="s">
        <v>285</v>
      </c>
      <c r="B6" s="381"/>
      <c r="C6" s="371" t="s">
        <v>5</v>
      </c>
      <c r="D6" s="372"/>
      <c r="E6" s="372"/>
      <c r="F6" s="373"/>
      <c r="G6" s="371" t="s">
        <v>271</v>
      </c>
      <c r="H6" s="372"/>
      <c r="I6" s="372"/>
      <c r="J6" s="373"/>
      <c r="K6" s="371" t="s">
        <v>272</v>
      </c>
      <c r="L6" s="372"/>
      <c r="M6" s="372"/>
      <c r="N6" s="373"/>
      <c r="O6" s="306"/>
      <c r="P6" s="306"/>
      <c r="Q6" s="306"/>
      <c r="R6" s="306"/>
      <c r="S6" s="306"/>
      <c r="T6" s="306"/>
      <c r="U6" s="306"/>
      <c r="V6" s="306"/>
    </row>
    <row r="7" spans="1:22" ht="60" customHeight="1" x14ac:dyDescent="0.2">
      <c r="A7" s="382"/>
      <c r="B7" s="383"/>
      <c r="C7" s="245" t="s">
        <v>229</v>
      </c>
      <c r="D7" s="133" t="s">
        <v>201</v>
      </c>
      <c r="E7" s="217" t="s">
        <v>66</v>
      </c>
      <c r="F7" s="238" t="s">
        <v>210</v>
      </c>
      <c r="G7" s="245" t="s">
        <v>226</v>
      </c>
      <c r="H7" s="133" t="s">
        <v>201</v>
      </c>
      <c r="I7" s="217" t="s">
        <v>66</v>
      </c>
      <c r="J7" s="238" t="s">
        <v>210</v>
      </c>
      <c r="K7" s="245" t="s">
        <v>226</v>
      </c>
      <c r="L7" s="133" t="s">
        <v>201</v>
      </c>
      <c r="M7" s="217" t="s">
        <v>66</v>
      </c>
      <c r="N7" s="238" t="s">
        <v>210</v>
      </c>
    </row>
    <row r="8" spans="1:22" ht="15" customHeight="1" x14ac:dyDescent="0.2">
      <c r="A8" s="284">
        <v>1</v>
      </c>
      <c r="B8" s="241">
        <v>2</v>
      </c>
      <c r="C8" s="240">
        <v>3</v>
      </c>
      <c r="D8" s="119">
        <v>4</v>
      </c>
      <c r="E8" s="119">
        <v>5</v>
      </c>
      <c r="F8" s="241" t="s">
        <v>192</v>
      </c>
      <c r="G8" s="240">
        <v>7</v>
      </c>
      <c r="H8" s="119">
        <v>8</v>
      </c>
      <c r="I8" s="119">
        <v>9</v>
      </c>
      <c r="J8" s="241" t="s">
        <v>277</v>
      </c>
      <c r="K8" s="240">
        <v>11</v>
      </c>
      <c r="L8" s="119">
        <v>12</v>
      </c>
      <c r="M8" s="119">
        <v>13</v>
      </c>
      <c r="N8" s="241" t="s">
        <v>279</v>
      </c>
    </row>
    <row r="9" spans="1:22" ht="24.95" customHeight="1" x14ac:dyDescent="0.2">
      <c r="A9" s="300">
        <v>111</v>
      </c>
      <c r="B9" s="242" t="s">
        <v>6</v>
      </c>
      <c r="C9" s="246">
        <f>G9+K9</f>
        <v>1195843</v>
      </c>
      <c r="D9" s="85">
        <f>H9+L9</f>
        <v>274386291.60000002</v>
      </c>
      <c r="E9" s="84">
        <f>I9+M9</f>
        <v>4123611</v>
      </c>
      <c r="F9" s="239">
        <f>D9/E9</f>
        <v>66.540294804723345</v>
      </c>
      <c r="G9" s="246">
        <v>488435</v>
      </c>
      <c r="H9" s="85">
        <v>126081977.56999999</v>
      </c>
      <c r="I9" s="84">
        <v>1780955</v>
      </c>
      <c r="J9" s="239">
        <f>H9/I9</f>
        <v>70.794589178277946</v>
      </c>
      <c r="K9" s="246">
        <v>707408</v>
      </c>
      <c r="L9" s="85">
        <v>148304314.03</v>
      </c>
      <c r="M9" s="84">
        <v>2342656</v>
      </c>
      <c r="N9" s="239">
        <f>L9/M9</f>
        <v>63.306056898665446</v>
      </c>
    </row>
    <row r="10" spans="1:22" ht="24.95" customHeight="1" x14ac:dyDescent="0.2">
      <c r="A10" s="300">
        <v>112</v>
      </c>
      <c r="B10" s="242" t="s">
        <v>7</v>
      </c>
      <c r="C10" s="246">
        <f t="shared" ref="C10:C47" si="0">G10+K10</f>
        <v>652</v>
      </c>
      <c r="D10" s="85">
        <f t="shared" ref="D10:D47" si="1">H10+L10</f>
        <v>153466.16</v>
      </c>
      <c r="E10" s="84">
        <f t="shared" ref="E10:E47" si="2">I10+M10</f>
        <v>2151</v>
      </c>
      <c r="F10" s="239">
        <f t="shared" ref="F10:F47" si="3">D10/E10</f>
        <v>71.346424918642498</v>
      </c>
      <c r="G10" s="246">
        <v>216</v>
      </c>
      <c r="H10" s="85">
        <v>53788.800000000003</v>
      </c>
      <c r="I10" s="84">
        <v>735</v>
      </c>
      <c r="J10" s="239">
        <f t="shared" ref="J10:J15" si="4">H10/I10</f>
        <v>73.182040816326534</v>
      </c>
      <c r="K10" s="246">
        <v>436</v>
      </c>
      <c r="L10" s="85">
        <v>99677.36</v>
      </c>
      <c r="M10" s="84">
        <v>1416</v>
      </c>
      <c r="N10" s="239">
        <f t="shared" ref="N10:N15" si="5">L10/M10</f>
        <v>70.393615819209046</v>
      </c>
    </row>
    <row r="11" spans="1:22" ht="24.95" customHeight="1" x14ac:dyDescent="0.2">
      <c r="A11" s="300">
        <v>113</v>
      </c>
      <c r="B11" s="242" t="s">
        <v>8</v>
      </c>
      <c r="C11" s="246">
        <f t="shared" si="0"/>
        <v>269586</v>
      </c>
      <c r="D11" s="85">
        <f t="shared" si="1"/>
        <v>61528404.859999999</v>
      </c>
      <c r="E11" s="84">
        <f t="shared" si="2"/>
        <v>903878</v>
      </c>
      <c r="F11" s="239">
        <f t="shared" si="3"/>
        <v>68.07158140811039</v>
      </c>
      <c r="G11" s="246">
        <v>104662</v>
      </c>
      <c r="H11" s="85">
        <v>26668392.670000002</v>
      </c>
      <c r="I11" s="84">
        <v>371854</v>
      </c>
      <c r="J11" s="239">
        <f t="shared" si="4"/>
        <v>71.717374749229535</v>
      </c>
      <c r="K11" s="246">
        <v>164924</v>
      </c>
      <c r="L11" s="85">
        <v>34860012.189999998</v>
      </c>
      <c r="M11" s="84">
        <v>532024</v>
      </c>
      <c r="N11" s="239">
        <f t="shared" si="5"/>
        <v>65.523382760928072</v>
      </c>
    </row>
    <row r="12" spans="1:22" ht="24.95" customHeight="1" x14ac:dyDescent="0.2">
      <c r="A12" s="300">
        <v>114</v>
      </c>
      <c r="B12" s="242" t="s">
        <v>9</v>
      </c>
      <c r="C12" s="246">
        <f t="shared" si="0"/>
        <v>328</v>
      </c>
      <c r="D12" s="85">
        <f t="shared" si="1"/>
        <v>67254.73</v>
      </c>
      <c r="E12" s="84">
        <f t="shared" si="2"/>
        <v>925</v>
      </c>
      <c r="F12" s="239">
        <f t="shared" si="3"/>
        <v>72.707816216216216</v>
      </c>
      <c r="G12" s="246">
        <v>120</v>
      </c>
      <c r="H12" s="85">
        <v>28174.880000000001</v>
      </c>
      <c r="I12" s="84">
        <v>387</v>
      </c>
      <c r="J12" s="239">
        <f t="shared" si="4"/>
        <v>72.803307493540061</v>
      </c>
      <c r="K12" s="246">
        <v>208</v>
      </c>
      <c r="L12" s="85">
        <v>39079.85</v>
      </c>
      <c r="M12" s="84">
        <v>538</v>
      </c>
      <c r="N12" s="239">
        <f t="shared" si="5"/>
        <v>72.639126394052042</v>
      </c>
    </row>
    <row r="13" spans="1:22" ht="24.95" customHeight="1" x14ac:dyDescent="0.2">
      <c r="A13" s="300">
        <v>121</v>
      </c>
      <c r="B13" s="242" t="s">
        <v>10</v>
      </c>
      <c r="C13" s="246">
        <f t="shared" si="0"/>
        <v>49490</v>
      </c>
      <c r="D13" s="85">
        <f t="shared" si="1"/>
        <v>13729939.859999999</v>
      </c>
      <c r="E13" s="84">
        <f t="shared" si="2"/>
        <v>225702</v>
      </c>
      <c r="F13" s="239">
        <f t="shared" si="3"/>
        <v>60.832158598505991</v>
      </c>
      <c r="G13" s="246">
        <v>15251</v>
      </c>
      <c r="H13" s="85">
        <v>5225031.62</v>
      </c>
      <c r="I13" s="84">
        <v>77993</v>
      </c>
      <c r="J13" s="239">
        <f t="shared" si="4"/>
        <v>66.993597117690044</v>
      </c>
      <c r="K13" s="246">
        <v>34239</v>
      </c>
      <c r="L13" s="85">
        <v>8504908.2400000002</v>
      </c>
      <c r="M13" s="84">
        <v>147709</v>
      </c>
      <c r="N13" s="239">
        <f t="shared" si="5"/>
        <v>57.578808603402635</v>
      </c>
    </row>
    <row r="14" spans="1:22" ht="24.95" customHeight="1" x14ac:dyDescent="0.2">
      <c r="A14" s="300">
        <v>122</v>
      </c>
      <c r="B14" s="242" t="s">
        <v>11</v>
      </c>
      <c r="C14" s="246">
        <f t="shared" si="0"/>
        <v>104</v>
      </c>
      <c r="D14" s="85">
        <f t="shared" si="1"/>
        <v>23684.440000000002</v>
      </c>
      <c r="E14" s="84">
        <f t="shared" si="2"/>
        <v>267</v>
      </c>
      <c r="F14" s="239">
        <f t="shared" si="3"/>
        <v>88.705767790262186</v>
      </c>
      <c r="G14" s="246">
        <v>42</v>
      </c>
      <c r="H14" s="85">
        <v>11945.34</v>
      </c>
      <c r="I14" s="84">
        <v>117</v>
      </c>
      <c r="J14" s="239">
        <f t="shared" si="4"/>
        <v>102.09692307692308</v>
      </c>
      <c r="K14" s="246">
        <v>62</v>
      </c>
      <c r="L14" s="85">
        <v>11739.1</v>
      </c>
      <c r="M14" s="84">
        <v>150</v>
      </c>
      <c r="N14" s="239">
        <f t="shared" si="5"/>
        <v>78.260666666666665</v>
      </c>
    </row>
    <row r="15" spans="1:22" ht="24.95" customHeight="1" x14ac:dyDescent="0.2">
      <c r="A15" s="300">
        <v>123</v>
      </c>
      <c r="B15" s="242" t="s">
        <v>12</v>
      </c>
      <c r="C15" s="246">
        <f t="shared" si="0"/>
        <v>32751</v>
      </c>
      <c r="D15" s="85">
        <f t="shared" si="1"/>
        <v>28979135.25</v>
      </c>
      <c r="E15" s="84">
        <f t="shared" si="2"/>
        <v>474326</v>
      </c>
      <c r="F15" s="239">
        <f t="shared" si="3"/>
        <v>61.095396942187442</v>
      </c>
      <c r="G15" s="246">
        <v>14138</v>
      </c>
      <c r="H15" s="85">
        <v>13662963.02</v>
      </c>
      <c r="I15" s="84">
        <v>207466</v>
      </c>
      <c r="J15" s="239">
        <f t="shared" si="4"/>
        <v>65.856395843174298</v>
      </c>
      <c r="K15" s="246">
        <v>18613</v>
      </c>
      <c r="L15" s="85">
        <v>15316172.23</v>
      </c>
      <c r="M15" s="84">
        <v>266860</v>
      </c>
      <c r="N15" s="239">
        <f t="shared" si="5"/>
        <v>57.394035186989434</v>
      </c>
    </row>
    <row r="16" spans="1:22" ht="24.95" customHeight="1" x14ac:dyDescent="0.2">
      <c r="A16" s="300">
        <v>124</v>
      </c>
      <c r="B16" s="242" t="s">
        <v>13</v>
      </c>
      <c r="C16" s="246"/>
      <c r="D16" s="85"/>
      <c r="E16" s="84"/>
      <c r="F16" s="239"/>
      <c r="G16" s="246"/>
      <c r="H16" s="85"/>
      <c r="I16" s="84"/>
      <c r="J16" s="239"/>
      <c r="K16" s="246"/>
      <c r="L16" s="85"/>
      <c r="M16" s="84"/>
      <c r="N16" s="239"/>
    </row>
    <row r="17" spans="1:14" ht="15" customHeight="1" x14ac:dyDescent="0.2">
      <c r="A17" s="300">
        <v>131</v>
      </c>
      <c r="B17" s="242" t="s">
        <v>14</v>
      </c>
      <c r="C17" s="246">
        <f t="shared" si="0"/>
        <v>351240</v>
      </c>
      <c r="D17" s="85">
        <f t="shared" si="1"/>
        <v>293595412.14999998</v>
      </c>
      <c r="E17" s="84">
        <f t="shared" si="2"/>
        <v>4676065</v>
      </c>
      <c r="F17" s="239">
        <f t="shared" si="3"/>
        <v>62.786854363658328</v>
      </c>
      <c r="G17" s="246">
        <v>146277</v>
      </c>
      <c r="H17" s="85">
        <v>130225285.73999999</v>
      </c>
      <c r="I17" s="84">
        <v>2022053</v>
      </c>
      <c r="J17" s="239">
        <f t="shared" ref="J17:J20" si="6">H17/I17</f>
        <v>64.402508608824789</v>
      </c>
      <c r="K17" s="246">
        <v>204963</v>
      </c>
      <c r="L17" s="85">
        <v>163370126.41</v>
      </c>
      <c r="M17" s="84">
        <v>2654012</v>
      </c>
      <c r="N17" s="239">
        <f t="shared" ref="N17:N20" si="7">L17/M17</f>
        <v>61.555910979302276</v>
      </c>
    </row>
    <row r="18" spans="1:14" ht="15" customHeight="1" x14ac:dyDescent="0.2">
      <c r="A18" s="300">
        <v>132</v>
      </c>
      <c r="B18" s="242" t="s">
        <v>15</v>
      </c>
      <c r="C18" s="246">
        <f t="shared" si="0"/>
        <v>856</v>
      </c>
      <c r="D18" s="85">
        <f t="shared" si="1"/>
        <v>180299.69</v>
      </c>
      <c r="E18" s="84">
        <f t="shared" si="2"/>
        <v>2199</v>
      </c>
      <c r="F18" s="239">
        <f t="shared" si="3"/>
        <v>81.991673487949072</v>
      </c>
      <c r="G18" s="246">
        <v>360</v>
      </c>
      <c r="H18" s="85">
        <v>85572.34</v>
      </c>
      <c r="I18" s="84">
        <v>983</v>
      </c>
      <c r="J18" s="239">
        <f t="shared" si="6"/>
        <v>87.052227873855543</v>
      </c>
      <c r="K18" s="246">
        <v>496</v>
      </c>
      <c r="L18" s="85">
        <v>94727.35</v>
      </c>
      <c r="M18" s="84">
        <v>1216</v>
      </c>
      <c r="N18" s="239">
        <f t="shared" si="7"/>
        <v>77.900781250000009</v>
      </c>
    </row>
    <row r="19" spans="1:14" ht="15" customHeight="1" x14ac:dyDescent="0.2">
      <c r="A19" s="300">
        <v>133</v>
      </c>
      <c r="B19" s="242" t="s">
        <v>16</v>
      </c>
      <c r="C19" s="246">
        <f t="shared" si="0"/>
        <v>8065</v>
      </c>
      <c r="D19" s="85">
        <f t="shared" si="1"/>
        <v>5717339.1199999992</v>
      </c>
      <c r="E19" s="84">
        <f t="shared" si="2"/>
        <v>84602</v>
      </c>
      <c r="F19" s="239">
        <f t="shared" si="3"/>
        <v>67.579243043899666</v>
      </c>
      <c r="G19" s="246">
        <v>3538</v>
      </c>
      <c r="H19" s="85">
        <v>2969045.34</v>
      </c>
      <c r="I19" s="84">
        <v>43268</v>
      </c>
      <c r="J19" s="239">
        <f t="shared" si="6"/>
        <v>68.619888601275761</v>
      </c>
      <c r="K19" s="246">
        <v>4527</v>
      </c>
      <c r="L19" s="85">
        <v>2748293.78</v>
      </c>
      <c r="M19" s="84">
        <v>41334</v>
      </c>
      <c r="N19" s="239">
        <f t="shared" si="7"/>
        <v>66.489906130546274</v>
      </c>
    </row>
    <row r="20" spans="1:14" ht="15" customHeight="1" x14ac:dyDescent="0.2">
      <c r="A20" s="300">
        <v>134</v>
      </c>
      <c r="B20" s="242" t="s">
        <v>17</v>
      </c>
      <c r="C20" s="246">
        <f t="shared" si="0"/>
        <v>224928</v>
      </c>
      <c r="D20" s="85">
        <f t="shared" si="1"/>
        <v>196156380.93000001</v>
      </c>
      <c r="E20" s="84">
        <f t="shared" si="2"/>
        <v>2997927</v>
      </c>
      <c r="F20" s="239">
        <f t="shared" si="3"/>
        <v>65.430672904977342</v>
      </c>
      <c r="G20" s="246">
        <v>102280</v>
      </c>
      <c r="H20" s="85">
        <v>95132961.890000001</v>
      </c>
      <c r="I20" s="84">
        <v>1426792</v>
      </c>
      <c r="J20" s="239">
        <f t="shared" si="6"/>
        <v>66.676125104430085</v>
      </c>
      <c r="K20" s="246">
        <v>122648</v>
      </c>
      <c r="L20" s="85">
        <v>101023419.04000001</v>
      </c>
      <c r="M20" s="84">
        <v>1571135</v>
      </c>
      <c r="N20" s="239">
        <f t="shared" si="7"/>
        <v>64.299642640511479</v>
      </c>
    </row>
    <row r="21" spans="1:14" ht="24.95" customHeight="1" x14ac:dyDescent="0.2">
      <c r="A21" s="300">
        <v>141</v>
      </c>
      <c r="B21" s="243" t="s">
        <v>18</v>
      </c>
      <c r="C21" s="246"/>
      <c r="D21" s="85"/>
      <c r="E21" s="84"/>
      <c r="F21" s="239"/>
      <c r="G21" s="246"/>
      <c r="H21" s="85"/>
      <c r="I21" s="84"/>
      <c r="J21" s="239"/>
      <c r="K21" s="246"/>
      <c r="L21" s="85"/>
      <c r="M21" s="84"/>
      <c r="N21" s="239"/>
    </row>
    <row r="22" spans="1:14" ht="14.1" customHeight="1" x14ac:dyDescent="0.2">
      <c r="A22" s="300">
        <v>142</v>
      </c>
      <c r="B22" s="242" t="s">
        <v>19</v>
      </c>
      <c r="C22" s="246"/>
      <c r="D22" s="85"/>
      <c r="E22" s="84"/>
      <c r="F22" s="239"/>
      <c r="G22" s="246"/>
      <c r="H22" s="85"/>
      <c r="I22" s="84"/>
      <c r="J22" s="239"/>
      <c r="K22" s="246"/>
      <c r="L22" s="85"/>
      <c r="M22" s="84"/>
      <c r="N22" s="239"/>
    </row>
    <row r="23" spans="1:14" ht="14.1" customHeight="1" x14ac:dyDescent="0.2">
      <c r="A23" s="300">
        <v>143</v>
      </c>
      <c r="B23" s="242" t="s">
        <v>20</v>
      </c>
      <c r="C23" s="246"/>
      <c r="D23" s="85"/>
      <c r="E23" s="84"/>
      <c r="F23" s="239"/>
      <c r="G23" s="246"/>
      <c r="H23" s="85"/>
      <c r="I23" s="84"/>
      <c r="J23" s="239"/>
      <c r="K23" s="246"/>
      <c r="L23" s="85"/>
      <c r="M23" s="84"/>
      <c r="N23" s="239"/>
    </row>
    <row r="24" spans="1:14" ht="24.95" customHeight="1" x14ac:dyDescent="0.2">
      <c r="A24" s="300">
        <v>145</v>
      </c>
      <c r="B24" s="242" t="s">
        <v>21</v>
      </c>
      <c r="C24" s="246"/>
      <c r="D24" s="85"/>
      <c r="E24" s="84"/>
      <c r="F24" s="239"/>
      <c r="G24" s="246"/>
      <c r="H24" s="85"/>
      <c r="I24" s="84"/>
      <c r="J24" s="239"/>
      <c r="K24" s="246"/>
      <c r="L24" s="85"/>
      <c r="M24" s="84"/>
      <c r="N24" s="239"/>
    </row>
    <row r="25" spans="1:14" ht="15" customHeight="1" x14ac:dyDescent="0.2">
      <c r="A25" s="300">
        <v>211</v>
      </c>
      <c r="B25" s="242" t="s">
        <v>233</v>
      </c>
      <c r="C25" s="246">
        <f t="shared" si="0"/>
        <v>396647</v>
      </c>
      <c r="D25" s="85">
        <f t="shared" si="1"/>
        <v>326318488.87</v>
      </c>
      <c r="E25" s="84">
        <f t="shared" si="2"/>
        <v>5082768</v>
      </c>
      <c r="F25" s="239">
        <f t="shared" si="3"/>
        <v>64.200941075807521</v>
      </c>
      <c r="G25" s="246">
        <v>177021</v>
      </c>
      <c r="H25" s="85">
        <v>164212308.43000001</v>
      </c>
      <c r="I25" s="84">
        <v>2479362</v>
      </c>
      <c r="J25" s="239">
        <f t="shared" ref="J25:J36" si="8">H25/I25</f>
        <v>66.231679129550272</v>
      </c>
      <c r="K25" s="246">
        <v>219626</v>
      </c>
      <c r="L25" s="85">
        <v>162106180.44</v>
      </c>
      <c r="M25" s="84">
        <v>2603406</v>
      </c>
      <c r="N25" s="239">
        <f t="shared" ref="N25:N36" si="9">L25/M25</f>
        <v>62.266961219264303</v>
      </c>
    </row>
    <row r="26" spans="1:14" ht="15" customHeight="1" x14ac:dyDescent="0.2">
      <c r="A26" s="300">
        <v>212</v>
      </c>
      <c r="B26" s="242" t="s">
        <v>234</v>
      </c>
      <c r="C26" s="246">
        <f t="shared" si="0"/>
        <v>48049</v>
      </c>
      <c r="D26" s="85">
        <f t="shared" si="1"/>
        <v>38397982.920000002</v>
      </c>
      <c r="E26" s="84">
        <f t="shared" si="2"/>
        <v>573277</v>
      </c>
      <c r="F26" s="239">
        <f t="shared" si="3"/>
        <v>66.979807178728606</v>
      </c>
      <c r="G26" s="246">
        <v>16974</v>
      </c>
      <c r="H26" s="85">
        <v>14586102.029999999</v>
      </c>
      <c r="I26" s="84">
        <v>219404</v>
      </c>
      <c r="J26" s="239">
        <f t="shared" si="8"/>
        <v>66.480565668811863</v>
      </c>
      <c r="K26" s="246">
        <v>31075</v>
      </c>
      <c r="L26" s="85">
        <v>23811880.890000001</v>
      </c>
      <c r="M26" s="84">
        <v>353873</v>
      </c>
      <c r="N26" s="239">
        <f t="shared" si="9"/>
        <v>67.289340780449479</v>
      </c>
    </row>
    <row r="27" spans="1:14" ht="24.95" customHeight="1" x14ac:dyDescent="0.2">
      <c r="A27" s="300">
        <v>214</v>
      </c>
      <c r="B27" s="242" t="s">
        <v>235</v>
      </c>
      <c r="C27" s="246">
        <f t="shared" si="0"/>
        <v>2485</v>
      </c>
      <c r="D27" s="85">
        <f t="shared" si="1"/>
        <v>2758319.35</v>
      </c>
      <c r="E27" s="84">
        <f t="shared" si="2"/>
        <v>39040</v>
      </c>
      <c r="F27" s="239">
        <f t="shared" si="3"/>
        <v>70.653671875000001</v>
      </c>
      <c r="G27" s="246">
        <v>784</v>
      </c>
      <c r="H27" s="85">
        <v>896602</v>
      </c>
      <c r="I27" s="84">
        <v>12607</v>
      </c>
      <c r="J27" s="239">
        <f t="shared" si="8"/>
        <v>71.119378123264852</v>
      </c>
      <c r="K27" s="246">
        <v>1701</v>
      </c>
      <c r="L27" s="85">
        <v>1861717.35</v>
      </c>
      <c r="M27" s="84">
        <v>26433</v>
      </c>
      <c r="N27" s="239">
        <f t="shared" si="9"/>
        <v>70.431557144478489</v>
      </c>
    </row>
    <row r="28" spans="1:14" ht="24.95" customHeight="1" x14ac:dyDescent="0.2">
      <c r="A28" s="300">
        <v>221</v>
      </c>
      <c r="B28" s="242" t="s">
        <v>63</v>
      </c>
      <c r="C28" s="246">
        <f t="shared" si="0"/>
        <v>702</v>
      </c>
      <c r="D28" s="85">
        <f t="shared" si="1"/>
        <v>465447.77999999997</v>
      </c>
      <c r="E28" s="84">
        <f t="shared" si="2"/>
        <v>6211</v>
      </c>
      <c r="F28" s="239">
        <f t="shared" si="3"/>
        <v>74.939265818708733</v>
      </c>
      <c r="G28" s="246">
        <v>198</v>
      </c>
      <c r="H28" s="85">
        <v>132045.10999999999</v>
      </c>
      <c r="I28" s="84">
        <v>1811</v>
      </c>
      <c r="J28" s="239">
        <f t="shared" si="8"/>
        <v>72.912816123688557</v>
      </c>
      <c r="K28" s="246">
        <v>504</v>
      </c>
      <c r="L28" s="85">
        <v>333402.67</v>
      </c>
      <c r="M28" s="84">
        <v>4400</v>
      </c>
      <c r="N28" s="239">
        <f t="shared" si="9"/>
        <v>75.773334090909088</v>
      </c>
    </row>
    <row r="29" spans="1:14" ht="24.95" customHeight="1" x14ac:dyDescent="0.2">
      <c r="A29" s="300">
        <v>222</v>
      </c>
      <c r="B29" s="242" t="s">
        <v>236</v>
      </c>
      <c r="C29" s="246">
        <f t="shared" si="0"/>
        <v>2034</v>
      </c>
      <c r="D29" s="85">
        <f t="shared" si="1"/>
        <v>1773552.56</v>
      </c>
      <c r="E29" s="84">
        <f t="shared" si="2"/>
        <v>27986</v>
      </c>
      <c r="F29" s="239">
        <f t="shared" si="3"/>
        <v>63.372849281783751</v>
      </c>
      <c r="G29" s="246">
        <v>939</v>
      </c>
      <c r="H29" s="85">
        <v>945619.4</v>
      </c>
      <c r="I29" s="84">
        <v>14046</v>
      </c>
      <c r="J29" s="239">
        <f t="shared" si="8"/>
        <v>67.323038587498218</v>
      </c>
      <c r="K29" s="246">
        <v>1095</v>
      </c>
      <c r="L29" s="85">
        <v>827933.16</v>
      </c>
      <c r="M29" s="84">
        <v>13940</v>
      </c>
      <c r="N29" s="239">
        <f t="shared" si="9"/>
        <v>59.392622668579627</v>
      </c>
    </row>
    <row r="30" spans="1:14" ht="15" customHeight="1" x14ac:dyDescent="0.2">
      <c r="A30" s="300">
        <v>232</v>
      </c>
      <c r="B30" s="242" t="s">
        <v>237</v>
      </c>
      <c r="C30" s="246">
        <f t="shared" si="0"/>
        <v>27408</v>
      </c>
      <c r="D30" s="85">
        <f t="shared" si="1"/>
        <v>7408233.1099999994</v>
      </c>
      <c r="E30" s="84">
        <f t="shared" si="2"/>
        <v>106703</v>
      </c>
      <c r="F30" s="239">
        <f t="shared" si="3"/>
        <v>69.428536311069038</v>
      </c>
      <c r="G30" s="246">
        <v>8760</v>
      </c>
      <c r="H30" s="85">
        <v>2477637.02</v>
      </c>
      <c r="I30" s="84">
        <v>34249</v>
      </c>
      <c r="J30" s="239">
        <f t="shared" si="8"/>
        <v>72.34187917895413</v>
      </c>
      <c r="K30" s="246">
        <v>18648</v>
      </c>
      <c r="L30" s="85">
        <v>4930596.09</v>
      </c>
      <c r="M30" s="84">
        <v>72454</v>
      </c>
      <c r="N30" s="239">
        <f t="shared" si="9"/>
        <v>68.051399370635153</v>
      </c>
    </row>
    <row r="31" spans="1:14" ht="15" customHeight="1" x14ac:dyDescent="0.2">
      <c r="A31" s="300">
        <v>233</v>
      </c>
      <c r="B31" s="242" t="s">
        <v>238</v>
      </c>
      <c r="C31" s="246">
        <f t="shared" si="0"/>
        <v>12053</v>
      </c>
      <c r="D31" s="85">
        <f t="shared" si="1"/>
        <v>3369463.3</v>
      </c>
      <c r="E31" s="84">
        <f t="shared" si="2"/>
        <v>48271</v>
      </c>
      <c r="F31" s="239">
        <f t="shared" si="3"/>
        <v>69.803055664891957</v>
      </c>
      <c r="G31" s="246">
        <v>3878</v>
      </c>
      <c r="H31" s="85">
        <v>1123992.25</v>
      </c>
      <c r="I31" s="84">
        <v>15714</v>
      </c>
      <c r="J31" s="239">
        <f t="shared" si="8"/>
        <v>71.528080056001016</v>
      </c>
      <c r="K31" s="246">
        <v>8175</v>
      </c>
      <c r="L31" s="85">
        <v>2245471.0499999998</v>
      </c>
      <c r="M31" s="84">
        <v>32557</v>
      </c>
      <c r="N31" s="239">
        <f t="shared" si="9"/>
        <v>68.970453358724697</v>
      </c>
    </row>
    <row r="32" spans="1:14" ht="24.95" customHeight="1" x14ac:dyDescent="0.2">
      <c r="A32" s="300">
        <v>234</v>
      </c>
      <c r="B32" s="242" t="s">
        <v>22</v>
      </c>
      <c r="C32" s="246">
        <f t="shared" si="0"/>
        <v>645</v>
      </c>
      <c r="D32" s="85">
        <f t="shared" si="1"/>
        <v>421921.45</v>
      </c>
      <c r="E32" s="84">
        <f t="shared" si="2"/>
        <v>5410</v>
      </c>
      <c r="F32" s="239">
        <f t="shared" si="3"/>
        <v>77.98917744916821</v>
      </c>
      <c r="G32" s="246">
        <v>227</v>
      </c>
      <c r="H32" s="85">
        <v>178887.98</v>
      </c>
      <c r="I32" s="84">
        <v>2210</v>
      </c>
      <c r="J32" s="239">
        <f t="shared" si="8"/>
        <v>80.944787330316743</v>
      </c>
      <c r="K32" s="246">
        <v>418</v>
      </c>
      <c r="L32" s="85">
        <v>243033.47</v>
      </c>
      <c r="M32" s="84">
        <v>3200</v>
      </c>
      <c r="N32" s="239">
        <f t="shared" si="9"/>
        <v>75.947959374999996</v>
      </c>
    </row>
    <row r="33" spans="1:14" ht="15" customHeight="1" x14ac:dyDescent="0.2">
      <c r="A33" s="300">
        <v>242</v>
      </c>
      <c r="B33" s="242" t="s">
        <v>23</v>
      </c>
      <c r="C33" s="246">
        <f t="shared" si="0"/>
        <v>847</v>
      </c>
      <c r="D33" s="85">
        <f t="shared" si="1"/>
        <v>827908.17999999993</v>
      </c>
      <c r="E33" s="84">
        <f t="shared" si="2"/>
        <v>14193</v>
      </c>
      <c r="F33" s="239">
        <f t="shared" si="3"/>
        <v>58.332148242091165</v>
      </c>
      <c r="G33" s="246">
        <v>421</v>
      </c>
      <c r="H33" s="85">
        <v>380550.62</v>
      </c>
      <c r="I33" s="84">
        <v>6664</v>
      </c>
      <c r="J33" s="239">
        <f t="shared" si="8"/>
        <v>57.105435174069626</v>
      </c>
      <c r="K33" s="246">
        <v>426</v>
      </c>
      <c r="L33" s="85">
        <v>447357.56</v>
      </c>
      <c r="M33" s="84">
        <v>7529</v>
      </c>
      <c r="N33" s="239">
        <f t="shared" si="9"/>
        <v>59.417925355292866</v>
      </c>
    </row>
    <row r="34" spans="1:14" ht="24.95" customHeight="1" x14ac:dyDescent="0.2">
      <c r="A34" s="300">
        <v>251</v>
      </c>
      <c r="B34" s="242" t="s">
        <v>63</v>
      </c>
      <c r="C34" s="246">
        <f t="shared" si="0"/>
        <v>73</v>
      </c>
      <c r="D34" s="85">
        <f t="shared" si="1"/>
        <v>125570.15</v>
      </c>
      <c r="E34" s="84">
        <f t="shared" si="2"/>
        <v>1702</v>
      </c>
      <c r="F34" s="239">
        <f t="shared" si="3"/>
        <v>73.777996474735602</v>
      </c>
      <c r="G34" s="246">
        <v>45</v>
      </c>
      <c r="H34" s="85">
        <v>81531.649999999994</v>
      </c>
      <c r="I34" s="84">
        <v>1154</v>
      </c>
      <c r="J34" s="239">
        <f t="shared" si="8"/>
        <v>70.651343154246092</v>
      </c>
      <c r="K34" s="246">
        <v>28</v>
      </c>
      <c r="L34" s="85">
        <v>44038.5</v>
      </c>
      <c r="M34" s="84">
        <v>548</v>
      </c>
      <c r="N34" s="239">
        <f t="shared" si="9"/>
        <v>80.362226277372258</v>
      </c>
    </row>
    <row r="35" spans="1:14" ht="24.95" customHeight="1" x14ac:dyDescent="0.2">
      <c r="A35" s="300">
        <v>252</v>
      </c>
      <c r="B35" s="242" t="s">
        <v>239</v>
      </c>
      <c r="C35" s="246">
        <f t="shared" si="0"/>
        <v>1556</v>
      </c>
      <c r="D35" s="85">
        <f t="shared" si="1"/>
        <v>1220327.24</v>
      </c>
      <c r="E35" s="84">
        <f t="shared" si="2"/>
        <v>19259</v>
      </c>
      <c r="F35" s="239">
        <f t="shared" si="3"/>
        <v>63.363998130744065</v>
      </c>
      <c r="G35" s="246">
        <v>698</v>
      </c>
      <c r="H35" s="85">
        <v>650722.05000000005</v>
      </c>
      <c r="I35" s="84">
        <v>9540</v>
      </c>
      <c r="J35" s="239">
        <f t="shared" si="8"/>
        <v>68.209858490566049</v>
      </c>
      <c r="K35" s="246">
        <v>858</v>
      </c>
      <c r="L35" s="85">
        <v>569605.18999999994</v>
      </c>
      <c r="M35" s="84">
        <v>9719</v>
      </c>
      <c r="N35" s="239">
        <f t="shared" si="9"/>
        <v>58.607386562403534</v>
      </c>
    </row>
    <row r="36" spans="1:14" ht="24.95" customHeight="1" x14ac:dyDescent="0.2">
      <c r="A36" s="300">
        <v>253</v>
      </c>
      <c r="B36" s="242" t="s">
        <v>240</v>
      </c>
      <c r="C36" s="246">
        <f t="shared" si="0"/>
        <v>1561</v>
      </c>
      <c r="D36" s="85">
        <f t="shared" si="1"/>
        <v>456265.16000000003</v>
      </c>
      <c r="E36" s="84">
        <f t="shared" si="2"/>
        <v>6141</v>
      </c>
      <c r="F36" s="239">
        <f t="shared" si="3"/>
        <v>74.298185963198179</v>
      </c>
      <c r="G36" s="246">
        <v>507</v>
      </c>
      <c r="H36" s="85">
        <v>156714.79</v>
      </c>
      <c r="I36" s="84">
        <v>1994</v>
      </c>
      <c r="J36" s="239">
        <f t="shared" si="8"/>
        <v>78.59317452357071</v>
      </c>
      <c r="K36" s="246">
        <v>1054</v>
      </c>
      <c r="L36" s="85">
        <v>299550.37</v>
      </c>
      <c r="M36" s="84">
        <v>4147</v>
      </c>
      <c r="N36" s="239">
        <f t="shared" si="9"/>
        <v>72.233028695442485</v>
      </c>
    </row>
    <row r="37" spans="1:14" ht="14.1" customHeight="1" x14ac:dyDescent="0.2">
      <c r="A37" s="300">
        <v>310</v>
      </c>
      <c r="B37" s="242" t="s">
        <v>24</v>
      </c>
      <c r="C37" s="246"/>
      <c r="D37" s="85"/>
      <c r="E37" s="84"/>
      <c r="F37" s="239"/>
      <c r="G37" s="246"/>
      <c r="H37" s="85"/>
      <c r="I37" s="84"/>
      <c r="J37" s="239"/>
      <c r="K37" s="246"/>
      <c r="L37" s="85"/>
      <c r="M37" s="84"/>
      <c r="N37" s="239"/>
    </row>
    <row r="38" spans="1:14" ht="24.95" customHeight="1" x14ac:dyDescent="0.2">
      <c r="A38" s="300">
        <v>320</v>
      </c>
      <c r="B38" s="242" t="s">
        <v>25</v>
      </c>
      <c r="C38" s="246"/>
      <c r="D38" s="85"/>
      <c r="E38" s="84"/>
      <c r="F38" s="239"/>
      <c r="G38" s="246"/>
      <c r="H38" s="85"/>
      <c r="I38" s="84"/>
      <c r="J38" s="239"/>
      <c r="K38" s="246"/>
      <c r="L38" s="85"/>
      <c r="M38" s="84"/>
      <c r="N38" s="239"/>
    </row>
    <row r="39" spans="1:14" ht="15" customHeight="1" x14ac:dyDescent="0.2">
      <c r="A39" s="300">
        <v>331</v>
      </c>
      <c r="B39" s="242" t="s">
        <v>26</v>
      </c>
      <c r="C39" s="246">
        <f t="shared" si="0"/>
        <v>2362</v>
      </c>
      <c r="D39" s="85">
        <f t="shared" si="1"/>
        <v>2495808.79</v>
      </c>
      <c r="E39" s="84">
        <f t="shared" si="2"/>
        <v>40740</v>
      </c>
      <c r="F39" s="239">
        <f t="shared" si="3"/>
        <v>61.261875061364755</v>
      </c>
      <c r="G39" s="246">
        <v>958</v>
      </c>
      <c r="H39" s="85">
        <v>1024529.92</v>
      </c>
      <c r="I39" s="84">
        <v>16483</v>
      </c>
      <c r="J39" s="239">
        <f t="shared" ref="J39" si="10">H39/I39</f>
        <v>62.156762725232063</v>
      </c>
      <c r="K39" s="246">
        <v>1404</v>
      </c>
      <c r="L39" s="85">
        <v>1471278.87</v>
      </c>
      <c r="M39" s="84">
        <v>24257</v>
      </c>
      <c r="N39" s="239">
        <f t="shared" ref="N39" si="11">L39/M39</f>
        <v>60.653785299088931</v>
      </c>
    </row>
    <row r="40" spans="1:14" ht="15" customHeight="1" x14ac:dyDescent="0.2">
      <c r="A40" s="300">
        <v>332</v>
      </c>
      <c r="B40" s="242" t="s">
        <v>27</v>
      </c>
      <c r="C40" s="246"/>
      <c r="D40" s="85"/>
      <c r="E40" s="84"/>
      <c r="F40" s="239"/>
      <c r="G40" s="246"/>
      <c r="H40" s="85"/>
      <c r="I40" s="84"/>
      <c r="J40" s="239"/>
      <c r="K40" s="246"/>
      <c r="L40" s="85"/>
      <c r="M40" s="84"/>
      <c r="N40" s="239"/>
    </row>
    <row r="41" spans="1:14" ht="15" customHeight="1" x14ac:dyDescent="0.2">
      <c r="A41" s="300">
        <v>333</v>
      </c>
      <c r="B41" s="242" t="s">
        <v>28</v>
      </c>
      <c r="C41" s="246">
        <f t="shared" si="0"/>
        <v>491</v>
      </c>
      <c r="D41" s="85">
        <f t="shared" si="1"/>
        <v>271888.83999999997</v>
      </c>
      <c r="E41" s="84">
        <f t="shared" si="2"/>
        <v>4454</v>
      </c>
      <c r="F41" s="239">
        <f t="shared" si="3"/>
        <v>61.043744948361017</v>
      </c>
      <c r="G41" s="246">
        <v>265</v>
      </c>
      <c r="H41" s="85">
        <v>162654.69</v>
      </c>
      <c r="I41" s="84">
        <v>2573</v>
      </c>
      <c r="J41" s="239">
        <f t="shared" ref="J41:J42" si="12">H41/I41</f>
        <v>63.215969685192384</v>
      </c>
      <c r="K41" s="246">
        <v>226</v>
      </c>
      <c r="L41" s="85">
        <v>109234.15</v>
      </c>
      <c r="M41" s="84">
        <v>1881</v>
      </c>
      <c r="N41" s="239">
        <f t="shared" ref="N41:N42" si="13">L41/M41</f>
        <v>58.072381711855392</v>
      </c>
    </row>
    <row r="42" spans="1:14" ht="15" customHeight="1" x14ac:dyDescent="0.2">
      <c r="A42" s="300">
        <v>334</v>
      </c>
      <c r="B42" s="242" t="s">
        <v>29</v>
      </c>
      <c r="C42" s="246">
        <f>G42+K42</f>
        <v>13149</v>
      </c>
      <c r="D42" s="85">
        <f t="shared" si="1"/>
        <v>12033037.390000001</v>
      </c>
      <c r="E42" s="84">
        <f t="shared" si="2"/>
        <v>206632</v>
      </c>
      <c r="F42" s="239">
        <f t="shared" si="3"/>
        <v>58.234142775562354</v>
      </c>
      <c r="G42" s="246">
        <v>4481</v>
      </c>
      <c r="H42" s="85">
        <v>4136871.5</v>
      </c>
      <c r="I42" s="84">
        <v>71304</v>
      </c>
      <c r="J42" s="239">
        <f t="shared" si="12"/>
        <v>58.017383316503981</v>
      </c>
      <c r="K42" s="246">
        <v>8668</v>
      </c>
      <c r="L42" s="85">
        <v>7896165.8899999997</v>
      </c>
      <c r="M42" s="84">
        <v>135328</v>
      </c>
      <c r="N42" s="239">
        <f t="shared" si="13"/>
        <v>58.348352816859773</v>
      </c>
    </row>
    <row r="43" spans="1:14" ht="14.1" customHeight="1" x14ac:dyDescent="0.2">
      <c r="A43" s="300">
        <v>340</v>
      </c>
      <c r="B43" s="242" t="s">
        <v>30</v>
      </c>
      <c r="C43" s="246"/>
      <c r="D43" s="85"/>
      <c r="E43" s="84"/>
      <c r="F43" s="239"/>
      <c r="G43" s="246"/>
      <c r="H43" s="85"/>
      <c r="I43" s="84"/>
      <c r="J43" s="239"/>
      <c r="K43" s="246"/>
      <c r="L43" s="85"/>
      <c r="M43" s="84"/>
      <c r="N43" s="239"/>
    </row>
    <row r="44" spans="1:14" ht="14.1" customHeight="1" x14ac:dyDescent="0.2">
      <c r="A44" s="300">
        <v>351</v>
      </c>
      <c r="B44" s="242" t="s">
        <v>31</v>
      </c>
      <c r="C44" s="246"/>
      <c r="D44" s="85"/>
      <c r="E44" s="84"/>
      <c r="F44" s="239"/>
      <c r="G44" s="246"/>
      <c r="H44" s="85"/>
      <c r="I44" s="84"/>
      <c r="J44" s="239"/>
      <c r="K44" s="246"/>
      <c r="L44" s="85"/>
      <c r="M44" s="84"/>
      <c r="N44" s="239"/>
    </row>
    <row r="45" spans="1:14" ht="14.1" customHeight="1" x14ac:dyDescent="0.2">
      <c r="A45" s="300">
        <v>411</v>
      </c>
      <c r="B45" s="242" t="s">
        <v>32</v>
      </c>
      <c r="C45" s="246"/>
      <c r="D45" s="85"/>
      <c r="E45" s="84"/>
      <c r="F45" s="239"/>
      <c r="G45" s="246"/>
      <c r="H45" s="85"/>
      <c r="I45" s="84"/>
      <c r="J45" s="239"/>
      <c r="K45" s="246"/>
      <c r="L45" s="85"/>
      <c r="M45" s="84"/>
      <c r="N45" s="239"/>
    </row>
    <row r="46" spans="1:14" ht="14.1" customHeight="1" x14ac:dyDescent="0.2">
      <c r="A46" s="300">
        <v>461</v>
      </c>
      <c r="B46" s="338" t="s">
        <v>323</v>
      </c>
      <c r="C46" s="246">
        <f t="shared" ref="C46" si="14">G46+K46</f>
        <v>16</v>
      </c>
      <c r="D46" s="85">
        <f t="shared" ref="D46" si="15">H46+L46</f>
        <v>2821.62</v>
      </c>
      <c r="E46" s="84">
        <f t="shared" ref="E46" si="16">I46+M46</f>
        <v>37</v>
      </c>
      <c r="F46" s="239">
        <f t="shared" ref="F46" si="17">D46/E46</f>
        <v>76.259999999999991</v>
      </c>
      <c r="G46" s="246">
        <v>5</v>
      </c>
      <c r="H46" s="85">
        <v>726.65</v>
      </c>
      <c r="I46" s="84">
        <v>14</v>
      </c>
      <c r="J46" s="239">
        <f t="shared" ref="J46" si="18">H46/I46</f>
        <v>51.903571428571425</v>
      </c>
      <c r="K46" s="246">
        <v>11</v>
      </c>
      <c r="L46" s="85">
        <v>2094.9699999999998</v>
      </c>
      <c r="M46" s="84">
        <v>23</v>
      </c>
      <c r="N46" s="239">
        <f t="shared" ref="N46" si="19">L46/M46</f>
        <v>91.085652173913033</v>
      </c>
    </row>
    <row r="47" spans="1:14" ht="24.95" customHeight="1" x14ac:dyDescent="0.2">
      <c r="A47" s="300">
        <v>911</v>
      </c>
      <c r="B47" s="242" t="s">
        <v>241</v>
      </c>
      <c r="C47" s="246">
        <f t="shared" si="0"/>
        <v>31510</v>
      </c>
      <c r="D47" s="85">
        <f t="shared" si="1"/>
        <v>28487756.689999998</v>
      </c>
      <c r="E47" s="84">
        <f t="shared" si="2"/>
        <v>375879</v>
      </c>
      <c r="F47" s="239">
        <f t="shared" si="3"/>
        <v>75.789700116260818</v>
      </c>
      <c r="G47" s="246">
        <v>16091</v>
      </c>
      <c r="H47" s="85">
        <v>15968361.49</v>
      </c>
      <c r="I47" s="84">
        <v>204881</v>
      </c>
      <c r="J47" s="239">
        <f t="shared" ref="J47" si="20">H47/I47</f>
        <v>77.939689331856059</v>
      </c>
      <c r="K47" s="246">
        <v>15419</v>
      </c>
      <c r="L47" s="85">
        <v>12519395.199999999</v>
      </c>
      <c r="M47" s="84">
        <v>170998</v>
      </c>
      <c r="N47" s="239">
        <f t="shared" ref="N47" si="21">L47/M47</f>
        <v>73.213693727412007</v>
      </c>
    </row>
    <row r="48" spans="1:14" ht="20.100000000000001" customHeight="1" x14ac:dyDescent="0.2">
      <c r="A48" s="301"/>
      <c r="B48" s="244" t="s">
        <v>5</v>
      </c>
      <c r="C48" s="247">
        <f>SUM(C9:C47)</f>
        <v>2675431</v>
      </c>
      <c r="D48" s="135">
        <f>SUM(D9:D47)</f>
        <v>1301352402.1900003</v>
      </c>
      <c r="E48" s="134">
        <f>SUM(E9:E47)</f>
        <v>20050356</v>
      </c>
      <c r="F48" s="248">
        <f>D48/E48</f>
        <v>64.90420430390364</v>
      </c>
      <c r="G48" s="247">
        <f>SUM(G9:G47)</f>
        <v>1107571</v>
      </c>
      <c r="H48" s="135">
        <f>SUM(H9:H47)</f>
        <v>607260996.78999972</v>
      </c>
      <c r="I48" s="134">
        <f>SUM(I9:I47)</f>
        <v>9026613</v>
      </c>
      <c r="J48" s="248">
        <f>H48/I48</f>
        <v>67.274513351796486</v>
      </c>
      <c r="K48" s="247">
        <f>SUM(K9:K47)</f>
        <v>1567860</v>
      </c>
      <c r="L48" s="135">
        <f>SUM(L9:L47)</f>
        <v>694091405.39999998</v>
      </c>
      <c r="M48" s="134">
        <f>SUM(M9:M47)</f>
        <v>11023743</v>
      </c>
      <c r="N48" s="248">
        <f>L48/M48</f>
        <v>62.963315218796374</v>
      </c>
    </row>
    <row r="49" spans="3:6" x14ac:dyDescent="0.2">
      <c r="C49" s="3"/>
      <c r="D49" s="3"/>
      <c r="E49" s="3"/>
      <c r="F49" s="4"/>
    </row>
    <row r="50" spans="3:6" x14ac:dyDescent="0.2">
      <c r="C50" s="3"/>
      <c r="D50" s="3"/>
      <c r="E50" s="3"/>
      <c r="F50" s="3"/>
    </row>
    <row r="59" spans="3:6" x14ac:dyDescent="0.2">
      <c r="C59" s="3"/>
      <c r="D59" s="3"/>
      <c r="E59" s="3"/>
      <c r="F59" s="71"/>
    </row>
  </sheetData>
  <mergeCells count="6">
    <mergeCell ref="G6:J6"/>
    <mergeCell ref="K6:N6"/>
    <mergeCell ref="A3:F3"/>
    <mergeCell ref="A6:B7"/>
    <mergeCell ref="C6:F6"/>
    <mergeCell ref="A4:J4"/>
  </mergeCells>
  <phoneticPr fontId="0" type="noConversion"/>
  <hyperlinks>
    <hyperlink ref="A1" location="Съдържание!Print_Area" display="към съдържанието" xr:uid="{00000000-0004-0000-0E00-000000000000}"/>
  </hyperlinks>
  <printOptions horizontalCentered="1" verticalCentered="1"/>
  <pageMargins left="0.39370078740157483" right="0.39370078740157483" top="0.39370078740157483" bottom="0.39370078740157483" header="0" footer="0"/>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29</vt:i4>
      </vt:variant>
    </vt:vector>
  </HeadingPairs>
  <TitlesOfParts>
    <vt:vector size="57" baseType="lpstr">
      <vt:lpstr>Увод</vt:lpstr>
      <vt:lpstr>Съдържание</vt:lpstr>
      <vt:lpstr>Табл.0 - Общо П</vt:lpstr>
      <vt:lpstr>Табл.0.1- Мъже П</vt:lpstr>
      <vt:lpstr>Табл.0.2 - Жени П</vt:lpstr>
      <vt:lpstr>Табл. I.1 ОЗ БЛ </vt:lpstr>
      <vt:lpstr>Табл.I.2 ОЗ ТП</vt:lpstr>
      <vt:lpstr>Табл.I.3 ОЗ Възраст</vt:lpstr>
      <vt:lpstr>Табл.I.4.ОЗ Код ЛЗ</vt:lpstr>
      <vt:lpstr>Табл.I.5 ОЗ продължителност</vt:lpstr>
      <vt:lpstr>Табл.I.6.ОЗ ПБЛ</vt:lpstr>
      <vt:lpstr>Табл.I.7.ОЗ ПрБЛ</vt:lpstr>
      <vt:lpstr>Табл.I.8. ОЗ Персонал</vt:lpstr>
      <vt:lpstr>Табл.Ι.9 ОЗ Диагнози</vt:lpstr>
      <vt:lpstr>Табл. II.1 ТЗПБ БЛ</vt:lpstr>
      <vt:lpstr>Табл.II.2.ТЗПБ ТП</vt:lpstr>
      <vt:lpstr>Табл.II.3.ТЗПБ Възраст</vt:lpstr>
      <vt:lpstr>Табл.II.4.ТЗПБ Код ЛЗ</vt:lpstr>
      <vt:lpstr>Табл.II.5 ТЗПБ продължителност</vt:lpstr>
      <vt:lpstr>Табл.II.6.ТЗПБ ПБЛ</vt:lpstr>
      <vt:lpstr>Табл.II.7.ТЗПБ ПрБЛ</vt:lpstr>
      <vt:lpstr>Табл.II.8.ТЗПБ Персонал</vt:lpstr>
      <vt:lpstr>Табл.II.9 ТЗПБ Диагнози</vt:lpstr>
      <vt:lpstr>Табл.III.1.БР</vt:lpstr>
      <vt:lpstr>Табл.III.2.Бащи 15 дни</vt:lpstr>
      <vt:lpstr>Табл.III.3ОМД</vt:lpstr>
      <vt:lpstr>Табл.III.4.ОМД до 8 бащи</vt:lpstr>
      <vt:lpstr>Табл.III.5.Осиновяване</vt:lpstr>
      <vt:lpstr>Съдържание!Print_Area</vt:lpstr>
      <vt:lpstr>'Табл. I.1 ОЗ БЛ '!Print_Area</vt:lpstr>
      <vt:lpstr>'Табл. II.1 ТЗПБ БЛ'!Print_Area</vt:lpstr>
      <vt:lpstr>'Табл.0 - Общо П'!Print_Area</vt:lpstr>
      <vt:lpstr>'Табл.0.1- Мъже П'!Print_Area</vt:lpstr>
      <vt:lpstr>'Табл.0.2 - Жени П'!Print_Area</vt:lpstr>
      <vt:lpstr>'Табл.I.2 ОЗ ТП'!Print_Area</vt:lpstr>
      <vt:lpstr>'Табл.I.3 ОЗ Възраст'!Print_Area</vt:lpstr>
      <vt:lpstr>'Табл.I.4.ОЗ Код ЛЗ'!Print_Area</vt:lpstr>
      <vt:lpstr>'Табл.I.5 ОЗ продължителност'!Print_Area</vt:lpstr>
      <vt:lpstr>'Табл.I.6.ОЗ ПБЛ'!Print_Area</vt:lpstr>
      <vt:lpstr>'Табл.I.7.ОЗ ПрБЛ'!Print_Area</vt:lpstr>
      <vt:lpstr>'Табл.I.8. ОЗ Персонал'!Print_Area</vt:lpstr>
      <vt:lpstr>'Табл.II.2.ТЗПБ ТП'!Print_Area</vt:lpstr>
      <vt:lpstr>'Табл.II.3.ТЗПБ Възраст'!Print_Area</vt:lpstr>
      <vt:lpstr>'Табл.II.4.ТЗПБ Код ЛЗ'!Print_Area</vt:lpstr>
      <vt:lpstr>'Табл.II.5 ТЗПБ продължителност'!Print_Area</vt:lpstr>
      <vt:lpstr>'Табл.II.6.ТЗПБ ПБЛ'!Print_Area</vt:lpstr>
      <vt:lpstr>'Табл.II.7.ТЗПБ ПрБЛ'!Print_Area</vt:lpstr>
      <vt:lpstr>'Табл.II.8.ТЗПБ Персонал'!Print_Area</vt:lpstr>
      <vt:lpstr>'Табл.II.9 ТЗПБ Диагнози'!Print_Area</vt:lpstr>
      <vt:lpstr>Табл.III.1.БР!Print_Area</vt:lpstr>
      <vt:lpstr>'Табл.III.2.Бащи 15 дни'!Print_Area</vt:lpstr>
      <vt:lpstr>Табл.III.3ОМД!Print_Area</vt:lpstr>
      <vt:lpstr>'Табл.III.4.ОМД до 8 бащи'!Print_Area</vt:lpstr>
      <vt:lpstr>Табл.III.5.Осиновяване!Print_Area</vt:lpstr>
      <vt:lpstr>'Табл.Ι.9 ОЗ Диагнози'!Print_Area</vt:lpstr>
      <vt:lpstr>Увод!Print_Area</vt:lpstr>
      <vt:lpstr>Табл.III.1.БР!Print_Titles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AntoniaG</dc:creator>
  <cp:lastModifiedBy>Антония Г. Георгиева</cp:lastModifiedBy>
  <cp:lastPrinted>2026-03-13T07:11:55Z</cp:lastPrinted>
  <dcterms:created xsi:type="dcterms:W3CDTF">2010-11-01T08:59:02Z</dcterms:created>
  <dcterms:modified xsi:type="dcterms:W3CDTF">2026-03-13T12:16:59Z</dcterms:modified>
</cp:coreProperties>
</file>