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C:\data\Statistics_NSSI_Site\Bolnichni&amp; Maternity\"/>
    </mc:Choice>
  </mc:AlternateContent>
  <xr:revisionPtr revIDLastSave="0" documentId="13_ncr:1_{73558498-0955-4661-866E-D6CC04FEA28D}" xr6:coauthVersionLast="36" xr6:coauthVersionMax="36" xr10:uidLastSave="{00000000-0000-0000-0000-000000000000}"/>
  <bookViews>
    <workbookView xWindow="0" yWindow="0" windowWidth="28800" windowHeight="12225" tabRatio="708" activeTab="4" xr2:uid="{00000000-000D-0000-FFFF-FFFF00000000}"/>
  </bookViews>
  <sheets>
    <sheet name="Увод" sheetId="59" r:id="rId1"/>
    <sheet name="Съдържание" sheetId="72" r:id="rId2"/>
    <sheet name="Табл.0 - Общо П" sheetId="55" r:id="rId3"/>
    <sheet name="Табл.0.1- Мъже П" sheetId="57" r:id="rId4"/>
    <sheet name="Табл.0.2 - Жени П" sheetId="56" r:id="rId5"/>
    <sheet name="Табл. I.1 ОЗ БЛ " sheetId="61" r:id="rId6"/>
    <sheet name="Табл.I.2 ОЗ ТП" sheetId="36" r:id="rId7"/>
    <sheet name="Табл.I.3 ОЗ Възраст" sheetId="39" r:id="rId8"/>
    <sheet name="Табл.I.4.ОЗ Код ЛЗ" sheetId="45" r:id="rId9"/>
    <sheet name="Табл.I.5 ОЗ продължителност" sheetId="65" r:id="rId10"/>
    <sheet name="Табл.I.6.ОЗ ПБЛ" sheetId="48" r:id="rId11"/>
    <sheet name="Табл.I.7.ОЗ ПрБЛ" sheetId="51" r:id="rId12"/>
    <sheet name="Табл.I.8. ОЗ Персонал" sheetId="52" r:id="rId13"/>
    <sheet name="Табл.Ι.9 ОЗ Диагнози" sheetId="64" r:id="rId14"/>
    <sheet name="Табл. II.1 ТЗПБ БЛ" sheetId="69" r:id="rId15"/>
    <sheet name="Табл.II.2.ТЗПБ ТП" sheetId="35" r:id="rId16"/>
    <sheet name="Табл.II.3.ТЗПБ Възраст" sheetId="12" r:id="rId17"/>
    <sheet name="Табл.II.4.ТЗПБ Код ЛЗ" sheetId="18" r:id="rId18"/>
    <sheet name="Табл.II.5 ТЗПБ продължителност" sheetId="70" r:id="rId19"/>
    <sheet name="Табл.II.6.ТЗПБ ПБЛ" sheetId="26" r:id="rId20"/>
    <sheet name="Табл.II.7.ТЗПБ ПрБЛ" sheetId="29" r:id="rId21"/>
    <sheet name="Табл.II.8.ТЗПБ Персонал" sheetId="30" r:id="rId22"/>
    <sheet name="Табл.II.9 ТЗПБ Диагнози" sheetId="71" r:id="rId23"/>
    <sheet name="Табл.III.1.БР" sheetId="5" r:id="rId24"/>
    <sheet name="Табл.III.2.Бащи 15 дни" sheetId="54" r:id="rId25"/>
    <sheet name="Табл.III.3ОМД" sheetId="9" r:id="rId26"/>
    <sheet name="Табл.III.4.ОМД до 8 бащи" sheetId="73" r:id="rId27"/>
    <sheet name="Табл.III.5.Осиновяване" sheetId="58" r:id="rId28"/>
  </sheets>
  <definedNames>
    <definedName name="_xlnm.Print_Area" localSheetId="1">Съдържание!$A$1:$B$37</definedName>
    <definedName name="_xlnm.Print_Area" localSheetId="5">'Табл. I.1 ОЗ БЛ '!$A$3:$X$42</definedName>
    <definedName name="_xlnm.Print_Area" localSheetId="14">'Табл. II.1 ТЗПБ БЛ'!$A$3:$X$42</definedName>
    <definedName name="_xlnm.Print_Area" localSheetId="2">'Табл.0 - Общо П'!$A$2:$AJ$35</definedName>
    <definedName name="_xlnm.Print_Area" localSheetId="3">'Табл.0.1- Мъже П'!$A$2:$AJ$35</definedName>
    <definedName name="_xlnm.Print_Area" localSheetId="4">'Табл.0.2 - Жени П'!$A$2:$AJ$33</definedName>
    <definedName name="_xlnm.Print_Area" localSheetId="6">'Табл.I.2 ОЗ ТП'!$A$3:$P$37</definedName>
    <definedName name="_xlnm.Print_Area" localSheetId="7">'Табл.I.3 ОЗ Възраст'!$A$3:$M$60</definedName>
    <definedName name="_xlnm.Print_Area" localSheetId="8">'Табл.I.4.ОЗ Код ЛЗ'!$A$3:$N$47</definedName>
    <definedName name="_xlnm.Print_Area" localSheetId="9">'Табл.I.5 ОЗ продължителност'!$A$3:$I$18</definedName>
    <definedName name="_xlnm.Print_Area" localSheetId="10">'Табл.I.6.ОЗ ПБЛ'!$A$3:$P$40</definedName>
    <definedName name="_xlnm.Print_Area" localSheetId="11">'Табл.I.7.ОЗ ПрБЛ'!$A$3:$P$39</definedName>
    <definedName name="_xlnm.Print_Area" localSheetId="12">'Табл.I.8. ОЗ Персонал'!$A$3:$E$15</definedName>
    <definedName name="_xlnm.Print_Area" localSheetId="15">'Табл.II.2.ТЗПБ ТП'!$A$3:$P$37</definedName>
    <definedName name="_xlnm.Print_Area" localSheetId="16">'Табл.II.3.ТЗПБ Възраст'!$A$3:$M$60</definedName>
    <definedName name="_xlnm.Print_Area" localSheetId="17">'Табл.II.4.ТЗПБ Код ЛЗ'!$A$3:$N$47</definedName>
    <definedName name="_xlnm.Print_Area" localSheetId="18">'Табл.II.5 ТЗПБ продължителност'!$A$3:$I$18</definedName>
    <definedName name="_xlnm.Print_Area" localSheetId="19">'Табл.II.6.ТЗПБ ПБЛ'!$A$3:$P$40</definedName>
    <definedName name="_xlnm.Print_Area" localSheetId="20">'Табл.II.7.ТЗПБ ПрБЛ'!$A$3:$P$39</definedName>
    <definedName name="_xlnm.Print_Area" localSheetId="21">'Табл.II.8.ТЗПБ Персонал'!$A$3:$E$15</definedName>
    <definedName name="_xlnm.Print_Area" localSheetId="22">'Табл.II.9 ТЗПБ Диагнози'!$A$3:$F$29</definedName>
    <definedName name="_xlnm.Print_Area" localSheetId="23">Табл.III.1.БР!$A$3:$M$41</definedName>
    <definedName name="_xlnm.Print_Area" localSheetId="24">'Табл.III.2.Бащи 15 дни'!$A$3:$E$38</definedName>
    <definedName name="_xlnm.Print_Area" localSheetId="25">Табл.III.3ОМД!$A$3:$M$39</definedName>
    <definedName name="_xlnm.Print_Area" localSheetId="26">'Табл.III.4.ОМД до 8 бащи'!$A$3:$E$38</definedName>
    <definedName name="_xlnm.Print_Area" localSheetId="27">Табл.III.5.Осиновяване!$A$3:$E$40</definedName>
    <definedName name="_xlnm.Print_Area" localSheetId="13">'Табл.Ι.9 ОЗ Диагнози'!$A$3:$F$29</definedName>
    <definedName name="_xlnm.Print_Area" localSheetId="0">Увод!$A$1:$A$48</definedName>
    <definedName name="_xlnm.Print_Titles" localSheetId="23">Табл.III.1.БР!$A:$A</definedName>
  </definedNames>
  <calcPr calcId="191029"/>
</workbook>
</file>

<file path=xl/calcChain.xml><?xml version="1.0" encoding="utf-8"?>
<calcChain xmlns="http://schemas.openxmlformats.org/spreadsheetml/2006/main">
  <c r="E42" i="18" l="1"/>
  <c r="D42" i="18"/>
  <c r="F42" i="18" s="1"/>
  <c r="C42" i="18"/>
  <c r="C29" i="18"/>
  <c r="D29" i="18"/>
  <c r="E29" i="18"/>
  <c r="F29" i="18" s="1"/>
  <c r="N42" i="18"/>
  <c r="J29" i="18"/>
  <c r="B38" i="61"/>
  <c r="E35" i="58" l="1"/>
  <c r="X10" i="69" l="1"/>
  <c r="W10" i="69"/>
  <c r="T10" i="69"/>
  <c r="M9" i="12"/>
  <c r="C31" i="18"/>
  <c r="D31" i="18"/>
  <c r="E31" i="18"/>
  <c r="F31" i="18"/>
  <c r="C32" i="18"/>
  <c r="D32" i="18"/>
  <c r="E32" i="18"/>
  <c r="F32" i="18"/>
  <c r="C33" i="18"/>
  <c r="D33" i="18"/>
  <c r="E33" i="18"/>
  <c r="F33" i="18"/>
  <c r="C35" i="18"/>
  <c r="C39" i="18"/>
  <c r="D39" i="18"/>
  <c r="E39" i="18"/>
  <c r="F39" i="18" s="1"/>
  <c r="J39" i="18"/>
  <c r="N31" i="18"/>
  <c r="N33" i="18"/>
  <c r="E8" i="52"/>
  <c r="B15" i="52"/>
  <c r="I8" i="65"/>
  <c r="B10" i="61"/>
  <c r="E8" i="54" l="1"/>
  <c r="E9" i="54"/>
  <c r="E10" i="54"/>
  <c r="E11" i="54"/>
  <c r="E12" i="54"/>
  <c r="E13" i="54"/>
  <c r="E14" i="54"/>
  <c r="E15" i="54"/>
  <c r="E16" i="54"/>
  <c r="E17" i="54"/>
  <c r="E18" i="54"/>
  <c r="E19" i="54"/>
  <c r="E20" i="54"/>
  <c r="E21" i="54"/>
  <c r="E22" i="54"/>
  <c r="E23" i="54"/>
  <c r="E24" i="54"/>
  <c r="E25" i="54"/>
  <c r="E26" i="54"/>
  <c r="E27" i="54"/>
  <c r="E28" i="54"/>
  <c r="E29" i="54"/>
  <c r="E30" i="54"/>
  <c r="E31" i="54"/>
  <c r="E32" i="54"/>
  <c r="E33" i="54"/>
  <c r="E34" i="54"/>
  <c r="E35" i="54"/>
  <c r="C36" i="73" l="1"/>
  <c r="X10" i="61" l="1"/>
  <c r="W10" i="61"/>
  <c r="T10" i="61"/>
  <c r="P10" i="61" l="1"/>
  <c r="O10" i="61"/>
  <c r="L10" i="61"/>
  <c r="B9" i="12"/>
  <c r="C9" i="12"/>
  <c r="D9" i="12"/>
  <c r="E9" i="12" s="1"/>
  <c r="I9" i="12"/>
  <c r="M10" i="12"/>
  <c r="I32" i="5" l="1"/>
  <c r="I15" i="5"/>
  <c r="I17" i="5"/>
  <c r="I18" i="5"/>
  <c r="K26" i="26"/>
  <c r="P13" i="26"/>
  <c r="K9" i="35" l="1"/>
  <c r="B36" i="58" l="1"/>
  <c r="B10" i="12" l="1"/>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B57" i="12"/>
  <c r="C57" i="12"/>
  <c r="D57" i="12"/>
  <c r="B9" i="5"/>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M36" i="9"/>
  <c r="M35" i="9"/>
  <c r="M34" i="9"/>
  <c r="M33" i="9"/>
  <c r="M32" i="9"/>
  <c r="M31" i="9"/>
  <c r="M30" i="9"/>
  <c r="M29" i="9"/>
  <c r="M28" i="9"/>
  <c r="M27" i="9"/>
  <c r="M26" i="9"/>
  <c r="M25" i="9"/>
  <c r="M24" i="9"/>
  <c r="M23" i="9"/>
  <c r="M22" i="9"/>
  <c r="M21" i="9"/>
  <c r="M20" i="9"/>
  <c r="M19" i="9"/>
  <c r="M18" i="9"/>
  <c r="M17" i="9"/>
  <c r="M16" i="9"/>
  <c r="M15" i="9"/>
  <c r="M14" i="9"/>
  <c r="M13" i="9"/>
  <c r="M12" i="9"/>
  <c r="M11" i="9"/>
  <c r="M10" i="9"/>
  <c r="L37" i="9"/>
  <c r="M9" i="9"/>
  <c r="J37" i="9"/>
  <c r="I36" i="9"/>
  <c r="I35" i="9"/>
  <c r="I34" i="9"/>
  <c r="I33" i="9"/>
  <c r="I32" i="9"/>
  <c r="I31" i="9"/>
  <c r="I30" i="9"/>
  <c r="I29" i="9"/>
  <c r="I28" i="9"/>
  <c r="I27" i="9"/>
  <c r="I26" i="9"/>
  <c r="I25" i="9"/>
  <c r="I24" i="9"/>
  <c r="I23" i="9"/>
  <c r="I22" i="9"/>
  <c r="I21" i="9"/>
  <c r="I20" i="9"/>
  <c r="I19" i="9"/>
  <c r="I18" i="9"/>
  <c r="I17" i="9"/>
  <c r="I16" i="9"/>
  <c r="I15" i="9"/>
  <c r="I14" i="9"/>
  <c r="I13" i="9"/>
  <c r="I12" i="9"/>
  <c r="I11" i="9"/>
  <c r="I10" i="9"/>
  <c r="H37" i="9"/>
  <c r="I9" i="9"/>
  <c r="F37" i="9"/>
  <c r="M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D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C34" i="5"/>
  <c r="D34" i="5"/>
  <c r="B35" i="5"/>
  <c r="C35" i="5"/>
  <c r="D35" i="5"/>
  <c r="B36" i="5"/>
  <c r="C36" i="5"/>
  <c r="D36" i="5"/>
  <c r="D9" i="5"/>
  <c r="C9" i="5"/>
  <c r="M36" i="5"/>
  <c r="M35" i="5"/>
  <c r="M34" i="5"/>
  <c r="M33" i="5"/>
  <c r="M32" i="5"/>
  <c r="M31" i="5"/>
  <c r="M30" i="5"/>
  <c r="M29" i="5"/>
  <c r="M28" i="5"/>
  <c r="M27" i="5"/>
  <c r="M26" i="5"/>
  <c r="M25" i="5"/>
  <c r="M24" i="5"/>
  <c r="M23" i="5"/>
  <c r="M22" i="5"/>
  <c r="M21" i="5"/>
  <c r="M20" i="5"/>
  <c r="M19" i="5"/>
  <c r="M18" i="5"/>
  <c r="M17" i="5"/>
  <c r="M16" i="5"/>
  <c r="M15" i="5"/>
  <c r="M14" i="5"/>
  <c r="M13" i="5"/>
  <c r="M12" i="5"/>
  <c r="M11" i="5"/>
  <c r="M10" i="5"/>
  <c r="L37" i="5"/>
  <c r="J37" i="5"/>
  <c r="I36" i="5"/>
  <c r="I35" i="5"/>
  <c r="I34" i="5"/>
  <c r="I31" i="5"/>
  <c r="I30" i="5"/>
  <c r="I29" i="5"/>
  <c r="I28" i="5"/>
  <c r="I27" i="5"/>
  <c r="I26" i="5"/>
  <c r="I25" i="5"/>
  <c r="I24" i="5"/>
  <c r="I23" i="5"/>
  <c r="I22" i="5"/>
  <c r="I21" i="5"/>
  <c r="I20" i="5"/>
  <c r="I19" i="5"/>
  <c r="I14" i="5"/>
  <c r="I13" i="5"/>
  <c r="I12" i="5"/>
  <c r="I11" i="5"/>
  <c r="I10" i="5"/>
  <c r="H37" i="5"/>
  <c r="I9" i="5"/>
  <c r="F37" i="5"/>
  <c r="B9" i="29"/>
  <c r="O37" i="29"/>
  <c r="N37" i="29"/>
  <c r="M37" i="29"/>
  <c r="L37" i="29"/>
  <c r="J37" i="29"/>
  <c r="I37" i="29"/>
  <c r="H37" i="29"/>
  <c r="G37" i="29"/>
  <c r="P36" i="29"/>
  <c r="K36" i="29"/>
  <c r="E36" i="29"/>
  <c r="D36" i="29"/>
  <c r="C36" i="29"/>
  <c r="B36" i="29"/>
  <c r="P35" i="29"/>
  <c r="K35" i="29"/>
  <c r="E35" i="29"/>
  <c r="D35" i="29"/>
  <c r="C35" i="29"/>
  <c r="B35" i="29"/>
  <c r="P34" i="29"/>
  <c r="K34" i="29"/>
  <c r="E34" i="29"/>
  <c r="D34" i="29"/>
  <c r="C34" i="29"/>
  <c r="B34" i="29"/>
  <c r="P33" i="29"/>
  <c r="K33" i="29"/>
  <c r="E33" i="29"/>
  <c r="D33" i="29"/>
  <c r="C33" i="29"/>
  <c r="B33" i="29"/>
  <c r="P32" i="29"/>
  <c r="K32" i="29"/>
  <c r="E32" i="29"/>
  <c r="D32" i="29"/>
  <c r="C32" i="29"/>
  <c r="B32" i="29"/>
  <c r="P31" i="29"/>
  <c r="K31" i="29"/>
  <c r="E31" i="29"/>
  <c r="D31" i="29"/>
  <c r="C31" i="29"/>
  <c r="B31" i="29"/>
  <c r="P30" i="29"/>
  <c r="K30" i="29"/>
  <c r="E30" i="29"/>
  <c r="D30" i="29"/>
  <c r="C30" i="29"/>
  <c r="B30" i="29"/>
  <c r="P29" i="29"/>
  <c r="K29" i="29"/>
  <c r="E29" i="29"/>
  <c r="D29" i="29"/>
  <c r="C29" i="29"/>
  <c r="B29" i="29"/>
  <c r="P28" i="29"/>
  <c r="K28" i="29"/>
  <c r="E28" i="29"/>
  <c r="D28" i="29"/>
  <c r="C28" i="29"/>
  <c r="B28" i="29"/>
  <c r="P27" i="29"/>
  <c r="K27" i="29"/>
  <c r="E27" i="29"/>
  <c r="D27" i="29"/>
  <c r="C27" i="29"/>
  <c r="B27" i="29"/>
  <c r="P26" i="29"/>
  <c r="K26" i="29"/>
  <c r="E26" i="29"/>
  <c r="D26" i="29"/>
  <c r="C26" i="29"/>
  <c r="B26" i="29"/>
  <c r="P25" i="29"/>
  <c r="K25" i="29"/>
  <c r="E25" i="29"/>
  <c r="D25" i="29"/>
  <c r="C25" i="29"/>
  <c r="B25" i="29"/>
  <c r="P24" i="29"/>
  <c r="K24" i="29"/>
  <c r="E24" i="29"/>
  <c r="D24" i="29"/>
  <c r="C24" i="29"/>
  <c r="B24" i="29"/>
  <c r="P23" i="29"/>
  <c r="K23" i="29"/>
  <c r="E23" i="29"/>
  <c r="D23" i="29"/>
  <c r="C23" i="29"/>
  <c r="B23" i="29"/>
  <c r="P22" i="29"/>
  <c r="K22" i="29"/>
  <c r="E22" i="29"/>
  <c r="D22" i="29"/>
  <c r="C22" i="29"/>
  <c r="B22" i="29"/>
  <c r="P21" i="29"/>
  <c r="K21" i="29"/>
  <c r="E21" i="29"/>
  <c r="D21" i="29"/>
  <c r="C21" i="29"/>
  <c r="B21" i="29"/>
  <c r="P20" i="29"/>
  <c r="K20" i="29"/>
  <c r="E20" i="29"/>
  <c r="D20" i="29"/>
  <c r="C20" i="29"/>
  <c r="B20" i="29"/>
  <c r="P19" i="29"/>
  <c r="K19" i="29"/>
  <c r="E19" i="29"/>
  <c r="D19" i="29"/>
  <c r="C19" i="29"/>
  <c r="B19" i="29"/>
  <c r="P18" i="29"/>
  <c r="K18" i="29"/>
  <c r="E18" i="29"/>
  <c r="D18" i="29"/>
  <c r="C18" i="29"/>
  <c r="B18" i="29"/>
  <c r="P17" i="29"/>
  <c r="K17" i="29"/>
  <c r="E17" i="29"/>
  <c r="D17" i="29"/>
  <c r="C17" i="29"/>
  <c r="B17" i="29"/>
  <c r="P16" i="29"/>
  <c r="K16" i="29"/>
  <c r="E16" i="29"/>
  <c r="D16" i="29"/>
  <c r="C16" i="29"/>
  <c r="B16" i="29"/>
  <c r="P15" i="29"/>
  <c r="K15" i="29"/>
  <c r="E15" i="29"/>
  <c r="D15" i="29"/>
  <c r="C15" i="29"/>
  <c r="B15" i="29"/>
  <c r="P14" i="29"/>
  <c r="K14" i="29"/>
  <c r="E14" i="29"/>
  <c r="D14" i="29"/>
  <c r="C14" i="29"/>
  <c r="B14" i="29"/>
  <c r="P13" i="29"/>
  <c r="K13" i="29"/>
  <c r="E13" i="29"/>
  <c r="D13" i="29"/>
  <c r="C13" i="29"/>
  <c r="B13" i="29"/>
  <c r="P12" i="29"/>
  <c r="K12" i="29"/>
  <c r="E12" i="29"/>
  <c r="D12" i="29"/>
  <c r="C12" i="29"/>
  <c r="B12" i="29"/>
  <c r="P11" i="29"/>
  <c r="K11" i="29"/>
  <c r="E11" i="29"/>
  <c r="D11" i="29"/>
  <c r="C11" i="29"/>
  <c r="B11" i="29"/>
  <c r="P10" i="29"/>
  <c r="K10" i="29"/>
  <c r="E10" i="29"/>
  <c r="D10" i="29"/>
  <c r="C10" i="29"/>
  <c r="B10" i="29"/>
  <c r="P9" i="29"/>
  <c r="K9" i="29"/>
  <c r="E9" i="29"/>
  <c r="D9" i="29"/>
  <c r="C9" i="29"/>
  <c r="B10" i="26"/>
  <c r="C10" i="26"/>
  <c r="D10" i="26"/>
  <c r="E10" i="26"/>
  <c r="B11" i="26"/>
  <c r="C11" i="26"/>
  <c r="D11" i="26"/>
  <c r="E11" i="26"/>
  <c r="B12" i="26"/>
  <c r="C12" i="26"/>
  <c r="D12" i="26"/>
  <c r="E12" i="26"/>
  <c r="B13" i="26"/>
  <c r="C13" i="26"/>
  <c r="D13" i="26"/>
  <c r="E13" i="26"/>
  <c r="B14" i="26"/>
  <c r="C14" i="26"/>
  <c r="D14" i="26"/>
  <c r="E14" i="26"/>
  <c r="B15" i="26"/>
  <c r="C15" i="26"/>
  <c r="D15" i="26"/>
  <c r="E15" i="26"/>
  <c r="B16" i="26"/>
  <c r="C16" i="26"/>
  <c r="D16" i="26"/>
  <c r="E16" i="26"/>
  <c r="B17" i="26"/>
  <c r="C17" i="26"/>
  <c r="D17" i="26"/>
  <c r="E17" i="26"/>
  <c r="B18" i="26"/>
  <c r="C18" i="26"/>
  <c r="D18" i="26"/>
  <c r="E18" i="26"/>
  <c r="B19" i="26"/>
  <c r="C19" i="26"/>
  <c r="D19" i="26"/>
  <c r="E19" i="26"/>
  <c r="B20" i="26"/>
  <c r="C20" i="26"/>
  <c r="D20" i="26"/>
  <c r="E20" i="26"/>
  <c r="B21" i="26"/>
  <c r="C21" i="26"/>
  <c r="D21" i="26"/>
  <c r="E21" i="26"/>
  <c r="B22" i="26"/>
  <c r="C22" i="26"/>
  <c r="D22" i="26"/>
  <c r="E22" i="26"/>
  <c r="B23" i="26"/>
  <c r="C23" i="26"/>
  <c r="D23" i="26"/>
  <c r="E23" i="26"/>
  <c r="B24" i="26"/>
  <c r="C24" i="26"/>
  <c r="D24" i="26"/>
  <c r="E24" i="26"/>
  <c r="B25" i="26"/>
  <c r="C25" i="26"/>
  <c r="D25" i="26"/>
  <c r="E25" i="26"/>
  <c r="B26" i="26"/>
  <c r="C26" i="26"/>
  <c r="D26" i="26"/>
  <c r="E26" i="26"/>
  <c r="B27" i="26"/>
  <c r="C27" i="26"/>
  <c r="D27" i="26"/>
  <c r="E27" i="26"/>
  <c r="B28" i="26"/>
  <c r="C28" i="26"/>
  <c r="D28" i="26"/>
  <c r="E28" i="26"/>
  <c r="B29" i="26"/>
  <c r="C29" i="26"/>
  <c r="D29" i="26"/>
  <c r="E29" i="26"/>
  <c r="B30" i="26"/>
  <c r="C30" i="26"/>
  <c r="D30" i="26"/>
  <c r="E30" i="26"/>
  <c r="B31" i="26"/>
  <c r="C31" i="26"/>
  <c r="D31" i="26"/>
  <c r="E31" i="26"/>
  <c r="B32" i="26"/>
  <c r="C32" i="26"/>
  <c r="D32" i="26"/>
  <c r="E32" i="26"/>
  <c r="B33" i="26"/>
  <c r="C33" i="26"/>
  <c r="D33" i="26"/>
  <c r="E33" i="26"/>
  <c r="B34" i="26"/>
  <c r="C34" i="26"/>
  <c r="D34" i="26"/>
  <c r="E34" i="26"/>
  <c r="B35" i="26"/>
  <c r="C35" i="26"/>
  <c r="D35" i="26"/>
  <c r="E35" i="26"/>
  <c r="B36" i="26"/>
  <c r="C36" i="26"/>
  <c r="D36" i="26"/>
  <c r="E36" i="26"/>
  <c r="E9" i="26"/>
  <c r="D9" i="26"/>
  <c r="C9" i="26"/>
  <c r="B9" i="26"/>
  <c r="P36" i="26"/>
  <c r="P35" i="26"/>
  <c r="P34" i="26"/>
  <c r="P33" i="26"/>
  <c r="P32" i="26"/>
  <c r="P31" i="26"/>
  <c r="P30" i="26"/>
  <c r="P29" i="26"/>
  <c r="P28" i="26"/>
  <c r="P27" i="26"/>
  <c r="P26" i="26"/>
  <c r="P25" i="26"/>
  <c r="P24" i="26"/>
  <c r="P23" i="26"/>
  <c r="P22" i="26"/>
  <c r="P21" i="26"/>
  <c r="P20" i="26"/>
  <c r="P19" i="26"/>
  <c r="P18" i="26"/>
  <c r="P17" i="26"/>
  <c r="P16" i="26"/>
  <c r="P15" i="26"/>
  <c r="P14" i="26"/>
  <c r="P12" i="26"/>
  <c r="P11" i="26"/>
  <c r="P10" i="26"/>
  <c r="O37" i="26"/>
  <c r="N37" i="26"/>
  <c r="P9" i="26"/>
  <c r="L37" i="26"/>
  <c r="K36" i="26"/>
  <c r="K35" i="26"/>
  <c r="K34" i="26"/>
  <c r="K33" i="26"/>
  <c r="K32" i="26"/>
  <c r="K31" i="26"/>
  <c r="K30" i="26"/>
  <c r="K29" i="26"/>
  <c r="K28" i="26"/>
  <c r="K27" i="26"/>
  <c r="K25" i="26"/>
  <c r="K24" i="26"/>
  <c r="K23" i="26"/>
  <c r="K22" i="26"/>
  <c r="K21" i="26"/>
  <c r="K20" i="26"/>
  <c r="K19" i="26"/>
  <c r="K18" i="26"/>
  <c r="K17" i="26"/>
  <c r="K16" i="26"/>
  <c r="K15" i="26"/>
  <c r="K14" i="26"/>
  <c r="K13" i="26"/>
  <c r="K12" i="26"/>
  <c r="K11" i="26"/>
  <c r="K10" i="26"/>
  <c r="J37" i="26"/>
  <c r="I37" i="26"/>
  <c r="K9" i="26"/>
  <c r="G37" i="26"/>
  <c r="E46" i="18"/>
  <c r="D46" i="18"/>
  <c r="C46" i="18"/>
  <c r="E35" i="18"/>
  <c r="D35" i="18"/>
  <c r="E34" i="18"/>
  <c r="D34" i="18"/>
  <c r="C34" i="18"/>
  <c r="E30" i="18"/>
  <c r="D30" i="18"/>
  <c r="C30" i="18"/>
  <c r="E26" i="18"/>
  <c r="D26" i="18"/>
  <c r="C26" i="18"/>
  <c r="E25" i="18"/>
  <c r="D25" i="18"/>
  <c r="C25" i="18"/>
  <c r="E20" i="18"/>
  <c r="D20" i="18"/>
  <c r="C20" i="18"/>
  <c r="E19" i="18"/>
  <c r="D19" i="18"/>
  <c r="C19" i="18"/>
  <c r="E17" i="18"/>
  <c r="D17" i="18"/>
  <c r="C17" i="18"/>
  <c r="E15" i="18"/>
  <c r="D15" i="18"/>
  <c r="C15" i="18"/>
  <c r="E13" i="18"/>
  <c r="D13" i="18"/>
  <c r="C13" i="18"/>
  <c r="E11" i="18"/>
  <c r="D11" i="18"/>
  <c r="C11" i="18"/>
  <c r="E9" i="18"/>
  <c r="D9" i="18"/>
  <c r="C9" i="18"/>
  <c r="N46" i="18"/>
  <c r="N35" i="18"/>
  <c r="N30" i="18"/>
  <c r="N26" i="18"/>
  <c r="N25" i="18"/>
  <c r="N20" i="18"/>
  <c r="N19" i="18"/>
  <c r="N17" i="18"/>
  <c r="N15" i="18"/>
  <c r="N13" i="18"/>
  <c r="N11" i="18"/>
  <c r="M47" i="18"/>
  <c r="N9" i="18"/>
  <c r="K47" i="18"/>
  <c r="J46" i="18"/>
  <c r="J35" i="18"/>
  <c r="J34" i="18"/>
  <c r="J32" i="18"/>
  <c r="J30" i="18"/>
  <c r="J26" i="18"/>
  <c r="J25" i="18"/>
  <c r="J20" i="18"/>
  <c r="J19" i="18"/>
  <c r="J17" i="18"/>
  <c r="J15" i="18"/>
  <c r="J13" i="18"/>
  <c r="J11" i="18"/>
  <c r="I47" i="18"/>
  <c r="J9" i="18"/>
  <c r="G47" i="18"/>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L58" i="12"/>
  <c r="J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H58" i="12"/>
  <c r="I10" i="12"/>
  <c r="F58" i="12"/>
  <c r="B9" i="35"/>
  <c r="D36" i="35"/>
  <c r="C36" i="35"/>
  <c r="B36" i="35"/>
  <c r="D35" i="35"/>
  <c r="C35" i="35"/>
  <c r="B35" i="35"/>
  <c r="D34" i="35"/>
  <c r="C34" i="35"/>
  <c r="B34" i="35"/>
  <c r="D33" i="35"/>
  <c r="C33" i="35"/>
  <c r="B33" i="35"/>
  <c r="D32" i="35"/>
  <c r="C32" i="35"/>
  <c r="B32" i="35"/>
  <c r="D31" i="35"/>
  <c r="C31" i="35"/>
  <c r="B31" i="35"/>
  <c r="D30" i="35"/>
  <c r="C30" i="35"/>
  <c r="B30"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B20" i="35"/>
  <c r="D19" i="35"/>
  <c r="C19" i="35"/>
  <c r="B19" i="35"/>
  <c r="D18" i="35"/>
  <c r="C18" i="35"/>
  <c r="B18" i="35"/>
  <c r="D17" i="35"/>
  <c r="C17" i="35"/>
  <c r="B17" i="35"/>
  <c r="D16" i="35"/>
  <c r="C16" i="35"/>
  <c r="B16" i="35"/>
  <c r="D15" i="35"/>
  <c r="C15" i="35"/>
  <c r="B15" i="35"/>
  <c r="D14" i="35"/>
  <c r="C14" i="35"/>
  <c r="B14" i="35"/>
  <c r="D13" i="35"/>
  <c r="C13" i="35"/>
  <c r="B13" i="35"/>
  <c r="D12" i="35"/>
  <c r="C12" i="35"/>
  <c r="B12" i="35"/>
  <c r="D11" i="35"/>
  <c r="C11" i="35"/>
  <c r="B11" i="35"/>
  <c r="D10" i="35"/>
  <c r="C10" i="35"/>
  <c r="B10" i="35"/>
  <c r="D9" i="35"/>
  <c r="C9" i="35"/>
  <c r="O36" i="35"/>
  <c r="P36" i="35"/>
  <c r="O35" i="35"/>
  <c r="P35" i="35"/>
  <c r="O34" i="35"/>
  <c r="P34" i="35"/>
  <c r="P33" i="35"/>
  <c r="P32" i="35"/>
  <c r="O30" i="35"/>
  <c r="O28" i="35"/>
  <c r="P27" i="35"/>
  <c r="P26" i="35"/>
  <c r="P25" i="35"/>
  <c r="P24" i="35"/>
  <c r="O23" i="35"/>
  <c r="O22" i="35"/>
  <c r="O20" i="35"/>
  <c r="O19" i="35"/>
  <c r="P19" i="35"/>
  <c r="P18" i="35"/>
  <c r="P17" i="35"/>
  <c r="P16" i="35"/>
  <c r="O14" i="35"/>
  <c r="O12" i="35"/>
  <c r="P11" i="35"/>
  <c r="P10" i="35"/>
  <c r="P9" i="35"/>
  <c r="K36" i="35"/>
  <c r="J35" i="35"/>
  <c r="J34" i="35"/>
  <c r="K33" i="35"/>
  <c r="J30" i="35"/>
  <c r="K30" i="35"/>
  <c r="K29" i="35"/>
  <c r="J27" i="35"/>
  <c r="J26" i="35"/>
  <c r="K26" i="35"/>
  <c r="K25" i="35"/>
  <c r="J22" i="35"/>
  <c r="K22" i="35"/>
  <c r="K21" i="35"/>
  <c r="J19" i="35"/>
  <c r="J18" i="35"/>
  <c r="K18" i="35"/>
  <c r="K17" i="35"/>
  <c r="K14" i="35"/>
  <c r="K12" i="35"/>
  <c r="J11" i="35"/>
  <c r="K11" i="35"/>
  <c r="J10" i="35"/>
  <c r="I37" i="35"/>
  <c r="E10" i="69"/>
  <c r="B10" i="69"/>
  <c r="F37" i="69"/>
  <c r="E37" i="69"/>
  <c r="C37" i="69"/>
  <c r="B37" i="69"/>
  <c r="F36" i="69"/>
  <c r="E36" i="69"/>
  <c r="C36" i="69"/>
  <c r="B36" i="69"/>
  <c r="F35" i="69"/>
  <c r="E35" i="69"/>
  <c r="C35" i="69"/>
  <c r="B35" i="69"/>
  <c r="F34" i="69"/>
  <c r="E34" i="69"/>
  <c r="C34" i="69"/>
  <c r="B34" i="69"/>
  <c r="F33" i="69"/>
  <c r="E33" i="69"/>
  <c r="C33" i="69"/>
  <c r="B33" i="69"/>
  <c r="F32" i="69"/>
  <c r="E32" i="69"/>
  <c r="C32" i="69"/>
  <c r="B32" i="69"/>
  <c r="F31" i="69"/>
  <c r="E31" i="69"/>
  <c r="C31" i="69"/>
  <c r="B31" i="69"/>
  <c r="F30" i="69"/>
  <c r="E30" i="69"/>
  <c r="C30" i="69"/>
  <c r="B30" i="69"/>
  <c r="F29" i="69"/>
  <c r="E29" i="69"/>
  <c r="C29" i="69"/>
  <c r="B29" i="69"/>
  <c r="F28" i="69"/>
  <c r="E28" i="69"/>
  <c r="C28" i="69"/>
  <c r="B28" i="69"/>
  <c r="F27" i="69"/>
  <c r="E27" i="69"/>
  <c r="C27" i="69"/>
  <c r="B27" i="69"/>
  <c r="F26" i="69"/>
  <c r="E26" i="69"/>
  <c r="C26" i="69"/>
  <c r="B26" i="69"/>
  <c r="F25" i="69"/>
  <c r="E25" i="69"/>
  <c r="C25" i="69"/>
  <c r="B25" i="69"/>
  <c r="F24" i="69"/>
  <c r="E24" i="69"/>
  <c r="C24" i="69"/>
  <c r="B24" i="69"/>
  <c r="F23" i="69"/>
  <c r="E23" i="69"/>
  <c r="C23" i="69"/>
  <c r="B23" i="69"/>
  <c r="F22" i="69"/>
  <c r="E22" i="69"/>
  <c r="C22" i="69"/>
  <c r="B22" i="69"/>
  <c r="F21" i="69"/>
  <c r="E21" i="69"/>
  <c r="C21" i="69"/>
  <c r="B21" i="69"/>
  <c r="F20" i="69"/>
  <c r="E20" i="69"/>
  <c r="C20" i="69"/>
  <c r="B20" i="69"/>
  <c r="F19" i="69"/>
  <c r="E19" i="69"/>
  <c r="C19" i="69"/>
  <c r="B19" i="69"/>
  <c r="F18" i="69"/>
  <c r="E18" i="69"/>
  <c r="C18" i="69"/>
  <c r="B18" i="69"/>
  <c r="F17" i="69"/>
  <c r="E17" i="69"/>
  <c r="C17" i="69"/>
  <c r="B17" i="69"/>
  <c r="F16" i="69"/>
  <c r="E16" i="69"/>
  <c r="C16" i="69"/>
  <c r="B16" i="69"/>
  <c r="F15" i="69"/>
  <c r="E15" i="69"/>
  <c r="C15" i="69"/>
  <c r="B15" i="69"/>
  <c r="F14" i="69"/>
  <c r="E14" i="69"/>
  <c r="C14" i="69"/>
  <c r="B14" i="69"/>
  <c r="F13" i="69"/>
  <c r="E13" i="69"/>
  <c r="C13" i="69"/>
  <c r="B13" i="69"/>
  <c r="F12" i="69"/>
  <c r="E12" i="69"/>
  <c r="C12" i="69"/>
  <c r="B12" i="69"/>
  <c r="F11" i="69"/>
  <c r="E11" i="69"/>
  <c r="C11" i="69"/>
  <c r="B11" i="69"/>
  <c r="F10" i="69"/>
  <c r="C10" i="69"/>
  <c r="X37" i="69"/>
  <c r="W37" i="69"/>
  <c r="T37" i="69"/>
  <c r="W36" i="69"/>
  <c r="X36" i="69"/>
  <c r="T36" i="69"/>
  <c r="W35" i="69"/>
  <c r="X35" i="69"/>
  <c r="T35" i="69"/>
  <c r="W34" i="69"/>
  <c r="X34" i="69"/>
  <c r="T34" i="69"/>
  <c r="X33" i="69"/>
  <c r="W33" i="69"/>
  <c r="T33" i="69"/>
  <c r="W32" i="69"/>
  <c r="T32" i="69"/>
  <c r="X32" i="69"/>
  <c r="W31" i="69"/>
  <c r="X31" i="69"/>
  <c r="T31" i="69"/>
  <c r="W30" i="69"/>
  <c r="X30" i="69"/>
  <c r="T30" i="69"/>
  <c r="X29" i="69"/>
  <c r="W29" i="69"/>
  <c r="T29" i="69"/>
  <c r="W28" i="69"/>
  <c r="T28" i="69"/>
  <c r="X28" i="69"/>
  <c r="W27" i="69"/>
  <c r="X27" i="69"/>
  <c r="T27" i="69"/>
  <c r="W26" i="69"/>
  <c r="X26" i="69"/>
  <c r="T26" i="69"/>
  <c r="X25" i="69"/>
  <c r="W25" i="69"/>
  <c r="T25" i="69"/>
  <c r="W24" i="69"/>
  <c r="T24" i="69"/>
  <c r="X24" i="69"/>
  <c r="W23" i="69"/>
  <c r="X23" i="69"/>
  <c r="T23" i="69"/>
  <c r="W22" i="69"/>
  <c r="X22" i="69"/>
  <c r="T22" i="69"/>
  <c r="X21" i="69"/>
  <c r="W21" i="69"/>
  <c r="T21" i="69"/>
  <c r="W20" i="69"/>
  <c r="T20" i="69"/>
  <c r="X20" i="69"/>
  <c r="W19" i="69"/>
  <c r="X19" i="69"/>
  <c r="T19" i="69"/>
  <c r="W18" i="69"/>
  <c r="X18" i="69"/>
  <c r="T18" i="69"/>
  <c r="X17" i="69"/>
  <c r="W17" i="69"/>
  <c r="T17" i="69"/>
  <c r="W16" i="69"/>
  <c r="T16" i="69"/>
  <c r="X16" i="69"/>
  <c r="W15" i="69"/>
  <c r="X15" i="69"/>
  <c r="T15" i="69"/>
  <c r="W14" i="69"/>
  <c r="X14" i="69"/>
  <c r="T14" i="69"/>
  <c r="X13" i="69"/>
  <c r="W13" i="69"/>
  <c r="T13" i="69"/>
  <c r="W12" i="69"/>
  <c r="T12" i="69"/>
  <c r="X12" i="69"/>
  <c r="W11" i="69"/>
  <c r="X11" i="69"/>
  <c r="T11" i="69"/>
  <c r="S38" i="69"/>
  <c r="R38" i="69"/>
  <c r="P37" i="69"/>
  <c r="O37" i="69"/>
  <c r="L37" i="69"/>
  <c r="P36" i="69"/>
  <c r="O36" i="69"/>
  <c r="L36" i="69"/>
  <c r="O35" i="69"/>
  <c r="P35" i="69"/>
  <c r="L35" i="69"/>
  <c r="O34" i="69"/>
  <c r="P34" i="69"/>
  <c r="L34" i="69"/>
  <c r="P33" i="69"/>
  <c r="O33" i="69"/>
  <c r="L33" i="69"/>
  <c r="P32" i="69"/>
  <c r="O32" i="69"/>
  <c r="L32" i="69"/>
  <c r="O31" i="69"/>
  <c r="P31" i="69"/>
  <c r="L31" i="69"/>
  <c r="O30" i="69"/>
  <c r="P30" i="69"/>
  <c r="L30" i="69"/>
  <c r="P29" i="69"/>
  <c r="O29" i="69"/>
  <c r="L29" i="69"/>
  <c r="P28" i="69"/>
  <c r="O28" i="69"/>
  <c r="L28" i="69"/>
  <c r="O27" i="69"/>
  <c r="P27" i="69"/>
  <c r="L27" i="69"/>
  <c r="O26" i="69"/>
  <c r="P26" i="69"/>
  <c r="L26" i="69"/>
  <c r="P25" i="69"/>
  <c r="O25" i="69"/>
  <c r="L25" i="69"/>
  <c r="P24" i="69"/>
  <c r="O24" i="69"/>
  <c r="L24" i="69"/>
  <c r="O23" i="69"/>
  <c r="P23" i="69"/>
  <c r="L23" i="69"/>
  <c r="O22" i="69"/>
  <c r="P22" i="69"/>
  <c r="L22" i="69"/>
  <c r="P21" i="69"/>
  <c r="O21" i="69"/>
  <c r="L21" i="69"/>
  <c r="P20" i="69"/>
  <c r="O20" i="69"/>
  <c r="L20" i="69"/>
  <c r="O19" i="69"/>
  <c r="P19" i="69"/>
  <c r="L19" i="69"/>
  <c r="O18" i="69"/>
  <c r="P18" i="69"/>
  <c r="L18" i="69"/>
  <c r="P17" i="69"/>
  <c r="O17" i="69"/>
  <c r="L17" i="69"/>
  <c r="P16" i="69"/>
  <c r="O16" i="69"/>
  <c r="L16" i="69"/>
  <c r="O15" i="69"/>
  <c r="P15" i="69"/>
  <c r="L15" i="69"/>
  <c r="O14" i="69"/>
  <c r="P14" i="69"/>
  <c r="L14" i="69"/>
  <c r="P13" i="69"/>
  <c r="O13" i="69"/>
  <c r="L13" i="69"/>
  <c r="P12" i="69"/>
  <c r="O12" i="69"/>
  <c r="L12" i="69"/>
  <c r="O11" i="69"/>
  <c r="P11" i="69"/>
  <c r="L11" i="69"/>
  <c r="O10" i="69"/>
  <c r="P10" i="69"/>
  <c r="K38" i="69"/>
  <c r="L10" i="69"/>
  <c r="B9" i="51"/>
  <c r="E36" i="51"/>
  <c r="D36" i="51"/>
  <c r="C36" i="51"/>
  <c r="B36" i="51"/>
  <c r="E35" i="51"/>
  <c r="D35" i="51"/>
  <c r="C35" i="51"/>
  <c r="B35" i="51"/>
  <c r="E34" i="51"/>
  <c r="D34" i="51"/>
  <c r="C34" i="51"/>
  <c r="B34" i="51"/>
  <c r="E33" i="51"/>
  <c r="D33" i="51"/>
  <c r="C33" i="51"/>
  <c r="B33" i="51"/>
  <c r="E32" i="51"/>
  <c r="D32" i="51"/>
  <c r="C32" i="51"/>
  <c r="B32" i="51"/>
  <c r="E31" i="51"/>
  <c r="D31" i="51"/>
  <c r="C31" i="51"/>
  <c r="B31" i="51"/>
  <c r="E30" i="51"/>
  <c r="D30" i="51"/>
  <c r="C30" i="51"/>
  <c r="B30" i="51"/>
  <c r="E29" i="51"/>
  <c r="D29" i="51"/>
  <c r="C29" i="51"/>
  <c r="B29" i="51"/>
  <c r="E28" i="51"/>
  <c r="D28" i="51"/>
  <c r="C28" i="51"/>
  <c r="B28" i="51"/>
  <c r="E27" i="51"/>
  <c r="D27" i="51"/>
  <c r="C27" i="51"/>
  <c r="B27" i="51"/>
  <c r="E26" i="51"/>
  <c r="D26" i="51"/>
  <c r="C26" i="51"/>
  <c r="B26" i="51"/>
  <c r="E25" i="51"/>
  <c r="D25" i="51"/>
  <c r="C25" i="51"/>
  <c r="B25" i="51"/>
  <c r="E24" i="51"/>
  <c r="D24" i="51"/>
  <c r="C24" i="51"/>
  <c r="B24" i="51"/>
  <c r="E23" i="51"/>
  <c r="D23" i="51"/>
  <c r="C23" i="51"/>
  <c r="B23" i="51"/>
  <c r="E22" i="51"/>
  <c r="D22" i="51"/>
  <c r="C22" i="51"/>
  <c r="B22" i="51"/>
  <c r="E21" i="51"/>
  <c r="D21" i="51"/>
  <c r="C21" i="51"/>
  <c r="B21" i="51"/>
  <c r="E20" i="51"/>
  <c r="D20" i="51"/>
  <c r="C20" i="51"/>
  <c r="B20" i="51"/>
  <c r="E19" i="51"/>
  <c r="D19" i="51"/>
  <c r="C19" i="51"/>
  <c r="B19" i="51"/>
  <c r="E18" i="51"/>
  <c r="D18" i="51"/>
  <c r="C18" i="51"/>
  <c r="B18" i="51"/>
  <c r="E17" i="51"/>
  <c r="D17" i="51"/>
  <c r="C17" i="51"/>
  <c r="B17" i="51"/>
  <c r="E16" i="51"/>
  <c r="D16" i="51"/>
  <c r="C16" i="51"/>
  <c r="B16" i="51"/>
  <c r="E15" i="51"/>
  <c r="D15" i="51"/>
  <c r="C15" i="51"/>
  <c r="B15" i="51"/>
  <c r="E14" i="51"/>
  <c r="D14" i="51"/>
  <c r="C14" i="51"/>
  <c r="B14" i="51"/>
  <c r="E13" i="51"/>
  <c r="D13" i="51"/>
  <c r="C13" i="51"/>
  <c r="B13" i="51"/>
  <c r="E12" i="51"/>
  <c r="D12" i="51"/>
  <c r="C12" i="51"/>
  <c r="B12" i="51"/>
  <c r="E11" i="51"/>
  <c r="D11" i="51"/>
  <c r="C11" i="51"/>
  <c r="B11" i="51"/>
  <c r="E10" i="51"/>
  <c r="D10" i="51"/>
  <c r="C10" i="51"/>
  <c r="B10" i="51"/>
  <c r="E9" i="51"/>
  <c r="D9" i="51"/>
  <c r="C9" i="51"/>
  <c r="O37" i="51"/>
  <c r="N37" i="51"/>
  <c r="M37" i="51"/>
  <c r="L37" i="51"/>
  <c r="J37" i="51"/>
  <c r="I37" i="51"/>
  <c r="H37" i="51"/>
  <c r="G37" i="51"/>
  <c r="P36" i="51"/>
  <c r="K36" i="51"/>
  <c r="P35" i="51"/>
  <c r="K35" i="51"/>
  <c r="P34" i="51"/>
  <c r="K34" i="51"/>
  <c r="P33" i="51"/>
  <c r="K33" i="51"/>
  <c r="P32" i="51"/>
  <c r="K32" i="51"/>
  <c r="P31" i="51"/>
  <c r="K31" i="51"/>
  <c r="P30" i="51"/>
  <c r="K30" i="51"/>
  <c r="P29" i="51"/>
  <c r="K29" i="51"/>
  <c r="P28" i="51"/>
  <c r="K28" i="51"/>
  <c r="P27" i="51"/>
  <c r="K27" i="51"/>
  <c r="P26" i="51"/>
  <c r="K26" i="51"/>
  <c r="P25" i="51"/>
  <c r="K25" i="51"/>
  <c r="P24" i="51"/>
  <c r="K24" i="51"/>
  <c r="P23" i="51"/>
  <c r="K23" i="51"/>
  <c r="P22" i="51"/>
  <c r="K22" i="51"/>
  <c r="P21" i="51"/>
  <c r="K21" i="51"/>
  <c r="P20" i="51"/>
  <c r="K20" i="51"/>
  <c r="P19" i="51"/>
  <c r="K19" i="51"/>
  <c r="P18" i="51"/>
  <c r="K18" i="51"/>
  <c r="P17" i="51"/>
  <c r="K17" i="51"/>
  <c r="P16" i="51"/>
  <c r="K16" i="51"/>
  <c r="P15" i="51"/>
  <c r="K15" i="51"/>
  <c r="P14" i="51"/>
  <c r="K14" i="51"/>
  <c r="P13" i="51"/>
  <c r="K13" i="51"/>
  <c r="P12" i="51"/>
  <c r="K12" i="51"/>
  <c r="P11" i="51"/>
  <c r="K11" i="51"/>
  <c r="P10" i="51"/>
  <c r="K10" i="51"/>
  <c r="P9" i="51"/>
  <c r="K9" i="51"/>
  <c r="P9" i="48"/>
  <c r="K9" i="48"/>
  <c r="B10" i="48"/>
  <c r="C10" i="48"/>
  <c r="D10" i="48"/>
  <c r="E10" i="48"/>
  <c r="B11" i="48"/>
  <c r="C11" i="48"/>
  <c r="D11" i="48"/>
  <c r="E11" i="48"/>
  <c r="B12" i="48"/>
  <c r="C12" i="48"/>
  <c r="D12" i="48"/>
  <c r="E12" i="48"/>
  <c r="B13" i="48"/>
  <c r="C13" i="48"/>
  <c r="D13" i="48"/>
  <c r="E13" i="48"/>
  <c r="B14" i="48"/>
  <c r="C14" i="48"/>
  <c r="D14" i="48"/>
  <c r="E14" i="48"/>
  <c r="B15" i="48"/>
  <c r="C15" i="48"/>
  <c r="D15" i="48"/>
  <c r="E15" i="48"/>
  <c r="B16" i="48"/>
  <c r="C16" i="48"/>
  <c r="D16" i="48"/>
  <c r="E16" i="48"/>
  <c r="B17" i="48"/>
  <c r="C17" i="48"/>
  <c r="D17" i="48"/>
  <c r="E17" i="48"/>
  <c r="B18" i="48"/>
  <c r="C18" i="48"/>
  <c r="D18" i="48"/>
  <c r="E18" i="48"/>
  <c r="B19" i="48"/>
  <c r="C19" i="48"/>
  <c r="D19" i="48"/>
  <c r="E19" i="48"/>
  <c r="B20" i="48"/>
  <c r="C20" i="48"/>
  <c r="D20" i="48"/>
  <c r="E20" i="48"/>
  <c r="B21" i="48"/>
  <c r="C21" i="48"/>
  <c r="D21" i="48"/>
  <c r="E21" i="48"/>
  <c r="B22" i="48"/>
  <c r="C22" i="48"/>
  <c r="D22" i="48"/>
  <c r="E22" i="48"/>
  <c r="B23" i="48"/>
  <c r="C23" i="48"/>
  <c r="D23" i="48"/>
  <c r="E23" i="48"/>
  <c r="B24" i="48"/>
  <c r="C24" i="48"/>
  <c r="D24" i="48"/>
  <c r="E24" i="48"/>
  <c r="B25" i="48"/>
  <c r="C25" i="48"/>
  <c r="D25" i="48"/>
  <c r="E25" i="48"/>
  <c r="B26" i="48"/>
  <c r="C26" i="48"/>
  <c r="D26" i="48"/>
  <c r="E26" i="48"/>
  <c r="B27" i="48"/>
  <c r="C27" i="48"/>
  <c r="D27" i="48"/>
  <c r="E27" i="48"/>
  <c r="B28" i="48"/>
  <c r="C28" i="48"/>
  <c r="D28" i="48"/>
  <c r="E28" i="48"/>
  <c r="B29" i="48"/>
  <c r="C29" i="48"/>
  <c r="D29" i="48"/>
  <c r="E29" i="48"/>
  <c r="B30" i="48"/>
  <c r="C30" i="48"/>
  <c r="D30" i="48"/>
  <c r="E30" i="48"/>
  <c r="B31" i="48"/>
  <c r="C31" i="48"/>
  <c r="D31" i="48"/>
  <c r="E31" i="48"/>
  <c r="B32" i="48"/>
  <c r="C32" i="48"/>
  <c r="D32" i="48"/>
  <c r="E32" i="48"/>
  <c r="B33" i="48"/>
  <c r="C33" i="48"/>
  <c r="D33" i="48"/>
  <c r="E33" i="48"/>
  <c r="B34" i="48"/>
  <c r="C34" i="48"/>
  <c r="D34" i="48"/>
  <c r="E34" i="48"/>
  <c r="B35" i="48"/>
  <c r="C35" i="48"/>
  <c r="D35" i="48"/>
  <c r="E35" i="48"/>
  <c r="B36" i="48"/>
  <c r="C36" i="48"/>
  <c r="D36" i="48"/>
  <c r="E36" i="48"/>
  <c r="E9" i="48"/>
  <c r="D9" i="48"/>
  <c r="C9" i="48"/>
  <c r="B9" i="48"/>
  <c r="P36" i="48"/>
  <c r="P35" i="48"/>
  <c r="P34" i="48"/>
  <c r="P33" i="48"/>
  <c r="P32" i="48"/>
  <c r="P31" i="48"/>
  <c r="P30" i="48"/>
  <c r="P29" i="48"/>
  <c r="P28" i="48"/>
  <c r="P27" i="48"/>
  <c r="P26" i="48"/>
  <c r="P25" i="48"/>
  <c r="P24" i="48"/>
  <c r="P23" i="48"/>
  <c r="P22" i="48"/>
  <c r="P21" i="48"/>
  <c r="P20" i="48"/>
  <c r="P19" i="48"/>
  <c r="P18" i="48"/>
  <c r="P17" i="48"/>
  <c r="P16" i="48"/>
  <c r="P15" i="48"/>
  <c r="P14" i="48"/>
  <c r="P13" i="48"/>
  <c r="P12" i="48"/>
  <c r="P11" i="48"/>
  <c r="P10" i="48"/>
  <c r="O37" i="48"/>
  <c r="N37" i="48"/>
  <c r="L37" i="48"/>
  <c r="K36" i="48"/>
  <c r="K35" i="48"/>
  <c r="K34" i="48"/>
  <c r="K33" i="48"/>
  <c r="K32" i="48"/>
  <c r="K31" i="48"/>
  <c r="K30" i="48"/>
  <c r="K29" i="48"/>
  <c r="K28" i="48"/>
  <c r="K27" i="48"/>
  <c r="K26" i="48"/>
  <c r="K25" i="48"/>
  <c r="K24" i="48"/>
  <c r="K23" i="48"/>
  <c r="K22" i="48"/>
  <c r="K21" i="48"/>
  <c r="K20" i="48"/>
  <c r="K19" i="48"/>
  <c r="K18" i="48"/>
  <c r="K17" i="48"/>
  <c r="K16" i="48"/>
  <c r="K15" i="48"/>
  <c r="K14" i="48"/>
  <c r="K13" i="48"/>
  <c r="K12" i="48"/>
  <c r="K11" i="48"/>
  <c r="K10" i="48"/>
  <c r="J37" i="48"/>
  <c r="I37" i="48"/>
  <c r="G37" i="48"/>
  <c r="J9" i="45"/>
  <c r="C9" i="45"/>
  <c r="N9" i="45"/>
  <c r="C10" i="45"/>
  <c r="D10" i="45"/>
  <c r="E10" i="45"/>
  <c r="C11" i="45"/>
  <c r="D11" i="45"/>
  <c r="E11" i="45"/>
  <c r="C12" i="45"/>
  <c r="D12" i="45"/>
  <c r="E12" i="45"/>
  <c r="C13" i="45"/>
  <c r="D13" i="45"/>
  <c r="E13" i="45"/>
  <c r="C14" i="45"/>
  <c r="D14" i="45"/>
  <c r="E14" i="45"/>
  <c r="C15" i="45"/>
  <c r="D15" i="45"/>
  <c r="E15" i="45"/>
  <c r="C17" i="45"/>
  <c r="D17" i="45"/>
  <c r="E17" i="45"/>
  <c r="C18" i="45"/>
  <c r="D18" i="45"/>
  <c r="E18" i="45"/>
  <c r="C19" i="45"/>
  <c r="D19" i="45"/>
  <c r="E19" i="45"/>
  <c r="C20" i="45"/>
  <c r="D20" i="45"/>
  <c r="E20" i="45"/>
  <c r="C25" i="45"/>
  <c r="D25" i="45"/>
  <c r="E25" i="45"/>
  <c r="C26" i="45"/>
  <c r="D26" i="45"/>
  <c r="E26" i="45"/>
  <c r="C27" i="45"/>
  <c r="D27" i="45"/>
  <c r="E27" i="45"/>
  <c r="C28" i="45"/>
  <c r="D28" i="45"/>
  <c r="E28" i="45"/>
  <c r="C29" i="45"/>
  <c r="D29" i="45"/>
  <c r="E29" i="45"/>
  <c r="C30" i="45"/>
  <c r="D30" i="45"/>
  <c r="E30" i="45"/>
  <c r="C31" i="45"/>
  <c r="D31" i="45"/>
  <c r="E31" i="45"/>
  <c r="C32" i="45"/>
  <c r="D32" i="45"/>
  <c r="E32" i="45"/>
  <c r="C33" i="45"/>
  <c r="D33" i="45"/>
  <c r="E33" i="45"/>
  <c r="C34" i="45"/>
  <c r="D34" i="45"/>
  <c r="E34" i="45"/>
  <c r="C35" i="45"/>
  <c r="D35" i="45"/>
  <c r="E35" i="45"/>
  <c r="C36" i="45"/>
  <c r="D36" i="45"/>
  <c r="E36" i="45"/>
  <c r="C39" i="45"/>
  <c r="D39" i="45"/>
  <c r="E39" i="45"/>
  <c r="C41" i="45"/>
  <c r="D41" i="45"/>
  <c r="E41" i="45"/>
  <c r="C42" i="45"/>
  <c r="D42" i="45"/>
  <c r="E42" i="45"/>
  <c r="C46" i="45"/>
  <c r="D46" i="45"/>
  <c r="E46" i="45"/>
  <c r="E9" i="45"/>
  <c r="D9" i="45"/>
  <c r="N46" i="45"/>
  <c r="N42" i="45"/>
  <c r="N41" i="45"/>
  <c r="N39" i="45"/>
  <c r="N36" i="45"/>
  <c r="N35" i="45"/>
  <c r="N34" i="45"/>
  <c r="N33" i="45"/>
  <c r="N32" i="45"/>
  <c r="N31" i="45"/>
  <c r="N30" i="45"/>
  <c r="N29" i="45"/>
  <c r="N28" i="45"/>
  <c r="N27" i="45"/>
  <c r="N26" i="45"/>
  <c r="N25" i="45"/>
  <c r="N20" i="45"/>
  <c r="N19" i="45"/>
  <c r="N18" i="45"/>
  <c r="N17" i="45"/>
  <c r="N15" i="45"/>
  <c r="N14" i="45"/>
  <c r="N13" i="45"/>
  <c r="N12" i="45"/>
  <c r="N11" i="45"/>
  <c r="N10" i="45"/>
  <c r="M47" i="45"/>
  <c r="K47" i="45"/>
  <c r="J46" i="45"/>
  <c r="J42" i="45"/>
  <c r="J41" i="45"/>
  <c r="J39" i="45"/>
  <c r="J36" i="45"/>
  <c r="J35" i="45"/>
  <c r="J34" i="45"/>
  <c r="J33" i="45"/>
  <c r="J32" i="45"/>
  <c r="J31" i="45"/>
  <c r="J30" i="45"/>
  <c r="J29" i="45"/>
  <c r="J28" i="45"/>
  <c r="J27" i="45"/>
  <c r="J26" i="45"/>
  <c r="J25" i="45"/>
  <c r="J20" i="45"/>
  <c r="J19" i="45"/>
  <c r="J18" i="45"/>
  <c r="J17" i="45"/>
  <c r="J15" i="45"/>
  <c r="J14" i="45"/>
  <c r="J13" i="45"/>
  <c r="J12" i="45"/>
  <c r="J11" i="45"/>
  <c r="J10" i="45"/>
  <c r="I47" i="45"/>
  <c r="G47" i="45"/>
  <c r="M10" i="39"/>
  <c r="O9" i="36"/>
  <c r="J9" i="36"/>
  <c r="I9" i="39"/>
  <c r="K9" i="36"/>
  <c r="B10" i="39"/>
  <c r="C10" i="39"/>
  <c r="D10" i="39"/>
  <c r="B11" i="39"/>
  <c r="C11" i="39"/>
  <c r="D11" i="39"/>
  <c r="B12" i="39"/>
  <c r="C12" i="39"/>
  <c r="D12" i="39"/>
  <c r="B13" i="39"/>
  <c r="C13" i="39"/>
  <c r="D13" i="39"/>
  <c r="B14" i="39"/>
  <c r="C14" i="39"/>
  <c r="D14" i="39"/>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B57" i="39"/>
  <c r="C57" i="39"/>
  <c r="D57" i="39"/>
  <c r="D9" i="39"/>
  <c r="C9" i="39"/>
  <c r="B9" i="39"/>
  <c r="M57" i="39"/>
  <c r="M56" i="39"/>
  <c r="M55" i="39"/>
  <c r="M54" i="39"/>
  <c r="M53" i="39"/>
  <c r="M52" i="39"/>
  <c r="M51" i="39"/>
  <c r="M50" i="39"/>
  <c r="M49" i="39"/>
  <c r="M48" i="39"/>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L58" i="39"/>
  <c r="M9" i="39"/>
  <c r="J58" i="39"/>
  <c r="I57" i="39"/>
  <c r="I56" i="39"/>
  <c r="I55" i="39"/>
  <c r="I54" i="39"/>
  <c r="I53" i="39"/>
  <c r="I52" i="39"/>
  <c r="I51" i="39"/>
  <c r="I50" i="39"/>
  <c r="I49" i="39"/>
  <c r="I48" i="39"/>
  <c r="I47" i="39"/>
  <c r="I46" i="39"/>
  <c r="I45" i="39"/>
  <c r="I44" i="39"/>
  <c r="I43" i="39"/>
  <c r="I42" i="39"/>
  <c r="I41" i="39"/>
  <c r="I40" i="39"/>
  <c r="I39" i="39"/>
  <c r="I38" i="39"/>
  <c r="I37" i="39"/>
  <c r="I36" i="39"/>
  <c r="I35" i="39"/>
  <c r="I34" i="39"/>
  <c r="I33" i="39"/>
  <c r="I32" i="39"/>
  <c r="I31" i="39"/>
  <c r="I30" i="39"/>
  <c r="I29" i="39"/>
  <c r="I28" i="39"/>
  <c r="I27" i="39"/>
  <c r="I26" i="39"/>
  <c r="I25" i="39"/>
  <c r="I24" i="39"/>
  <c r="I23" i="39"/>
  <c r="I22" i="39"/>
  <c r="I21" i="39"/>
  <c r="I20" i="39"/>
  <c r="I19" i="39"/>
  <c r="I18" i="39"/>
  <c r="I17" i="39"/>
  <c r="I16" i="39"/>
  <c r="I15" i="39"/>
  <c r="I14" i="39"/>
  <c r="I13" i="39"/>
  <c r="I12" i="39"/>
  <c r="I11" i="39"/>
  <c r="I10" i="39"/>
  <c r="H58" i="39"/>
  <c r="F58" i="39"/>
  <c r="B23" i="36"/>
  <c r="C23" i="36"/>
  <c r="D23" i="36"/>
  <c r="B24" i="36"/>
  <c r="C24" i="36"/>
  <c r="D24" i="36"/>
  <c r="B25" i="36"/>
  <c r="C25" i="36"/>
  <c r="D25" i="36"/>
  <c r="B26" i="36"/>
  <c r="C26" i="36"/>
  <c r="D26" i="36"/>
  <c r="B27" i="36"/>
  <c r="C27" i="36"/>
  <c r="D27" i="36"/>
  <c r="B28" i="36"/>
  <c r="C28" i="36"/>
  <c r="D28" i="36"/>
  <c r="B29" i="36"/>
  <c r="C29" i="36"/>
  <c r="D29" i="36"/>
  <c r="B30" i="36"/>
  <c r="C30" i="36"/>
  <c r="D30" i="36"/>
  <c r="B31" i="36"/>
  <c r="C31" i="36"/>
  <c r="D31" i="36"/>
  <c r="B32" i="36"/>
  <c r="C32" i="36"/>
  <c r="D32" i="36"/>
  <c r="B33" i="36"/>
  <c r="C33" i="36"/>
  <c r="D33" i="36"/>
  <c r="B34" i="36"/>
  <c r="C34" i="36"/>
  <c r="D34" i="36"/>
  <c r="B35" i="36"/>
  <c r="C35" i="36"/>
  <c r="D35" i="36"/>
  <c r="B36" i="36"/>
  <c r="C36" i="36"/>
  <c r="D36" i="36"/>
  <c r="B10" i="36"/>
  <c r="C10" i="36"/>
  <c r="D10" i="36"/>
  <c r="B11" i="36"/>
  <c r="C11" i="36"/>
  <c r="D11" i="36"/>
  <c r="B12" i="36"/>
  <c r="C12" i="36"/>
  <c r="D12" i="36"/>
  <c r="B13" i="36"/>
  <c r="C13" i="36"/>
  <c r="D13" i="36"/>
  <c r="B14" i="36"/>
  <c r="C14" i="36"/>
  <c r="D14" i="36"/>
  <c r="B15" i="36"/>
  <c r="C15" i="36"/>
  <c r="D15" i="36"/>
  <c r="B16" i="36"/>
  <c r="C16" i="36"/>
  <c r="D16" i="36"/>
  <c r="B17" i="36"/>
  <c r="C17" i="36"/>
  <c r="D17" i="36"/>
  <c r="B18" i="36"/>
  <c r="C18" i="36"/>
  <c r="D18" i="36"/>
  <c r="B19" i="36"/>
  <c r="C19" i="36"/>
  <c r="D19" i="36"/>
  <c r="B20" i="36"/>
  <c r="C20" i="36"/>
  <c r="D20" i="36"/>
  <c r="B21" i="36"/>
  <c r="C21" i="36"/>
  <c r="D21" i="36"/>
  <c r="B22" i="36"/>
  <c r="C22" i="36"/>
  <c r="D22" i="36"/>
  <c r="C9" i="36"/>
  <c r="D9" i="36"/>
  <c r="B9" i="36"/>
  <c r="O36" i="36"/>
  <c r="P36" i="36"/>
  <c r="O35" i="36"/>
  <c r="P35" i="36"/>
  <c r="O34" i="36"/>
  <c r="P34" i="36"/>
  <c r="P33" i="36"/>
  <c r="O32" i="36"/>
  <c r="P32" i="36"/>
  <c r="O31" i="36"/>
  <c r="P31" i="36"/>
  <c r="O30" i="36"/>
  <c r="P30" i="36"/>
  <c r="P29" i="36"/>
  <c r="O28" i="36"/>
  <c r="P28" i="36"/>
  <c r="P27" i="36"/>
  <c r="O27" i="36"/>
  <c r="O26" i="36"/>
  <c r="P26" i="36"/>
  <c r="P25" i="36"/>
  <c r="O24" i="36"/>
  <c r="P24" i="36"/>
  <c r="O23" i="36"/>
  <c r="P23" i="36"/>
  <c r="O22" i="36"/>
  <c r="P22" i="36"/>
  <c r="P21" i="36"/>
  <c r="O20" i="36"/>
  <c r="P20" i="36"/>
  <c r="O19" i="36"/>
  <c r="P19" i="36"/>
  <c r="O18" i="36"/>
  <c r="P18" i="36"/>
  <c r="P17" i="36"/>
  <c r="O16" i="36"/>
  <c r="P16" i="36"/>
  <c r="O15" i="36"/>
  <c r="P15" i="36"/>
  <c r="O14" i="36"/>
  <c r="P14" i="36"/>
  <c r="P13" i="36"/>
  <c r="O12" i="36"/>
  <c r="P12" i="36"/>
  <c r="O11" i="36"/>
  <c r="P11" i="36"/>
  <c r="O10" i="36"/>
  <c r="P10" i="36"/>
  <c r="N37" i="36"/>
  <c r="P9" i="36"/>
  <c r="L37" i="36"/>
  <c r="K36" i="36"/>
  <c r="K35" i="36"/>
  <c r="J34" i="36"/>
  <c r="K34" i="36"/>
  <c r="J33" i="36"/>
  <c r="K33" i="36"/>
  <c r="K32" i="36"/>
  <c r="J31" i="36"/>
  <c r="K31" i="36"/>
  <c r="J30" i="36"/>
  <c r="K30" i="36"/>
  <c r="J29" i="36"/>
  <c r="K29" i="36"/>
  <c r="K28" i="36"/>
  <c r="J27" i="36"/>
  <c r="K27" i="36"/>
  <c r="J26" i="36"/>
  <c r="K26" i="36"/>
  <c r="J25" i="36"/>
  <c r="K25" i="36"/>
  <c r="K24" i="36"/>
  <c r="J23" i="36"/>
  <c r="K23" i="36"/>
  <c r="J22" i="36"/>
  <c r="K22" i="36"/>
  <c r="J21" i="36"/>
  <c r="K21" i="36"/>
  <c r="K20" i="36"/>
  <c r="J19" i="36"/>
  <c r="K19" i="36"/>
  <c r="J18" i="36"/>
  <c r="K18" i="36"/>
  <c r="J17" i="36"/>
  <c r="K17" i="36"/>
  <c r="K16" i="36"/>
  <c r="J15" i="36"/>
  <c r="K15" i="36"/>
  <c r="J14" i="36"/>
  <c r="K14" i="36"/>
  <c r="J13" i="36"/>
  <c r="K13" i="36"/>
  <c r="K12" i="36"/>
  <c r="J11" i="36"/>
  <c r="K11" i="36"/>
  <c r="J10" i="36"/>
  <c r="K10" i="36"/>
  <c r="I37" i="36"/>
  <c r="C37" i="29" l="1"/>
  <c r="D37" i="29"/>
  <c r="B37" i="26"/>
  <c r="F9" i="45"/>
  <c r="D13" i="69"/>
  <c r="D15" i="69"/>
  <c r="D16" i="69"/>
  <c r="D17" i="69"/>
  <c r="D19" i="69"/>
  <c r="D20" i="69"/>
  <c r="D24" i="69"/>
  <c r="D29" i="69"/>
  <c r="D31" i="69"/>
  <c r="D32" i="69"/>
  <c r="D10" i="69"/>
  <c r="D33" i="69"/>
  <c r="D35" i="69"/>
  <c r="D36" i="69"/>
  <c r="D12" i="69"/>
  <c r="D14" i="69"/>
  <c r="D22" i="69"/>
  <c r="D26" i="69"/>
  <c r="D28" i="69"/>
  <c r="B37" i="48"/>
  <c r="F9" i="48"/>
  <c r="E37" i="29"/>
  <c r="D23" i="69"/>
  <c r="D11" i="69"/>
  <c r="D25" i="69"/>
  <c r="D27" i="69"/>
  <c r="D30" i="69"/>
  <c r="D21" i="69"/>
  <c r="D37" i="69"/>
  <c r="D18" i="69"/>
  <c r="D34" i="69"/>
  <c r="K37" i="9"/>
  <c r="M37" i="9" s="1"/>
  <c r="G37" i="9"/>
  <c r="I37" i="9" s="1"/>
  <c r="K37" i="5"/>
  <c r="M37" i="5" s="1"/>
  <c r="G37" i="5"/>
  <c r="I37" i="5" s="1"/>
  <c r="F10" i="29"/>
  <c r="F14" i="29"/>
  <c r="F18" i="29"/>
  <c r="F22" i="29"/>
  <c r="F30" i="29"/>
  <c r="F34" i="29"/>
  <c r="F32" i="29"/>
  <c r="F36" i="29"/>
  <c r="B37" i="29"/>
  <c r="F37" i="29" s="1"/>
  <c r="F11" i="29"/>
  <c r="F13" i="29"/>
  <c r="F15" i="29"/>
  <c r="F17" i="29"/>
  <c r="F19" i="29"/>
  <c r="F21" i="29"/>
  <c r="F23" i="29"/>
  <c r="F25" i="29"/>
  <c r="F27" i="29"/>
  <c r="F29" i="29"/>
  <c r="F31" i="29"/>
  <c r="F33" i="29"/>
  <c r="F35" i="29"/>
  <c r="K37" i="29"/>
  <c r="P37" i="29"/>
  <c r="F26" i="29"/>
  <c r="F12" i="29"/>
  <c r="F16" i="29"/>
  <c r="F20" i="29"/>
  <c r="F24" i="29"/>
  <c r="F28" i="29"/>
  <c r="F9" i="29"/>
  <c r="M37" i="26"/>
  <c r="P37" i="26" s="1"/>
  <c r="H37" i="26"/>
  <c r="K37" i="26" s="1"/>
  <c r="L47" i="18"/>
  <c r="N47" i="18" s="1"/>
  <c r="H47" i="18"/>
  <c r="J47" i="18" s="1"/>
  <c r="K58" i="12"/>
  <c r="M58" i="12" s="1"/>
  <c r="G58" i="12"/>
  <c r="I58" i="12" s="1"/>
  <c r="K10" i="35"/>
  <c r="K13" i="35"/>
  <c r="K15" i="35"/>
  <c r="K16" i="35"/>
  <c r="K23" i="35"/>
  <c r="K24" i="35"/>
  <c r="K31" i="35"/>
  <c r="K32" i="35"/>
  <c r="L37" i="35"/>
  <c r="O10" i="35"/>
  <c r="P14" i="35"/>
  <c r="P15" i="35"/>
  <c r="O16" i="35"/>
  <c r="P20" i="35"/>
  <c r="P21" i="35"/>
  <c r="O26" i="35"/>
  <c r="P30" i="35"/>
  <c r="P31" i="35"/>
  <c r="O32" i="35"/>
  <c r="G37" i="35"/>
  <c r="J14" i="35"/>
  <c r="K34" i="35"/>
  <c r="K35" i="35"/>
  <c r="O11" i="35"/>
  <c r="O27" i="35"/>
  <c r="J15" i="35"/>
  <c r="K19" i="35"/>
  <c r="K20" i="35"/>
  <c r="J23" i="35"/>
  <c r="K27" i="35"/>
  <c r="K28" i="35"/>
  <c r="J31" i="35"/>
  <c r="N37" i="35"/>
  <c r="P12" i="35"/>
  <c r="P13" i="35"/>
  <c r="O15" i="35"/>
  <c r="O18" i="35"/>
  <c r="P22" i="35"/>
  <c r="P23" i="35"/>
  <c r="O24" i="35"/>
  <c r="P28" i="35"/>
  <c r="P29" i="35"/>
  <c r="O31" i="35"/>
  <c r="M37" i="35"/>
  <c r="O9" i="35"/>
  <c r="O13" i="35"/>
  <c r="O17" i="35"/>
  <c r="O21" i="35"/>
  <c r="O25" i="35"/>
  <c r="O29" i="35"/>
  <c r="O33" i="35"/>
  <c r="H37" i="35"/>
  <c r="J12" i="35"/>
  <c r="J16" i="35"/>
  <c r="J20" i="35"/>
  <c r="J24" i="35"/>
  <c r="J28" i="35"/>
  <c r="J32" i="35"/>
  <c r="J36" i="35"/>
  <c r="J9" i="35"/>
  <c r="J13" i="35"/>
  <c r="J17" i="35"/>
  <c r="J21" i="35"/>
  <c r="J25" i="35"/>
  <c r="J29" i="35"/>
  <c r="J33" i="35"/>
  <c r="T38" i="69"/>
  <c r="U38" i="69"/>
  <c r="X38" i="69" s="1"/>
  <c r="V38" i="69"/>
  <c r="M38" i="69"/>
  <c r="J38" i="69"/>
  <c r="L38" i="69" s="1"/>
  <c r="N38" i="69"/>
  <c r="P37" i="51"/>
  <c r="K37" i="51"/>
  <c r="M37" i="48"/>
  <c r="P37" i="48" s="1"/>
  <c r="H37" i="48"/>
  <c r="K37" i="48" s="1"/>
  <c r="L47" i="45"/>
  <c r="N47" i="45" s="1"/>
  <c r="H47" i="45"/>
  <c r="J47" i="45" s="1"/>
  <c r="K58" i="39"/>
  <c r="M58" i="39" s="1"/>
  <c r="G58" i="39"/>
  <c r="I58" i="39" s="1"/>
  <c r="M37" i="36"/>
  <c r="O13" i="36"/>
  <c r="O17" i="36"/>
  <c r="O21" i="36"/>
  <c r="O25" i="36"/>
  <c r="O29" i="36"/>
  <c r="O33" i="36"/>
  <c r="G37" i="36"/>
  <c r="J35" i="36"/>
  <c r="H37" i="36"/>
  <c r="J12" i="36"/>
  <c r="J16" i="36"/>
  <c r="J20" i="36"/>
  <c r="J24" i="36"/>
  <c r="J28" i="36"/>
  <c r="J32" i="36"/>
  <c r="J36" i="36"/>
  <c r="J38" i="61"/>
  <c r="F37" i="61"/>
  <c r="E37" i="61"/>
  <c r="F36" i="61"/>
  <c r="E36" i="61"/>
  <c r="F35" i="61"/>
  <c r="E35" i="61"/>
  <c r="F34" i="61"/>
  <c r="E34" i="61"/>
  <c r="F33" i="61"/>
  <c r="E33" i="61"/>
  <c r="F32" i="61"/>
  <c r="E32" i="61"/>
  <c r="F31" i="61"/>
  <c r="E31" i="61"/>
  <c r="F30" i="61"/>
  <c r="E30" i="61"/>
  <c r="F29" i="61"/>
  <c r="E29" i="61"/>
  <c r="F28" i="61"/>
  <c r="E28" i="61"/>
  <c r="F27" i="61"/>
  <c r="E27" i="61"/>
  <c r="F26" i="61"/>
  <c r="E26" i="61"/>
  <c r="F25" i="61"/>
  <c r="E25" i="61"/>
  <c r="F24" i="61"/>
  <c r="E24" i="61"/>
  <c r="F23" i="61"/>
  <c r="E23" i="61"/>
  <c r="F22" i="61"/>
  <c r="E22" i="61"/>
  <c r="F21" i="61"/>
  <c r="E21" i="61"/>
  <c r="F20" i="61"/>
  <c r="E20" i="61"/>
  <c r="F19" i="61"/>
  <c r="E19" i="61"/>
  <c r="F18" i="61"/>
  <c r="E18" i="61"/>
  <c r="F17" i="61"/>
  <c r="E17" i="61"/>
  <c r="F16" i="61"/>
  <c r="E16" i="61"/>
  <c r="F15" i="61"/>
  <c r="E15" i="61"/>
  <c r="F14" i="61"/>
  <c r="E14" i="61"/>
  <c r="F13" i="61"/>
  <c r="E13" i="61"/>
  <c r="F12" i="61"/>
  <c r="E12" i="61"/>
  <c r="F11" i="61"/>
  <c r="E11" i="61"/>
  <c r="E10" i="61"/>
  <c r="H10" i="61" s="1"/>
  <c r="F10" i="61"/>
  <c r="B12" i="61"/>
  <c r="C11" i="61"/>
  <c r="B11" i="61"/>
  <c r="C37" i="61"/>
  <c r="B37" i="61"/>
  <c r="C36" i="61"/>
  <c r="B36" i="61"/>
  <c r="C35" i="61"/>
  <c r="B35" i="61"/>
  <c r="C34" i="61"/>
  <c r="B34" i="61"/>
  <c r="C33" i="61"/>
  <c r="B33" i="61"/>
  <c r="C32" i="61"/>
  <c r="B32" i="61"/>
  <c r="C31" i="61"/>
  <c r="B31" i="61"/>
  <c r="C30" i="61"/>
  <c r="B30" i="61"/>
  <c r="C29" i="61"/>
  <c r="B29" i="61"/>
  <c r="C28" i="61"/>
  <c r="B28" i="61"/>
  <c r="C27" i="61"/>
  <c r="B27" i="61"/>
  <c r="C26" i="61"/>
  <c r="B26" i="61"/>
  <c r="C25" i="61"/>
  <c r="B25" i="61"/>
  <c r="C24" i="61"/>
  <c r="B24" i="61"/>
  <c r="C23" i="61"/>
  <c r="B23" i="61"/>
  <c r="C22" i="61"/>
  <c r="B22" i="61"/>
  <c r="C21" i="61"/>
  <c r="B21" i="61"/>
  <c r="C20" i="61"/>
  <c r="B20" i="61"/>
  <c r="C19" i="61"/>
  <c r="B19" i="61"/>
  <c r="C18" i="61"/>
  <c r="B18" i="61"/>
  <c r="C17" i="61"/>
  <c r="B17" i="61"/>
  <c r="C16" i="61"/>
  <c r="B16" i="61"/>
  <c r="C15" i="61"/>
  <c r="B15" i="61"/>
  <c r="C14" i="61"/>
  <c r="B14" i="61"/>
  <c r="C13" i="61"/>
  <c r="B13" i="61"/>
  <c r="C12" i="61"/>
  <c r="C10" i="61"/>
  <c r="D10" i="61" s="1"/>
  <c r="X37" i="61"/>
  <c r="W37" i="61"/>
  <c r="T37" i="61"/>
  <c r="X36" i="61"/>
  <c r="W36" i="61"/>
  <c r="T36" i="61"/>
  <c r="W35" i="61"/>
  <c r="T35" i="61"/>
  <c r="X35" i="61"/>
  <c r="W34" i="61"/>
  <c r="X34" i="61"/>
  <c r="T34" i="61"/>
  <c r="X33" i="61"/>
  <c r="W33" i="61"/>
  <c r="T33" i="61"/>
  <c r="X32" i="61"/>
  <c r="W32" i="61"/>
  <c r="T32" i="61"/>
  <c r="W31" i="61"/>
  <c r="T31" i="61"/>
  <c r="X31" i="61"/>
  <c r="W30" i="61"/>
  <c r="X30" i="61"/>
  <c r="T30" i="61"/>
  <c r="X29" i="61"/>
  <c r="W29" i="61"/>
  <c r="T29" i="61"/>
  <c r="X28" i="61"/>
  <c r="W28" i="61"/>
  <c r="T28" i="61"/>
  <c r="W27" i="61"/>
  <c r="T27" i="61"/>
  <c r="X27" i="61"/>
  <c r="W26" i="61"/>
  <c r="X26" i="61"/>
  <c r="T26" i="61"/>
  <c r="X25" i="61"/>
  <c r="W25" i="61"/>
  <c r="T25" i="61"/>
  <c r="X24" i="61"/>
  <c r="W24" i="61"/>
  <c r="T24" i="61"/>
  <c r="W23" i="61"/>
  <c r="T23" i="61"/>
  <c r="X23" i="61"/>
  <c r="W22" i="61"/>
  <c r="X22" i="61"/>
  <c r="T22" i="61"/>
  <c r="X21" i="61"/>
  <c r="W21" i="61"/>
  <c r="T21" i="61"/>
  <c r="X20" i="61"/>
  <c r="W20" i="61"/>
  <c r="T20" i="61"/>
  <c r="W19" i="61"/>
  <c r="T19" i="61"/>
  <c r="X19" i="61"/>
  <c r="W18" i="61"/>
  <c r="X18" i="61"/>
  <c r="T18" i="61"/>
  <c r="X17" i="61"/>
  <c r="W17" i="61"/>
  <c r="T17" i="61"/>
  <c r="X16" i="61"/>
  <c r="W16" i="61"/>
  <c r="T16" i="61"/>
  <c r="W15" i="61"/>
  <c r="T15" i="61"/>
  <c r="X15" i="61"/>
  <c r="W14" i="61"/>
  <c r="X14" i="61"/>
  <c r="T14" i="61"/>
  <c r="X13" i="61"/>
  <c r="W13" i="61"/>
  <c r="T13" i="61"/>
  <c r="X12" i="61"/>
  <c r="W12" i="61"/>
  <c r="T12" i="61"/>
  <c r="W11" i="61"/>
  <c r="T11" i="61"/>
  <c r="X11" i="61"/>
  <c r="R38" i="61"/>
  <c r="O37" i="61"/>
  <c r="P37" i="61"/>
  <c r="P36" i="61"/>
  <c r="L36" i="61"/>
  <c r="O35" i="61"/>
  <c r="P35" i="61"/>
  <c r="P34" i="61"/>
  <c r="L34" i="61"/>
  <c r="O33" i="61"/>
  <c r="P33" i="61"/>
  <c r="P32" i="61"/>
  <c r="L32" i="61"/>
  <c r="O31" i="61"/>
  <c r="P31" i="61"/>
  <c r="P30" i="61"/>
  <c r="L30" i="61"/>
  <c r="O29" i="61"/>
  <c r="P29" i="61"/>
  <c r="P28" i="61"/>
  <c r="L28" i="61"/>
  <c r="O27" i="61"/>
  <c r="P27" i="61"/>
  <c r="P26" i="61"/>
  <c r="L26" i="61"/>
  <c r="O25" i="61"/>
  <c r="P25" i="61"/>
  <c r="P24" i="61"/>
  <c r="L24" i="61"/>
  <c r="O23" i="61"/>
  <c r="P23" i="61"/>
  <c r="P22" i="61"/>
  <c r="L22" i="61"/>
  <c r="O21" i="61"/>
  <c r="P21" i="61"/>
  <c r="P20" i="61"/>
  <c r="L20" i="61"/>
  <c r="O19" i="61"/>
  <c r="P19" i="61"/>
  <c r="P18" i="61"/>
  <c r="L18" i="61"/>
  <c r="O17" i="61"/>
  <c r="P17" i="61"/>
  <c r="P16" i="61"/>
  <c r="L16" i="61"/>
  <c r="O15" i="61"/>
  <c r="P15" i="61"/>
  <c r="P14" i="61"/>
  <c r="L14" i="61"/>
  <c r="O13" i="61"/>
  <c r="P13" i="61"/>
  <c r="P12" i="61"/>
  <c r="L12" i="61"/>
  <c r="O11" i="61"/>
  <c r="P11" i="61"/>
  <c r="N38" i="61"/>
  <c r="W38" i="69" l="1"/>
  <c r="P37" i="35"/>
  <c r="O37" i="35"/>
  <c r="K37" i="35"/>
  <c r="J37" i="35"/>
  <c r="O38" i="69"/>
  <c r="P38" i="69"/>
  <c r="P37" i="36"/>
  <c r="O37" i="36"/>
  <c r="K37" i="36"/>
  <c r="J37" i="36"/>
  <c r="U38" i="61"/>
  <c r="X38" i="61" s="1"/>
  <c r="V38" i="61"/>
  <c r="S38" i="61"/>
  <c r="T38" i="61" s="1"/>
  <c r="O12" i="61"/>
  <c r="L13" i="61"/>
  <c r="O16" i="61"/>
  <c r="L17" i="61"/>
  <c r="O20" i="61"/>
  <c r="L21" i="61"/>
  <c r="O24" i="61"/>
  <c r="L25" i="61"/>
  <c r="O28" i="61"/>
  <c r="L29" i="61"/>
  <c r="O32" i="61"/>
  <c r="L33" i="61"/>
  <c r="O36" i="61"/>
  <c r="L37" i="61"/>
  <c r="M38" i="61"/>
  <c r="P38" i="61" s="1"/>
  <c r="L11" i="61"/>
  <c r="O14" i="61"/>
  <c r="L15" i="61"/>
  <c r="O18" i="61"/>
  <c r="L19" i="61"/>
  <c r="O22" i="61"/>
  <c r="L23" i="61"/>
  <c r="O26" i="61"/>
  <c r="L27" i="61"/>
  <c r="O30" i="61"/>
  <c r="L31" i="61"/>
  <c r="O34" i="61"/>
  <c r="L35" i="61"/>
  <c r="K38" i="61"/>
  <c r="L38" i="61" s="1"/>
  <c r="I16" i="65"/>
  <c r="E11" i="52"/>
  <c r="I9" i="70"/>
  <c r="I8" i="70"/>
  <c r="W38" i="61" l="1"/>
  <c r="O38" i="61"/>
  <c r="I15" i="65" l="1"/>
  <c r="I14" i="65"/>
  <c r="I9" i="65"/>
  <c r="I10" i="70"/>
  <c r="I14" i="70"/>
  <c r="I16" i="70"/>
  <c r="I15" i="70"/>
  <c r="I12" i="70" s="1"/>
  <c r="I12" i="65" l="1"/>
  <c r="I10" i="65"/>
  <c r="I11" i="65"/>
  <c r="I13" i="65" l="1"/>
  <c r="E26" i="58"/>
  <c r="F36" i="26" l="1"/>
  <c r="F33" i="35"/>
  <c r="D58" i="39"/>
  <c r="H16" i="61"/>
  <c r="F46" i="18" l="1"/>
  <c r="E50" i="12"/>
  <c r="F38" i="69"/>
  <c r="C38" i="61"/>
  <c r="E38" i="61"/>
  <c r="G10" i="61"/>
  <c r="E9" i="9"/>
  <c r="D32" i="61"/>
  <c r="D11" i="61"/>
  <c r="D12" i="61"/>
  <c r="D13" i="61"/>
  <c r="D14" i="61"/>
  <c r="D15" i="61"/>
  <c r="D16" i="61"/>
  <c r="D17" i="61"/>
  <c r="D18" i="61"/>
  <c r="D19" i="61"/>
  <c r="D20" i="61"/>
  <c r="D21" i="61"/>
  <c r="D22" i="61"/>
  <c r="D23" i="61"/>
  <c r="D24" i="61"/>
  <c r="D25" i="61"/>
  <c r="D26" i="61"/>
  <c r="D27" i="61"/>
  <c r="D28" i="61"/>
  <c r="D29" i="61"/>
  <c r="D30" i="61"/>
  <c r="D31" i="61"/>
  <c r="D33" i="61"/>
  <c r="D34" i="61"/>
  <c r="D35" i="61"/>
  <c r="D36" i="61"/>
  <c r="D37" i="61"/>
  <c r="H10" i="69"/>
  <c r="G10" i="69"/>
  <c r="B38" i="69"/>
  <c r="G12" i="69"/>
  <c r="H13" i="69"/>
  <c r="H14" i="69"/>
  <c r="H17" i="69"/>
  <c r="G18" i="69"/>
  <c r="H21" i="69"/>
  <c r="G22" i="69"/>
  <c r="G24" i="69"/>
  <c r="G25" i="69"/>
  <c r="H26" i="69"/>
  <c r="H29" i="69"/>
  <c r="G29" i="69"/>
  <c r="H30" i="69"/>
  <c r="H32" i="69"/>
  <c r="G32" i="69"/>
  <c r="H33" i="69"/>
  <c r="G34" i="69"/>
  <c r="H36" i="69"/>
  <c r="G36" i="69"/>
  <c r="H37" i="69"/>
  <c r="G37" i="69"/>
  <c r="H11" i="61"/>
  <c r="G11" i="61"/>
  <c r="H12" i="61"/>
  <c r="G12" i="61"/>
  <c r="G13" i="61"/>
  <c r="H13" i="61"/>
  <c r="G14" i="61"/>
  <c r="H15" i="61"/>
  <c r="G15" i="61"/>
  <c r="G16" i="61"/>
  <c r="G17" i="61"/>
  <c r="H17" i="61"/>
  <c r="H18" i="61"/>
  <c r="G18" i="61"/>
  <c r="H19" i="61"/>
  <c r="G19" i="61"/>
  <c r="H20" i="61"/>
  <c r="G20" i="61"/>
  <c r="G21" i="61"/>
  <c r="H21" i="61"/>
  <c r="H22" i="61"/>
  <c r="G22" i="61"/>
  <c r="H23" i="61"/>
  <c r="G23" i="61"/>
  <c r="H24" i="61"/>
  <c r="G24" i="61"/>
  <c r="G25" i="61"/>
  <c r="H25" i="61"/>
  <c r="H26" i="61"/>
  <c r="G26" i="61"/>
  <c r="H27" i="61"/>
  <c r="G27" i="61"/>
  <c r="H28" i="61"/>
  <c r="G28" i="61"/>
  <c r="G29" i="61"/>
  <c r="H29" i="61"/>
  <c r="G30" i="61"/>
  <c r="G31" i="61"/>
  <c r="H32" i="61"/>
  <c r="G32" i="61"/>
  <c r="G33" i="61"/>
  <c r="H33" i="61"/>
  <c r="G34" i="61"/>
  <c r="G35" i="61"/>
  <c r="H36" i="61"/>
  <c r="G36" i="61"/>
  <c r="G37" i="61"/>
  <c r="H37" i="61"/>
  <c r="E10" i="9"/>
  <c r="E11" i="9"/>
  <c r="E12" i="9"/>
  <c r="E14" i="9"/>
  <c r="E15" i="9"/>
  <c r="E16" i="9"/>
  <c r="E17" i="9"/>
  <c r="E20" i="9"/>
  <c r="E24" i="9"/>
  <c r="E25" i="9"/>
  <c r="E28" i="9"/>
  <c r="E29" i="9"/>
  <c r="E30" i="9"/>
  <c r="E32" i="9"/>
  <c r="E36" i="9"/>
  <c r="B36" i="54"/>
  <c r="D36" i="54"/>
  <c r="E18" i="9"/>
  <c r="F13" i="18"/>
  <c r="F15" i="18"/>
  <c r="F20" i="18"/>
  <c r="F26" i="18"/>
  <c r="C47" i="18"/>
  <c r="D36" i="73"/>
  <c r="B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13" i="5"/>
  <c r="E21" i="5"/>
  <c r="E29" i="5"/>
  <c r="E32" i="5"/>
  <c r="E15" i="5"/>
  <c r="E16" i="5"/>
  <c r="E20" i="5"/>
  <c r="E22" i="5"/>
  <c r="E23" i="5"/>
  <c r="E27" i="5"/>
  <c r="E30" i="5"/>
  <c r="E34" i="5"/>
  <c r="E35" i="5"/>
  <c r="I11" i="70"/>
  <c r="I13" i="70" s="1"/>
  <c r="B58" i="12"/>
  <c r="C36" i="58"/>
  <c r="E27" i="58"/>
  <c r="E8" i="58"/>
  <c r="E9" i="58"/>
  <c r="E10" i="58"/>
  <c r="E11" i="58"/>
  <c r="E12" i="58"/>
  <c r="E13" i="58"/>
  <c r="E14" i="58"/>
  <c r="E15" i="58"/>
  <c r="E16" i="58"/>
  <c r="E17" i="58"/>
  <c r="E18" i="58"/>
  <c r="E19" i="58"/>
  <c r="E20" i="58"/>
  <c r="E21" i="58"/>
  <c r="E22" i="58"/>
  <c r="E23" i="58"/>
  <c r="E24" i="58"/>
  <c r="E25" i="58"/>
  <c r="E28" i="58"/>
  <c r="E29" i="58"/>
  <c r="E30" i="58"/>
  <c r="E31" i="58"/>
  <c r="E32" i="58"/>
  <c r="E33" i="58"/>
  <c r="E34" i="58"/>
  <c r="F14" i="26"/>
  <c r="E10" i="12"/>
  <c r="E14" i="36"/>
  <c r="E29" i="35"/>
  <c r="D37" i="26"/>
  <c r="F11" i="26"/>
  <c r="F17" i="26"/>
  <c r="F21" i="26"/>
  <c r="F25" i="26"/>
  <c r="F29" i="26"/>
  <c r="F33" i="26"/>
  <c r="C37" i="26"/>
  <c r="G33" i="69"/>
  <c r="D36" i="58"/>
  <c r="C47" i="45"/>
  <c r="F18" i="45"/>
  <c r="F19" i="45"/>
  <c r="F34" i="45"/>
  <c r="B58" i="39"/>
  <c r="E11" i="39"/>
  <c r="E12" i="39"/>
  <c r="E15" i="39"/>
  <c r="E17" i="39"/>
  <c r="E19" i="39"/>
  <c r="E21" i="39"/>
  <c r="E23" i="39"/>
  <c r="E25" i="39"/>
  <c r="E26" i="39"/>
  <c r="E27" i="39"/>
  <c r="E29" i="39"/>
  <c r="E37" i="39"/>
  <c r="E38" i="39"/>
  <c r="E39" i="39"/>
  <c r="E42" i="39"/>
  <c r="E43" i="39"/>
  <c r="E46" i="39"/>
  <c r="E48" i="39"/>
  <c r="E50" i="39"/>
  <c r="E51" i="39"/>
  <c r="E52" i="39"/>
  <c r="E54" i="39"/>
  <c r="E56" i="39"/>
  <c r="F13" i="48"/>
  <c r="C37" i="48"/>
  <c r="F18" i="48"/>
  <c r="F20" i="48"/>
  <c r="F26" i="48"/>
  <c r="F31" i="48"/>
  <c r="F9" i="51"/>
  <c r="F13" i="51"/>
  <c r="F16" i="51"/>
  <c r="F17" i="51"/>
  <c r="F27" i="51"/>
  <c r="F35" i="51"/>
  <c r="E26" i="35"/>
  <c r="F9" i="35"/>
  <c r="F12" i="26"/>
  <c r="F20" i="26"/>
  <c r="F23" i="26"/>
  <c r="F24" i="26"/>
  <c r="F28" i="26"/>
  <c r="F35" i="26"/>
  <c r="E12" i="12"/>
  <c r="E14" i="12"/>
  <c r="C58" i="12"/>
  <c r="E17" i="12"/>
  <c r="E20" i="12"/>
  <c r="E21" i="12"/>
  <c r="E22" i="12"/>
  <c r="E24" i="12"/>
  <c r="E25" i="12"/>
  <c r="E26" i="12"/>
  <c r="E30" i="12"/>
  <c r="E34" i="12"/>
  <c r="E35" i="12"/>
  <c r="E38" i="12"/>
  <c r="E39" i="12"/>
  <c r="E43" i="12"/>
  <c r="E44" i="12"/>
  <c r="E45" i="12"/>
  <c r="E46" i="12"/>
  <c r="E47" i="12"/>
  <c r="E48" i="12"/>
  <c r="E51" i="12"/>
  <c r="E52" i="12"/>
  <c r="E53" i="12"/>
  <c r="E54" i="12"/>
  <c r="E55" i="12"/>
  <c r="E10" i="35"/>
  <c r="E11" i="35"/>
  <c r="F13" i="35"/>
  <c r="E13" i="35"/>
  <c r="E16" i="35"/>
  <c r="E17" i="35"/>
  <c r="F18" i="35"/>
  <c r="E18" i="35"/>
  <c r="E19" i="35"/>
  <c r="E20" i="35"/>
  <c r="E22" i="35"/>
  <c r="E23" i="35"/>
  <c r="E24" i="35"/>
  <c r="F27" i="35"/>
  <c r="E27" i="35"/>
  <c r="F30" i="35"/>
  <c r="E30" i="35"/>
  <c r="E32" i="35"/>
  <c r="E35" i="35"/>
  <c r="E36" i="35"/>
  <c r="F36" i="35"/>
  <c r="E12" i="52"/>
  <c r="F23" i="51"/>
  <c r="F30" i="45"/>
  <c r="E13" i="36"/>
  <c r="F29" i="36"/>
  <c r="F32" i="36"/>
  <c r="E31" i="36"/>
  <c r="F27" i="36"/>
  <c r="G16" i="69"/>
  <c r="G28" i="69"/>
  <c r="F16" i="48"/>
  <c r="G31" i="69"/>
  <c r="G15" i="69"/>
  <c r="G21" i="69"/>
  <c r="H11" i="69"/>
  <c r="H15" i="69"/>
  <c r="H24" i="69"/>
  <c r="F31" i="35"/>
  <c r="H35" i="69"/>
  <c r="H19" i="69"/>
  <c r="F12" i="51"/>
  <c r="F22" i="51"/>
  <c r="F34" i="51"/>
  <c r="F26" i="51"/>
  <c r="F31" i="51"/>
  <c r="F30" i="51"/>
  <c r="E37" i="51"/>
  <c r="F29" i="51"/>
  <c r="F19" i="51"/>
  <c r="F21" i="51"/>
  <c r="F28" i="51"/>
  <c r="F32" i="48"/>
  <c r="F33" i="48"/>
  <c r="F17" i="48"/>
  <c r="F19" i="48"/>
  <c r="F24" i="48"/>
  <c r="F30" i="48"/>
  <c r="F25" i="48"/>
  <c r="F21" i="48"/>
  <c r="F12" i="48"/>
  <c r="F29" i="48"/>
  <c r="F27" i="45"/>
  <c r="F20" i="45"/>
  <c r="F36" i="45"/>
  <c r="F32" i="45"/>
  <c r="F25" i="45"/>
  <c r="F17" i="45"/>
  <c r="F13" i="45"/>
  <c r="F12" i="45"/>
  <c r="F26" i="45"/>
  <c r="F33" i="45"/>
  <c r="F41" i="45"/>
  <c r="F35" i="45"/>
  <c r="F42" i="45"/>
  <c r="F15" i="45"/>
  <c r="D47" i="45"/>
  <c r="F46" i="45"/>
  <c r="F19" i="36"/>
  <c r="F15" i="36"/>
  <c r="F12" i="36"/>
  <c r="E28" i="36"/>
  <c r="F9" i="36"/>
  <c r="F25" i="36"/>
  <c r="F11" i="36"/>
  <c r="F35" i="36"/>
  <c r="F24" i="36"/>
  <c r="E21" i="36"/>
  <c r="E29" i="36"/>
  <c r="E32" i="36"/>
  <c r="F14" i="36"/>
  <c r="E18" i="36"/>
  <c r="E36" i="36"/>
  <c r="F28" i="36"/>
  <c r="F16" i="36"/>
  <c r="E12" i="36"/>
  <c r="F34" i="36"/>
  <c r="F23" i="36"/>
  <c r="E25" i="5"/>
  <c r="E15" i="36"/>
  <c r="F17" i="36"/>
  <c r="G19" i="69"/>
  <c r="E45" i="39"/>
  <c r="E26" i="36"/>
  <c r="E26" i="9"/>
  <c r="E24" i="5"/>
  <c r="F9" i="18"/>
  <c r="E29" i="12"/>
  <c r="E11" i="12"/>
  <c r="F10" i="35"/>
  <c r="F16" i="35"/>
  <c r="H16" i="69"/>
  <c r="F11" i="45"/>
  <c r="E16" i="39"/>
  <c r="E53" i="39"/>
  <c r="E31" i="9"/>
  <c r="E19" i="9"/>
  <c r="C36" i="54"/>
  <c r="E14" i="5"/>
  <c r="E9" i="5"/>
  <c r="E8" i="30"/>
  <c r="E12" i="30"/>
  <c r="E13" i="30"/>
  <c r="E11" i="30"/>
  <c r="E10" i="30"/>
  <c r="F26" i="26"/>
  <c r="F13" i="26"/>
  <c r="F15" i="26"/>
  <c r="F10" i="26"/>
  <c r="F30" i="26"/>
  <c r="F11" i="18"/>
  <c r="F25" i="18"/>
  <c r="F30" i="18"/>
  <c r="E57" i="12"/>
  <c r="E27" i="12"/>
  <c r="E23" i="12"/>
  <c r="E15" i="12"/>
  <c r="E40" i="12"/>
  <c r="E37" i="12"/>
  <c r="E36" i="12"/>
  <c r="E33" i="12"/>
  <c r="E16" i="12"/>
  <c r="E18" i="12"/>
  <c r="E13" i="12"/>
  <c r="E32" i="12"/>
  <c r="E28" i="12"/>
  <c r="E19" i="12"/>
  <c r="E41" i="12"/>
  <c r="E31" i="12"/>
  <c r="E42" i="12"/>
  <c r="E56" i="12"/>
  <c r="E49" i="12"/>
  <c r="F24" i="35"/>
  <c r="F23" i="35"/>
  <c r="E28" i="35"/>
  <c r="E34" i="35"/>
  <c r="F12" i="35"/>
  <c r="F26" i="35"/>
  <c r="E12" i="35"/>
  <c r="F15" i="35"/>
  <c r="H22" i="69"/>
  <c r="H31" i="69"/>
  <c r="G17" i="69"/>
  <c r="H20" i="69"/>
  <c r="C15" i="52"/>
  <c r="E13" i="52"/>
  <c r="E10" i="52"/>
  <c r="E14" i="52"/>
  <c r="D15" i="52"/>
  <c r="F14" i="51"/>
  <c r="D37" i="51"/>
  <c r="F20" i="51"/>
  <c r="F24" i="51"/>
  <c r="F34" i="48"/>
  <c r="F15" i="48"/>
  <c r="F10" i="48"/>
  <c r="F35" i="48"/>
  <c r="F23" i="48"/>
  <c r="F29" i="45"/>
  <c r="F14" i="45"/>
  <c r="F31" i="45"/>
  <c r="E32" i="39"/>
  <c r="E28" i="39"/>
  <c r="E57" i="39"/>
  <c r="E55" i="39"/>
  <c r="E22" i="39"/>
  <c r="E18" i="39"/>
  <c r="E10" i="39"/>
  <c r="E41" i="39"/>
  <c r="E36" i="39"/>
  <c r="E47" i="39"/>
  <c r="E44" i="39"/>
  <c r="E40" i="39"/>
  <c r="E35" i="39"/>
  <c r="E13" i="39"/>
  <c r="E9" i="39"/>
  <c r="E14" i="39"/>
  <c r="F31" i="36"/>
  <c r="E16" i="36"/>
  <c r="F26" i="36"/>
  <c r="E30" i="36"/>
  <c r="E19" i="36"/>
  <c r="E34" i="36"/>
  <c r="F30" i="36"/>
  <c r="E35" i="36"/>
  <c r="E25" i="36"/>
  <c r="F13" i="36"/>
  <c r="E11" i="36"/>
  <c r="E9" i="36"/>
  <c r="E9" i="30"/>
  <c r="C15" i="30"/>
  <c r="D15" i="30"/>
  <c r="E14" i="30"/>
  <c r="B15" i="30"/>
  <c r="E9" i="52"/>
  <c r="E35" i="9"/>
  <c r="E11" i="5"/>
  <c r="E19" i="5"/>
  <c r="E17" i="5"/>
  <c r="E47" i="18"/>
  <c r="F19" i="18"/>
  <c r="F35" i="18"/>
  <c r="F17" i="18"/>
  <c r="F34" i="18"/>
  <c r="D47" i="18"/>
  <c r="D58" i="12"/>
  <c r="D37" i="35"/>
  <c r="F21" i="35"/>
  <c r="F22" i="35"/>
  <c r="F19" i="35"/>
  <c r="F14" i="35"/>
  <c r="F35" i="35"/>
  <c r="E21" i="35"/>
  <c r="F20" i="35"/>
  <c r="F17" i="35"/>
  <c r="E15" i="35"/>
  <c r="B37" i="35"/>
  <c r="E33" i="35"/>
  <c r="F34" i="35"/>
  <c r="F28" i="35"/>
  <c r="E14" i="35"/>
  <c r="F25" i="35"/>
  <c r="C37" i="35"/>
  <c r="F29" i="35"/>
  <c r="F32" i="35"/>
  <c r="E25" i="35"/>
  <c r="E9" i="35"/>
  <c r="F11" i="35"/>
  <c r="E31" i="35"/>
  <c r="G11" i="69"/>
  <c r="H27" i="69"/>
  <c r="H28" i="69"/>
  <c r="G35" i="69"/>
  <c r="H25" i="69"/>
  <c r="H23" i="69"/>
  <c r="G20" i="69"/>
  <c r="G27" i="69"/>
  <c r="G23" i="69"/>
  <c r="G13" i="69"/>
  <c r="F25" i="51"/>
  <c r="C37" i="51"/>
  <c r="F15" i="51"/>
  <c r="F33" i="51"/>
  <c r="F36" i="51"/>
  <c r="F10" i="51"/>
  <c r="F11" i="51"/>
  <c r="F18" i="51"/>
  <c r="F32" i="51"/>
  <c r="B37" i="51"/>
  <c r="F22" i="48"/>
  <c r="F36" i="48"/>
  <c r="F27" i="48"/>
  <c r="E37" i="48"/>
  <c r="F28" i="48"/>
  <c r="F11" i="48"/>
  <c r="D37" i="48"/>
  <c r="F14" i="48"/>
  <c r="F39" i="45"/>
  <c r="F28" i="45"/>
  <c r="F10" i="45"/>
  <c r="C58" i="39"/>
  <c r="E34" i="39"/>
  <c r="E30" i="39"/>
  <c r="E24" i="39"/>
  <c r="E20" i="39"/>
  <c r="E49" i="39"/>
  <c r="E31" i="39"/>
  <c r="E33" i="39"/>
  <c r="E24" i="36"/>
  <c r="F20" i="36"/>
  <c r="E17" i="36"/>
  <c r="F22" i="36"/>
  <c r="B37" i="36"/>
  <c r="E27" i="36"/>
  <c r="F33" i="36"/>
  <c r="E20" i="36"/>
  <c r="F10" i="36"/>
  <c r="F36" i="36"/>
  <c r="E33" i="36"/>
  <c r="D37" i="36"/>
  <c r="F18" i="36"/>
  <c r="E23" i="36"/>
  <c r="E10" i="36"/>
  <c r="E22" i="36"/>
  <c r="C37" i="36"/>
  <c r="F21" i="36"/>
  <c r="E33" i="9"/>
  <c r="B37" i="9"/>
  <c r="E34" i="9"/>
  <c r="E22" i="9"/>
  <c r="C37" i="9"/>
  <c r="E21" i="9"/>
  <c r="E27" i="9"/>
  <c r="E23" i="9"/>
  <c r="D37" i="9"/>
  <c r="E13" i="9"/>
  <c r="C37" i="5"/>
  <c r="B37" i="5"/>
  <c r="E28" i="5"/>
  <c r="E12" i="5"/>
  <c r="E31" i="5"/>
  <c r="E26" i="5"/>
  <c r="E18" i="5"/>
  <c r="E10" i="5"/>
  <c r="E36" i="5"/>
  <c r="E33" i="5"/>
  <c r="D37" i="5"/>
  <c r="E37" i="26"/>
  <c r="F32" i="26"/>
  <c r="F16" i="26"/>
  <c r="F31" i="26"/>
  <c r="F27" i="26"/>
  <c r="F19" i="26"/>
  <c r="F34" i="26"/>
  <c r="F22" i="26"/>
  <c r="F18" i="26"/>
  <c r="F9" i="26"/>
  <c r="H18" i="69"/>
  <c r="G26" i="69"/>
  <c r="G14" i="69"/>
  <c r="H12" i="69"/>
  <c r="E38" i="69"/>
  <c r="C38" i="69"/>
  <c r="D38" i="69" s="1"/>
  <c r="H34" i="69"/>
  <c r="G30" i="69"/>
  <c r="E47" i="45"/>
  <c r="H34" i="61"/>
  <c r="H30" i="61"/>
  <c r="H14" i="61"/>
  <c r="H35" i="61"/>
  <c r="H31" i="61"/>
  <c r="E36" i="58" l="1"/>
  <c r="E15" i="30"/>
  <c r="E15" i="52"/>
  <c r="F37" i="48"/>
  <c r="F47" i="18"/>
  <c r="F37" i="35"/>
  <c r="E37" i="35"/>
  <c r="G38" i="69"/>
  <c r="E37" i="9"/>
  <c r="E36" i="54"/>
  <c r="H38" i="69"/>
  <c r="F37" i="26"/>
  <c r="E58" i="12"/>
  <c r="F47" i="45"/>
  <c r="E58" i="39"/>
  <c r="H38" i="61"/>
  <c r="E36" i="73"/>
  <c r="E37" i="5"/>
  <c r="F37" i="51"/>
  <c r="E37" i="36"/>
  <c r="F37" i="36"/>
  <c r="D38" i="61"/>
  <c r="F38" i="61"/>
  <c r="G38" i="61" s="1"/>
</calcChain>
</file>

<file path=xl/sharedStrings.xml><?xml version="1.0" encoding="utf-8"?>
<sst xmlns="http://schemas.openxmlformats.org/spreadsheetml/2006/main" count="1779" uniqueCount="442">
  <si>
    <t>ІІ .</t>
  </si>
  <si>
    <t xml:space="preserve">І . </t>
  </si>
  <si>
    <t>ІІІ.</t>
  </si>
  <si>
    <t>Общо</t>
  </si>
  <si>
    <t>Възраст</t>
  </si>
  <si>
    <t>ОБЩО</t>
  </si>
  <si>
    <t>Индивидуална първична извънболнична медицинска практика</t>
  </si>
  <si>
    <t>Индивидуална първична извънболнична дентална практика</t>
  </si>
  <si>
    <t>Групова първична извънболнична медицинска практика</t>
  </si>
  <si>
    <t>Групова първична извънболнична дентална практика</t>
  </si>
  <si>
    <t>Индивидуална специализирана извънболнична медицинска практика</t>
  </si>
  <si>
    <t>Индивидуална специализирана извънболнична дентална практика</t>
  </si>
  <si>
    <t>Групова специализирана извънболнична медицинска практика</t>
  </si>
  <si>
    <t>Групова специализирана извънболнична дентална практика</t>
  </si>
  <si>
    <t>Медицински център</t>
  </si>
  <si>
    <t>Дентален център</t>
  </si>
  <si>
    <t>Медико-дентален център</t>
  </si>
  <si>
    <t>Диагностично-консултативен център</t>
  </si>
  <si>
    <t>Самостоятелна медико-диагностична лаборатория</t>
  </si>
  <si>
    <t>Лаборатории</t>
  </si>
  <si>
    <t>ХЕИ</t>
  </si>
  <si>
    <t>Национален център по заразни и паразитни болести (НЦЗПБ)</t>
  </si>
  <si>
    <t>Специализирана болница за физикална терапия и рехабилитация-ЕАД</t>
  </si>
  <si>
    <t>Държавна психиатрична болница</t>
  </si>
  <si>
    <t>Център за спешна медицинска помощ</t>
  </si>
  <si>
    <t>Национален център по хематология и трансфузиология</t>
  </si>
  <si>
    <t>Диспансер психични заболявания</t>
  </si>
  <si>
    <t>Диспансер пневмофтизиататричен</t>
  </si>
  <si>
    <t>Диспансер кожновенерологичен</t>
  </si>
  <si>
    <t>Диспансер онкологичен</t>
  </si>
  <si>
    <t>Дом за медико-социални грижи</t>
  </si>
  <si>
    <t>Хоспис</t>
  </si>
  <si>
    <t>Аптека</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</si>
  <si>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</si>
  <si>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</si>
  <si>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</si>
  <si>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</si>
  <si>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</si>
  <si>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</si>
  <si>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</si>
  <si>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</si>
  <si>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</si>
  <si>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</si>
  <si>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</si>
  <si>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</si>
  <si>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</si>
  <si>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</si>
  <si>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</si>
  <si>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</si>
  <si>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</si>
  <si>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</si>
  <si>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</si>
  <si>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</si>
  <si>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</si>
  <si>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</si>
  <si>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</si>
  <si>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</si>
  <si>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</si>
  <si>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</si>
  <si>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</si>
  <si>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</si>
  <si>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Разпределение на персонала</t>
  </si>
  <si>
    <t xml:space="preserve">Брой фирми </t>
  </si>
  <si>
    <t>Многопрофилна болница за долекуване, продължително лечение и рехабилитация</t>
  </si>
  <si>
    <t>към съдържанието</t>
  </si>
  <si>
    <t>Вид обезщетение</t>
  </si>
  <si>
    <t>Брой платени работни дни</t>
  </si>
  <si>
    <t xml:space="preserve">Парични обезщетения за временна неработоспособност поради общо заболяване
</t>
  </si>
  <si>
    <t xml:space="preserve">Парични обезщетения за временна неработоспособност поради нетрудови злополуки
</t>
  </si>
  <si>
    <t xml:space="preserve">Парични  обезщетения за временна неработоспособност поради гледане на болен член от семейството и карантина
</t>
  </si>
  <si>
    <t xml:space="preserve">Парични обезщетения за санаторно-курортно лечение поради общо заболяване
</t>
  </si>
  <si>
    <t xml:space="preserve">Парични обезщетения за временна неработоспособност поради трудова  злополука  и професионална болест
</t>
  </si>
  <si>
    <t xml:space="preserve">Парични обезщетения за трудоустрояване поради бременност и кърмене
</t>
  </si>
  <si>
    <t>Парични обезщетения за бременност и раждане</t>
  </si>
  <si>
    <t>Парични обезщетения за бременност и раждане - по чл.50, ал.1-5 и чл.51 от КСО</t>
  </si>
  <si>
    <t>Парични обезщетения за бременност и раждане по чл.50, ал.6  от КСО</t>
  </si>
  <si>
    <t>Парични обезщетения за бременност и раждане по чл.50, ал.7  от КСО</t>
  </si>
  <si>
    <t xml:space="preserve">Парични обезщетения за бременност и раждане по чл.50а  от КСО - обезщетение при неизползване на отпуска за бременост и раждане
</t>
  </si>
  <si>
    <t>До 18 г. вкл.</t>
  </si>
  <si>
    <t>65 и повече години</t>
  </si>
  <si>
    <t>Първични болнични листове</t>
  </si>
  <si>
    <t>Продължение на болнични листове</t>
  </si>
  <si>
    <t xml:space="preserve">С Ъ Д Ъ Р Ж А Н И Е </t>
  </si>
  <si>
    <t>2</t>
  </si>
  <si>
    <t>СТАТИСТИЧЕСКИ БЮЛЕТИН</t>
  </si>
  <si>
    <t>„ПОКАЗАТЕЛИ, ХАРАКТЕРИЗИРАЩИ ВРЕМЕННАТА НЕРАБОТОСПОСОБНОСТ НА ОСИГУРЕНИТЕ ЛИЦА“</t>
  </si>
  <si>
    <t xml:space="preserve">         Бюлетинът „Показатели, характеризиращи временната неработоспособност на осигурените лица“ съдържа информация за паричните обезщетения за временна неработоспособност и трудоустрояване поради общо заболяване, трудова злополука и професионална болест, както и за обезщетенията за майчинство, изплащани от държавното обществено осигуряване. </t>
  </si>
  <si>
    <t xml:space="preserve">         При настъпване на промени в базата след публикуване на статистическия бюлетин, в т.ч. в резултат на служебното преизчисление на паричните обезщетения и помощи по реда на чл. 42, ал. 1 от Наредбата за паричните обезщетения и помощи от държавното обществено осигуряване, данните в него не се ревизират. </t>
  </si>
  <si>
    <t>РЕПУБЛИКА БЪЛГАРИЯ</t>
  </si>
  <si>
    <t>До 9 лица вкл.</t>
  </si>
  <si>
    <t>От 10 до 19 лица</t>
  </si>
  <si>
    <t>От 20 до 49 лица</t>
  </si>
  <si>
    <t>От 50 до 99 лица</t>
  </si>
  <si>
    <t>От 100 до 249 лица</t>
  </si>
  <si>
    <r>
      <rPr>
        <b/>
        <sz val="16"/>
        <rFont val="Arial"/>
        <family val="2"/>
        <charset val="204"/>
      </rPr>
      <t xml:space="preserve">              </t>
    </r>
    <r>
      <rPr>
        <b/>
        <u/>
        <sz val="16"/>
        <rFont val="Arial"/>
        <family val="2"/>
        <charset val="204"/>
      </rPr>
      <t>НАЦИОНАЛЕН ОСИГУРИТЕЛЕН ИНСТИТУТ</t>
    </r>
  </si>
  <si>
    <t>1.      Временна неработоспособност и трудоустрояване поради общо заболяване:</t>
  </si>
  <si>
    <t>2.      Временна неработоспособност и трудоустрояване поради трудова злополука и професионална болест:</t>
  </si>
  <si>
    <t>3.      Майчинство:</t>
  </si>
  <si>
    <t>Данните са представени по причината за неработоспособността, в т.ч.:</t>
  </si>
  <si>
    <t>■ общо заболяване;</t>
  </si>
  <si>
    <t>■ злополука – нетрудова;</t>
  </si>
  <si>
    <t>■ изследване поради общо заболяване;</t>
  </si>
  <si>
    <t>■ карантина;</t>
  </si>
  <si>
    <t>■ трудоустрояване – общо заболяване;</t>
  </si>
  <si>
    <t>■ санаторно-курортно лечение поради общо заболяване;</t>
  </si>
  <si>
    <t>■ гледане на болно дете до 3-годишна възраст, настанено в заведение за болнична помощ заедно с осигурения;</t>
  </si>
  <si>
    <t>■ гледане или належащо придружаване за медицински преглед, изследване или лечение в страната или в чужбина на болно дете до 18-годишна възраст;</t>
  </si>
  <si>
    <t>■ гледане или належащо придружаване за медицински преглед, изследване или лечение в страната или в чужбина на болен член на семейството над 18-годишна възраст.</t>
  </si>
  <si>
    <t>■ професионална болест;</t>
  </si>
  <si>
    <t>■ злополука – трудова;</t>
  </si>
  <si>
    <t>■ изследване поради трудова злополука;</t>
  </si>
  <si>
    <t>■ изследване поради професионална болест;</t>
  </si>
  <si>
    <t>■ трудоустрояване – трудова злополука;</t>
  </si>
  <si>
    <t>■ трудоустрояване – професионална болест;</t>
  </si>
  <si>
    <t>■ санаторно-курортно лечение поради трудова злополука;</t>
  </si>
  <si>
    <t>■ санаторно-курортно лечение поради професионална болест.</t>
  </si>
  <si>
    <t>■ трудоустрояване – бременност, кърмене или напреднал етап на лечение    ин-витро;</t>
  </si>
  <si>
    <t>■ бременност и раждане;</t>
  </si>
  <si>
    <t>■ отглеждане на дете до 2-годишна възраст;</t>
  </si>
  <si>
    <t xml:space="preserve">          Използвани са данни от поддържаната от Националния осигурителен институт информационна система за изплащаните обезщетения и помощи по чл. 33, ал. 5, т. 7 от Кодекса за социално осигуряване. </t>
  </si>
  <si>
    <t xml:space="preserve">         Данните отразяват текущото състояние на информационната система за изплащаните обезщетения и помощи по Кодекса за социално осигуряване към момента на публикуване на бюлетина. </t>
  </si>
  <si>
    <t xml:space="preserve">          Статистическият бюлетин се изготвя четири пъти в годината и съдържащата се в него информация се отнася съответно за първото тримесечие, за полугодието, за деветмесечието и за цялата година.</t>
  </si>
  <si>
    <t>Обезщетение при осиновяване на дете до 5-годишна възраст</t>
  </si>
  <si>
    <t xml:space="preserve">Парични обезщетения при неизползване на отпуска при осиновяване по чл.53г  от КСО </t>
  </si>
  <si>
    <t>Парични обезщетения при осиновяване на дете до 5-годишна възраст по чл.53в от КСО</t>
  </si>
  <si>
    <t>Парични обезщетения за трудоустрояване при временно намалена работоспособност поради общо заболяване</t>
  </si>
  <si>
    <t xml:space="preserve">Парични обезщетения за трудоустрояване при временно намалена работоспособност поради трудова злополука и професионална болест
</t>
  </si>
  <si>
    <t>Граждани на други държави</t>
  </si>
  <si>
    <t>От 250 до 499 лица</t>
  </si>
  <si>
    <t>Парични обезщетения за отглеждане на дете до 2-годишна възраст по чл. 53 от КСО</t>
  </si>
  <si>
    <t xml:space="preserve">Парични обезщетения за отглеждане на дете до 2-годишна възраст по чл. 54 от КСО
</t>
  </si>
  <si>
    <t>Брой лица с платени обезщетения от ДОО                      (за периода)</t>
  </si>
  <si>
    <t>Брой лица общо</t>
  </si>
  <si>
    <t>Брой лица с плащане от ДОО</t>
  </si>
  <si>
    <t>% на лицата с плащане  от  ДОО към общо лицата по ТП</t>
  </si>
  <si>
    <t xml:space="preserve">4=3/2 </t>
  </si>
  <si>
    <t>Брой болнични листове на едно лице</t>
  </si>
  <si>
    <t xml:space="preserve">% на болничните листове с плащане  от  ДОО към общо приетите </t>
  </si>
  <si>
    <t>в % от осигурените за  ОЗМ лица</t>
  </si>
  <si>
    <t>на едно лице с обезщетение</t>
  </si>
  <si>
    <t>Брой платени работни дни                                                     (за периода)</t>
  </si>
  <si>
    <t>Диагноза</t>
  </si>
  <si>
    <t>Ранг</t>
  </si>
  <si>
    <t>Дял от общия брой болнични листове (%)</t>
  </si>
  <si>
    <t>J06.9</t>
  </si>
  <si>
    <t>B34.9</t>
  </si>
  <si>
    <t>J20.9</t>
  </si>
  <si>
    <t>J06.8</t>
  </si>
  <si>
    <t>J03.9</t>
  </si>
  <si>
    <t>M51.1</t>
  </si>
  <si>
    <t>O20.0</t>
  </si>
  <si>
    <t>O47.0</t>
  </si>
  <si>
    <t>G54.4</t>
  </si>
  <si>
    <t>G54.1</t>
  </si>
  <si>
    <t>J18.9</t>
  </si>
  <si>
    <t>Наименование на  диагноза</t>
  </si>
  <si>
    <t>Вирусна инфекция, неуточнена</t>
  </si>
  <si>
    <t>Увреждания на лумбо-сакралния плексус</t>
  </si>
  <si>
    <t>Увреждания на лумбо-сакралните коренчета, некласифицирани другаде</t>
  </si>
  <si>
    <t>Остър тонзилит, неуточнен</t>
  </si>
  <si>
    <t>Други остри инфекции на горните дихателни пътища с множествена локализация</t>
  </si>
  <si>
    <t>Остра инфекция на горните дихателни пътища, неуточнена</t>
  </si>
  <si>
    <t>Пневмония, неуточнена</t>
  </si>
  <si>
    <t>Остър бронхит, неуточнен</t>
  </si>
  <si>
    <t>Заплашващ аборт</t>
  </si>
  <si>
    <t>Лъжливо раждане преди навършени 37 гестационни седмици</t>
  </si>
  <si>
    <t>От 4 до 7 дни</t>
  </si>
  <si>
    <t>От 8 до 14 дни</t>
  </si>
  <si>
    <t>От 15 до 30 дни</t>
  </si>
  <si>
    <t>над 30 дни</t>
  </si>
  <si>
    <t>Първични или продължение болнични листове</t>
  </si>
  <si>
    <t>7=6/5</t>
  </si>
  <si>
    <t>8=5/2</t>
  </si>
  <si>
    <t>Брой лица с времемна неработоспособност, временно намалена работоспособност и санаторно курортно лечение</t>
  </si>
  <si>
    <t>Брой болнични листове с плащане от ДОО</t>
  </si>
  <si>
    <t>Брой болнични листове общо</t>
  </si>
  <si>
    <t>Брой болнични листове      общо</t>
  </si>
  <si>
    <t>Брой болнични листове за временна неработоспособност, временно намалена работоспособност и санаторно курортно лечение</t>
  </si>
  <si>
    <t>Изплатена сума на един болничен лист</t>
  </si>
  <si>
    <t>Брой болнични листове      с плащане от ДОО</t>
  </si>
  <si>
    <t>6</t>
  </si>
  <si>
    <t>Болнични листове с                                 или без плащане от ДОО</t>
  </si>
  <si>
    <t>Общо болнични листове</t>
  </si>
  <si>
    <t>Средна продължителност на  болничния лист</t>
  </si>
  <si>
    <t>S52.5</t>
  </si>
  <si>
    <t xml:space="preserve">J00  </t>
  </si>
  <si>
    <t>K29.9</t>
  </si>
  <si>
    <t>S93.4</t>
  </si>
  <si>
    <t>S42.2</t>
  </si>
  <si>
    <t>S82.6</t>
  </si>
  <si>
    <t>S06.0</t>
  </si>
  <si>
    <t>S82.7</t>
  </si>
  <si>
    <t>S82.8</t>
  </si>
  <si>
    <t>S72.0</t>
  </si>
  <si>
    <t>S62.6</t>
  </si>
  <si>
    <t>S32.0</t>
  </si>
  <si>
    <t>S82.1</t>
  </si>
  <si>
    <t>S72.1</t>
  </si>
  <si>
    <t>S68.1</t>
  </si>
  <si>
    <t>Остър назофарингит [хрема]</t>
  </si>
  <si>
    <t>Гастродуоденит, неуточнен</t>
  </si>
  <si>
    <t>Мозъчно сътресение</t>
  </si>
  <si>
    <t>Счупване на гръбначния стълб в поясната област</t>
  </si>
  <si>
    <t>Счупване на горния край на раменната кост (хумерус)</t>
  </si>
  <si>
    <t>Счупване на долния край на лъчевата кост</t>
  </si>
  <si>
    <t>Счупване на друг пръст на ръката</t>
  </si>
  <si>
    <t>Счупване на бедрената шийка</t>
  </si>
  <si>
    <t>Пертрохантерно счупване</t>
  </si>
  <si>
    <t>Счупване на горния край на тибията (голям пищял)</t>
  </si>
  <si>
    <t>Счупване на външен [латерален] малеолус</t>
  </si>
  <si>
    <t>Множествени счупвания на подбедрицата</t>
  </si>
  <si>
    <t>Счупвания на други части на подбедрицата</t>
  </si>
  <si>
    <t>Навяхване и разтягане на ставните връзки на глезена</t>
  </si>
  <si>
    <t xml:space="preserve"> </t>
  </si>
  <si>
    <t>Код на Диагноза</t>
  </si>
  <si>
    <t>5=4/2</t>
  </si>
  <si>
    <t>7=6/2</t>
  </si>
  <si>
    <t>9=8/6</t>
  </si>
  <si>
    <t>5=4/3</t>
  </si>
  <si>
    <t>6=3/2</t>
  </si>
  <si>
    <t>6=4/5</t>
  </si>
  <si>
    <t>5=3/4</t>
  </si>
  <si>
    <t xml:space="preserve">       2) лицата, получили обезщетение на повече от едно основание в рамките на периода, са преброени само веднъж.</t>
  </si>
  <si>
    <t xml:space="preserve">        2) лицата, получили обезщетение на повече от едно основание в рамките на периода, са преброени само веднъж.</t>
  </si>
  <si>
    <t>Изплатена                 сума</t>
  </si>
  <si>
    <t>Средно на                   ден</t>
  </si>
  <si>
    <t>Средно на      ден</t>
  </si>
  <si>
    <t>Средно на            ден</t>
  </si>
  <si>
    <t>Средно на                ден</t>
  </si>
  <si>
    <t>Изплатена                       сума</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</si>
  <si>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</si>
  <si>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</si>
  <si>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</si>
  <si>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</si>
  <si>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</si>
  <si>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</si>
  <si>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</si>
  <si>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</si>
  <si>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Средно на                     ден</t>
  </si>
  <si>
    <t>Изплатена                                сума</t>
  </si>
  <si>
    <t>Изплатена                            сума</t>
  </si>
  <si>
    <t>Болнични листове с                               или без плащане от ДОО</t>
  </si>
  <si>
    <t>Изплатена                        сума</t>
  </si>
  <si>
    <t>Брой платени работни дни                                   средно  на болничен лист</t>
  </si>
  <si>
    <t>Брой болнични листове                          с плащане от ДОО</t>
  </si>
  <si>
    <t>Брой болнични листове,                    за които няма плащане   от ДОО</t>
  </si>
  <si>
    <t>Брой болнични листове,                          за които няма плащане   от ДОО</t>
  </si>
  <si>
    <t>Брой болнични листове                      с плащане от ДОО</t>
  </si>
  <si>
    <t>Брой платени                         работни дни</t>
  </si>
  <si>
    <t>Брой платени                        работни дни</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</si>
  <si>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</si>
  <si>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</si>
  <si>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</si>
  <si>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</si>
  <si>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</si>
  <si>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</si>
  <si>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</si>
  <si>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</si>
  <si>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лица с плащане              от ДОО</t>
  </si>
  <si>
    <t>Брой лица с плащане                      от ДОО</t>
  </si>
  <si>
    <t>Брой лица с плащане                            от ДОО</t>
  </si>
  <si>
    <t>Многопрофилна болница за активно лечение</t>
  </si>
  <si>
    <t>Специализирана болница за активно лечение</t>
  </si>
  <si>
    <t>Национална специализирана болница за активно лечение</t>
  </si>
  <si>
    <t>Специализирана болница за долекуване и продължително лечение (и рехабилитация)</t>
  </si>
  <si>
    <t>Специализирана болница за рехабилитация</t>
  </si>
  <si>
    <t>Специализирана-филиал болница за рехабилитация</t>
  </si>
  <si>
    <t>Специализирана болница за долекуване, продължително лечение и рехабилитация</t>
  </si>
  <si>
    <t>Специализирана болница за долекуване, продължително лечение и рехабилитация - филиал</t>
  </si>
  <si>
    <t>Ведомствена многопрофилна болница за активно лечение</t>
  </si>
  <si>
    <t>Изплатена        сума</t>
  </si>
  <si>
    <t>Брой болнични листове                                 общо</t>
  </si>
  <si>
    <t>Травматична ампутация на друг пръст на ръката (пълна)(частична)</t>
  </si>
  <si>
    <t>Над 499 лица</t>
  </si>
  <si>
    <t>J04.2</t>
  </si>
  <si>
    <t>Остър ларинготрахеит</t>
  </si>
  <si>
    <t>B34.8</t>
  </si>
  <si>
    <t>Други вирусни инфекции с неуточнена локализация</t>
  </si>
  <si>
    <t>I11.9</t>
  </si>
  <si>
    <t>Хипертонично сърце без (застойна) сърдечна недостатъчност</t>
  </si>
  <si>
    <t>Парични обезщетения за отглеждане на дете до 8-годишна възраст по чл. 53ж от КСО</t>
  </si>
  <si>
    <t>M47.2</t>
  </si>
  <si>
    <t>Други спондилози с радикулопатия</t>
  </si>
  <si>
    <t>■ отглеждане на дете до 8-годишна възраст от бащи / осиновители.</t>
  </si>
  <si>
    <t>■ осиновяване на дете до 5-годишна възраст;</t>
  </si>
  <si>
    <t>M50.1</t>
  </si>
  <si>
    <t>Увреждане на междупрешленните дискове в шийния отдел с радикулопатия</t>
  </si>
  <si>
    <t>S61.0</t>
  </si>
  <si>
    <t>Открита рана на пръст(-и) на ръката без увреждане на ноктите</t>
  </si>
  <si>
    <r>
      <t xml:space="preserve">Парични обезщетения за отглеждане на дете до 8-годишна възраст от бащата/осиновителя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</si>
  <si>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</si>
  <si>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2</t>
    </r>
  </si>
  <si>
    <t>S92.0</t>
  </si>
  <si>
    <t>Счупване на петната кост</t>
  </si>
  <si>
    <t xml:space="preserve">Изплатена 
сума                   </t>
  </si>
  <si>
    <t xml:space="preserve">Средно 
на ден                             </t>
  </si>
  <si>
    <t xml:space="preserve">Изплатена
 сума                   </t>
  </si>
  <si>
    <t xml:space="preserve">Средно
 на ден                             </t>
  </si>
  <si>
    <t xml:space="preserve">Изплатена 
сума       </t>
  </si>
  <si>
    <t>От 01.01.2024 до 31.03.2024 г.</t>
  </si>
  <si>
    <t>T93.2</t>
  </si>
  <si>
    <t>Последици от други счупвания на долен крайник</t>
  </si>
  <si>
    <t>S82.4</t>
  </si>
  <si>
    <t>Счупване само на фибулата</t>
  </si>
  <si>
    <t>До 2 дни вкл.</t>
  </si>
  <si>
    <t>3 дни</t>
  </si>
  <si>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</si>
  <si>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rPr>
        <b/>
        <sz val="10"/>
        <rFont val="Arial"/>
        <family val="2"/>
        <charset val="204"/>
      </rPr>
      <t>Забележка:</t>
    </r>
    <r>
      <rPr>
        <sz val="10"/>
        <rFont val="Arial"/>
        <family val="2"/>
        <charset val="204"/>
      </rPr>
      <t xml:space="preserve"> Лицата с ЛНЧ / ЛН, граждани на други държави, не могат да бъдат разпределени по възраст.</t>
    </r>
  </si>
  <si>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</si>
  <si>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t xml:space="preserve">Забележка: 
</t>
    </r>
    <r>
      <rPr>
        <sz val="10"/>
        <rFont val="Arial"/>
        <family val="2"/>
        <charset val="204"/>
      </rPr>
      <t>1.</t>
    </r>
    <r>
      <rPr>
        <b/>
        <sz val="10"/>
        <rFont val="Arial"/>
        <family val="2"/>
        <charset val="204"/>
      </rPr>
      <t xml:space="preserve"> </t>
    </r>
    <r>
      <rPr>
        <sz val="10"/>
        <rFont val="Arial"/>
        <family val="2"/>
        <charset val="204"/>
      </rPr>
      <t>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</si>
  <si>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2) лицата, получили обезщетение на повече от едно основание в рамките на периода, са преброени само веднъж.</t>
  </si>
  <si>
    <t>2.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</si>
  <si>
    <t>МЪЖЕ</t>
  </si>
  <si>
    <t>ЖЕНИ</t>
  </si>
  <si>
    <t>11=8/7</t>
  </si>
  <si>
    <t>15=13/14</t>
  </si>
  <si>
    <t>16=13/12</t>
  </si>
  <si>
    <t>9=7/8</t>
  </si>
  <si>
    <t>10=8/9</t>
  </si>
  <si>
    <t>13=11/12</t>
  </si>
  <si>
    <t>14=12/13</t>
  </si>
  <si>
    <t>9=3+4+5+6+7+8</t>
  </si>
  <si>
    <r>
      <rPr>
        <b/>
        <sz val="10"/>
        <rFont val="Arial"/>
        <family val="2"/>
        <charset val="204"/>
      </rPr>
      <t xml:space="preserve">Забележка: </t>
    </r>
    <r>
      <rPr>
        <sz val="10"/>
        <rFont val="Arial"/>
        <family val="2"/>
        <charset val="204"/>
      </rPr>
      <t xml:space="preserve">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</si>
  <si>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rPr>
        <b/>
        <sz val="10"/>
        <rFont val="Arial"/>
        <family val="2"/>
        <charset val="204"/>
      </rPr>
      <t>Забележка</t>
    </r>
    <r>
      <rPr>
        <sz val="10"/>
        <rFont val="Arial"/>
        <family val="2"/>
        <charset val="204"/>
      </rPr>
      <t>: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</si>
  <si>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РАЗДЕЛ - Причина за временна неработоспособност "Трудова злополука и професионална болест" (ТЗПБ)</t>
  </si>
  <si>
    <t>РАЗДЕЛ - Причина за временна неработоспособност "Общо заболяване" (ОЗ)</t>
  </si>
  <si>
    <t>Код на лечебното заведение</t>
  </si>
  <si>
    <t>ТП на НОИ</t>
  </si>
  <si>
    <t xml:space="preserve">Ι. Общо заболяване </t>
  </si>
  <si>
    <t xml:space="preserve">I. Общо заболяване </t>
  </si>
  <si>
    <t xml:space="preserve">II. Трудова злополука и професионална болест </t>
  </si>
  <si>
    <t>(продължение)</t>
  </si>
  <si>
    <t>(продължение и край)</t>
  </si>
  <si>
    <r>
      <rPr>
        <b/>
        <sz val="10"/>
        <rFont val="Arial"/>
        <family val="2"/>
        <charset val="204"/>
      </rPr>
      <t>Забележка:</t>
    </r>
    <r>
      <rPr>
        <sz val="10"/>
        <rFont val="Arial"/>
        <family val="2"/>
        <charset val="204"/>
      </rPr>
      <t xml:space="preserve">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r>
  </si>
  <si>
    <r>
      <rPr>
        <b/>
        <sz val="10"/>
        <rFont val="Arial"/>
        <family val="2"/>
        <charset val="204"/>
      </rPr>
      <t xml:space="preserve">Забележка: </t>
    </r>
    <r>
      <rPr>
        <sz val="10"/>
        <rFont val="Arial"/>
        <family val="2"/>
        <charset val="204"/>
      </rPr>
      <t xml:space="preserve">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r>
  </si>
  <si>
    <t xml:space="preserve">        1) лицата, осигурени от двама или повече работодатели от различни ТП на НОИ, са преброени повече от веднъж;</t>
  </si>
  <si>
    <t xml:space="preserve">       1) лицата, осигурени от двама или повече работодатели от различни ТП на НОИ, са преброени повече от веднъж;</t>
  </si>
  <si>
    <t>1) лицата, осигурени от двама или повече работодатели от различни ТП на НОИ, са преброени повече от веднъж;</t>
  </si>
  <si>
    <t>% на лицата с плащане  от  ДОО към общо лицата по 
ТП на НОИ</t>
  </si>
  <si>
    <t xml:space="preserve">ОБЩО </t>
  </si>
  <si>
    <t>4.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</si>
  <si>
    <t>Брой лица с платени
 обезщетения от ДОО
 (за периода)</t>
  </si>
  <si>
    <t>Брой болнични листове 
с плащане от ДОО 
(за периода)</t>
  </si>
  <si>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2024 г. е 780 лв.,  
съгласно чл. 12 от ЗБДОО за 2024 г. ( ДВ.бр.106 от 22.12.2023 г.).</t>
  </si>
  <si>
    <r>
      <t xml:space="preserve">Парични обезщетения за отглеждане на  дете до 2-годишна възраст </t>
    </r>
    <r>
      <rPr>
        <b/>
        <vertAlign val="superscript"/>
        <sz val="10"/>
        <rFont val="Arial"/>
        <family val="2"/>
        <charset val="204"/>
      </rPr>
      <t>3</t>
    </r>
  </si>
  <si>
    <r>
      <t xml:space="preserve">Парични обезщетения за отглеждане на дете до 8-годишна възраст от бащата/осиновителя </t>
    </r>
    <r>
      <rPr>
        <b/>
        <vertAlign val="superscript"/>
        <sz val="10"/>
        <rFont val="Arial"/>
        <family val="2"/>
        <charset val="204"/>
      </rPr>
      <t>3</t>
    </r>
  </si>
  <si>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2024 г. е 780 лв., 
съгласно чл. 12 от ЗБДОО за 2024 г. ( ДВ.бр.106 от 22.12.2023 г.).</t>
  </si>
  <si>
    <t>Брой лица с платени обезщетения от ДОО 
(за периода)</t>
  </si>
  <si>
    <t>Брой платени работни дни 
(за периода)</t>
  </si>
  <si>
    <t>2.  От 1 януари 2024 г. осигурителят изплаща на осигуреното лице за първите два работни дни от временната неработоспособност 70 на сто от възнаграждението,съгласно изменение в чл. 40, ал. 5 от КСО, прието с §5, т.1 от ПЗР на ЗБДОО 2024 г.</t>
  </si>
  <si>
    <t>Изплатена 
сума</t>
  </si>
  <si>
    <t>Брой 
платени работни дни</t>
  </si>
  <si>
    <r>
      <t xml:space="preserve">Забележка: </t>
    </r>
    <r>
      <rPr>
        <sz val="10"/>
        <rFont val="Arial"/>
        <family val="2"/>
        <charset val="204"/>
      </rPr>
      <t>От 1 август 2022 г. влизат в сила изменения и допълнения в Кодекса на труда и Кодекса за социално осигуряване, с които се въвежда право на отпуск и парично обезщетение на бащите/осиновителите на деца до 8-годишна възраст.</t>
    </r>
  </si>
  <si>
    <t>От 01.01.2024 до 30.06.2024 г.</t>
  </si>
  <si>
    <t>14=12/11</t>
  </si>
  <si>
    <t>16=15/11</t>
  </si>
  <si>
    <t>18=17/15</t>
  </si>
  <si>
    <t xml:space="preserve">12=11/10 </t>
  </si>
  <si>
    <t>15=14/13</t>
  </si>
  <si>
    <t>16=10/13</t>
  </si>
  <si>
    <t xml:space="preserve">20=19/18 </t>
  </si>
  <si>
    <t>23=22/21</t>
  </si>
  <si>
    <t>24=21/18</t>
  </si>
  <si>
    <t>A08.4</t>
  </si>
  <si>
    <t>Вирусна чревна инфекция, неуточнена</t>
  </si>
  <si>
    <t>S92.3</t>
  </si>
  <si>
    <t>Счупване на метатарзална кост</t>
  </si>
  <si>
    <t>РАЗДЕЛ - Майчинство</t>
  </si>
  <si>
    <r>
      <t xml:space="preserve">ΙΙΙ. Майчинство - Осиновяване </t>
    </r>
    <r>
      <rPr>
        <sz val="11"/>
        <rFont val="Arial"/>
        <family val="2"/>
        <charset val="204"/>
      </rPr>
      <t>(по чл. 53в и чл. 53г  от КСО)</t>
    </r>
  </si>
  <si>
    <r>
      <t xml:space="preserve">III. Майчинство - Отглеждане на дете до 8-годишна възраст </t>
    </r>
    <r>
      <rPr>
        <sz val="11"/>
        <rFont val="Arial"/>
        <family val="2"/>
        <charset val="204"/>
      </rPr>
      <t>(по чл.53ж от КСО)</t>
    </r>
  </si>
  <si>
    <r>
      <t xml:space="preserve">IΙΙ. Майчинство - Отглеждане на дете до 2 годишна възраст </t>
    </r>
    <r>
      <rPr>
        <sz val="11"/>
        <rFont val="Arial"/>
        <family val="2"/>
        <charset val="204"/>
      </rPr>
      <t>(по чл.53 и чл.54 от КСО</t>
    </r>
    <r>
      <rPr>
        <b/>
        <sz val="11"/>
        <rFont val="Arial"/>
        <family val="2"/>
        <charset val="204"/>
      </rPr>
      <t>)</t>
    </r>
  </si>
  <si>
    <r>
      <t xml:space="preserve">III. Майчинство - Бременност и раждане  </t>
    </r>
    <r>
      <rPr>
        <sz val="11"/>
        <rFont val="Arial"/>
        <family val="2"/>
        <charset val="204"/>
      </rPr>
      <t>(по чл.50, ал.1-5, чл.50, ал.7, чл.50а и чл.51 от КСО)</t>
    </r>
  </si>
  <si>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</si>
  <si>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t>От 01.01.2024 до 30.09.2024 г.</t>
  </si>
  <si>
    <t>23=21/20</t>
  </si>
  <si>
    <t>25=24/20</t>
  </si>
  <si>
    <t>27=26/24</t>
  </si>
  <si>
    <t>S42.4</t>
  </si>
  <si>
    <t>Счупване на долния край на хумеруса</t>
  </si>
  <si>
    <t>S86.0</t>
  </si>
  <si>
    <t>Tравма на Ахилесовото сухожилие</t>
  </si>
  <si>
    <t>B34.1</t>
  </si>
  <si>
    <t>Ентеровирусна инфекция, неуточнена</t>
  </si>
  <si>
    <t>Парични обезщетения за бременност и раждане по чл.50, ал.6 и чл.53в, ал.2 от КСО</t>
  </si>
  <si>
    <r>
      <t>III. Майчинство - Бременност и раждане</t>
    </r>
    <r>
      <rPr>
        <sz val="11"/>
        <rFont val="Arial"/>
        <family val="2"/>
        <charset val="204"/>
      </rPr>
      <t xml:space="preserve"> (по чл.50, ал.6 и чл.53в, ал.2 от КСО)                 </t>
    </r>
  </si>
  <si>
    <t>Годишно 2024 година</t>
  </si>
  <si>
    <t>Данните са към 02.04.2025 г.</t>
  </si>
  <si>
    <t>Показатели, характеризиращи временната неработоспособност на осигурените лица към 31.12.2024 г. - Общо (мъже и жени)</t>
  </si>
  <si>
    <t>Показатели, характеризиращи временната неработоспособност на осигурените лица към 31.12.2024 г. - Мъже</t>
  </si>
  <si>
    <t>Показатели, характеризиращи временната неработоспособност на осигурените лица към 31.12.2024 г. - Жени</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</si>
  <si>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годишно 2024 г.</t>
  </si>
  <si>
    <t xml:space="preserve">Брой болнични листове с плащане от ДОО за временна неработоспособност, изплатена сума и брой дни в неработоспособност по ТП на НОИ и пол годишно 2024 г. </t>
  </si>
  <si>
    <t>Брой болнични листове с плащане от ДОО за временна неработоспособност, изплатена сума и брой  дни в неработоспособност по възраст и пол годишно 2024 г.</t>
  </si>
  <si>
    <t>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годишно 2024 г.</t>
  </si>
  <si>
    <t>Брой болнични листове по видове и продължителност годишно 2024 г.</t>
  </si>
  <si>
    <t>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годишно 2024 г.</t>
  </si>
  <si>
    <t>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годишно 2024 г.</t>
  </si>
  <si>
    <t>Брой осигурители, разпределени по големина на предприятието, брой болнични листове и брой дни в неработоспособност годишно 2024 г.</t>
  </si>
  <si>
    <t>Диагнози с най-висок относителен дял от общия брой болнични листове, средна продължителност на болничен лист за съответната диагноза годишно 2024 г.</t>
  </si>
  <si>
    <t>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годишно 2024 г.</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</si>
  <si>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ТП на НОИ и пол годишно 2024 г.</t>
  </si>
  <si>
    <t xml:space="preserve">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възраст и пол годишно 2024 г. </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</si>
  <si>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код на лечебното заведение и пол годишно 2024 г.</t>
  </si>
  <si>
    <t xml:space="preserve">Диагнози с най-висок относителен дял от общия брой болнични листове, средна продължителност на болничен лист за съответната диагноза годишно 2024 г. </t>
  </si>
  <si>
    <t xml:space="preserve">Брой лица с обезщетение при бременност и раждане, изплатена сума и брой  дни  по ТП на НОИ и пол годишно 2024 г. </t>
  </si>
  <si>
    <t>Брой бащи/ осиновители с обезщетение при раждане на дете в срок до 15 дни, изплатена сума и брой дни по ТП на НОИ годишно 2024 г.</t>
  </si>
  <si>
    <t xml:space="preserve">Брой лица с обезщетения при отглеждане на дете до 2-годишна възраст, изплатена сума и брой  дни по ТП на НОИ и пол годишно 2024 г. </t>
  </si>
  <si>
    <t>Брой бащи/осиновители с обезщетение за отглеждане на дете до 8-годишна възраст, изплатена сума и брой  дни  по ТП на НОИ годишно 2024 г.</t>
  </si>
  <si>
    <t>Брой лица с обезщетения при осиновяване на дете до 5-годишна възраст, изплатена сума и брой дни  по ТП на НОИ годишно 2024 г.</t>
  </si>
  <si>
    <t>От 01.01.2024 до 31.12.2024 г.</t>
  </si>
  <si>
    <t>Ι.1.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годишно 2024 г.</t>
  </si>
  <si>
    <r>
      <t xml:space="preserve">Забележка: </t>
    </r>
    <r>
      <rPr>
        <sz val="10"/>
        <rFont val="Arial"/>
        <family val="2"/>
        <charset val="204"/>
      </rPr>
      <t>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31.12.2024 г.", поради следните причини:</t>
    </r>
  </si>
  <si>
    <t xml:space="preserve">I.2. Брой болнични листове с плащане от ДОО за временна неработоспособност, изплатена сума и брой дни в неработоспособност 
по ТП на НОИ и пол годишно 2024 г. </t>
  </si>
  <si>
    <t>I.3. Брой болнични листове с плащане от ДОО за временна неработоспособност, изплатена сума и брой дни в неработоспособност 
по възраст и пол годишно 2024 г.</t>
  </si>
  <si>
    <t>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годишно 2024 г.</t>
  </si>
  <si>
    <t>I.5. Брой болнични листове по видове и продължителност годишно 2024 г.</t>
  </si>
  <si>
    <t xml:space="preserve">I.6. 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годишно 2024 г.                                              </t>
  </si>
  <si>
    <r>
      <t xml:space="preserve">Забележка: 
</t>
    </r>
    <r>
      <rPr>
        <sz val="10"/>
        <rFont val="Arial"/>
        <family val="2"/>
        <charset val="204"/>
      </rPr>
      <t>1.</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</si>
  <si>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</si>
  <si>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I.7. 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годишно 2024 г.                                                            </t>
  </si>
  <si>
    <t>I.8. Брой осигурители, разпределени по брой на персонала, брой болнични листове и брой дни в неработоспособност годишно 2024 г.</t>
  </si>
  <si>
    <t>I.9.  Диагнози с най-висок относителен дял от общия брой болнични листове, средна продължителност на болничен лист 
за съответната диагноза годишно 2024 г.</t>
  </si>
  <si>
    <t>Увреждания на межпрешленните дискове в поясния и другите отдели на гръбначния стълб с радикулопатия</t>
  </si>
  <si>
    <t>II.1.Брой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годишно 2024 г.</t>
  </si>
  <si>
    <t>II.2. Брой болнични листове с плащане от ДОО за временна неработоспособност, изплатена сума и брой  дни в неработоспособност 
по ТП на НОИ и пол годишно 2024 г.</t>
  </si>
  <si>
    <t xml:space="preserve">II.3. Брой болнични листове с плащане от ДОО за временна неработоспособност, изплатена сума и брой  дни в неработоспособност по възраст и пол годишно 2024 г. </t>
  </si>
  <si>
    <t>II.4.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годишно 2024 г.</t>
  </si>
  <si>
    <t>II.5. Брой болнични листове по видове и продължителност годишно 2024 г.</t>
  </si>
  <si>
    <r>
      <rPr>
        <b/>
        <sz val="10"/>
        <rFont val="Arial"/>
        <family val="2"/>
        <charset val="204"/>
      </rPr>
      <t>Забележка:</t>
    </r>
    <r>
      <rPr>
        <sz val="10"/>
        <rFont val="Arial"/>
        <family val="2"/>
        <charset val="204"/>
      </rPr>
      <t xml:space="preserve"> 
1.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</si>
  <si>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II.6. Брой лица и брой болнични листове с плащане от ДОО по първичен болничен за временна неработоспособност и временно намалена работоспособност, изплатена сума и брой  дни в неработоспособност по ТП на НОИ и пол годишно 2024 г.</t>
  </si>
  <si>
    <t xml:space="preserve">II.7. Брой лица и брой болнични листове с плащане от ДОО по болничен-продължение за временна неработоспособност  и временно намалена работоспособност, изплатена сума и брой  дни в неработоспособност по ТП на НОИ и пол годишно 2024 г.       </t>
  </si>
  <si>
    <r>
      <rPr>
        <b/>
        <sz val="10"/>
        <rFont val="Arial"/>
        <family val="2"/>
        <charset val="204"/>
      </rPr>
      <t>Забележка</t>
    </r>
    <r>
      <rPr>
        <b/>
        <i/>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</si>
  <si>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II.8.Брой осигурители, разпределени по големина на предприятието, брой болнични листове и брой дни в неработоспособност годишно 2024 г.</t>
  </si>
  <si>
    <t>II.9.  Диагнози с най-висок относителен дял от общия брой болнични листове, средна продължителност на болничен лист 
за съответната диагноза годишно 2024 г.</t>
  </si>
  <si>
    <t xml:space="preserve">III.1. Брой лица с обезщетение при бременност и раждане, изплатена сума и брой  дни  по ТП на НОИ и пол 
годишно 2024 г.                                                                          </t>
  </si>
  <si>
    <t>III.2. Брой бащи/ осиновители с обезщетение при раждане на дете в срок до 15 дни, изплатена сума и брой дни по ТП на НОИ годишно 2024 г.</t>
  </si>
  <si>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31.12.2024 г.", поради преброяването повече от веднъж на лицата, осигурени от двама или повече работодатели от различни ТП на НОИ.</t>
    </r>
  </si>
  <si>
    <t xml:space="preserve">IΙΙ.3.Брой лица с обезщетения при отглеждане на дете до 2-годишна възраст, изплатена сума и брой  дни 
по ТП на НОИ и пол годишно 2024 г. </t>
  </si>
  <si>
    <t>III.4. Брой бащи/осиновители с обезщетение за отглеждане на дете до 
8-годишна възраст, изплатена сума и брой  дни  по ТП на НОИ 
годишно 2024 г.</t>
  </si>
  <si>
    <t>ΙΙΙ.5. Брой лица с обезщетения при осиновяване на дете до 
5-годишна възраст, изплатена сума и брой дни по ТП на НОИ 
годишно 2024 г.</t>
  </si>
  <si>
    <r>
      <t>Забележка</t>
    </r>
    <r>
      <rPr>
        <b/>
        <i/>
        <sz val="10"/>
        <rFont val="Arial"/>
        <family val="2"/>
        <charset val="204"/>
      </rPr>
      <t>:</t>
    </r>
    <r>
      <rPr>
        <i/>
        <sz val="10"/>
        <rFont val="Arial"/>
        <family val="2"/>
        <charset val="204"/>
      </rPr>
      <t xml:space="preserve"> </t>
    </r>
    <r>
      <rPr>
        <sz val="10"/>
        <rFont val="Arial"/>
        <family val="2"/>
        <charset val="204"/>
      </rPr>
      <t xml:space="preserve">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31.12.2024 г.", поради следните причини: </t>
    </r>
  </si>
  <si>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31.12.2024 г.", поради следните причини: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</si>
</sst>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лв.&quot;;\-#,##0\ &quot;лв.&quot;"/>
    <numFmt numFmtId="7" formatCode="#,##0.00\ &quot;лв.&quot;;\-#,##0.00\ &quot;лв.&quot;"/>
    <numFmt numFmtId="42" formatCode="_-* #,##0\ &quot;лв.&quot;_-;\-* #,##0\ &quot;лв.&quot;_-;_-* &quot;-&quot;\ &quot;лв.&quot;_-;_-@_-"/>
    <numFmt numFmtId="44" formatCode="_-* #,##0.00\ &quot;лв.&quot;_-;\-* #,##0.00\ &quot;лв.&quot;_-;_-* &quot;-&quot;??\ &quot;лв.&quot;_-;_-@_-"/>
    <numFmt numFmtId="164" formatCode="#,##0.00\ &quot;лв.&quot;"/>
    <numFmt numFmtId="165" formatCode="_-* #,##0\ &quot;лв.&quot;_-;\-* #,##0\ &quot;лв.&quot;_-;_-* &quot;-&quot;??\ &quot;лв.&quot;_-;_-@_-"/>
    <numFmt numFmtId="166" formatCode="#,##0.0"/>
    <numFmt numFmtId="167" formatCode="0.0"/>
    <numFmt numFmtId="168" formatCode="0.000"/>
    <numFmt numFmtId="169" formatCode="0.000%"/>
    <numFmt numFmtId="170" formatCode="0.0000%"/>
    <numFmt numFmtId="171" formatCode="0.00000%"/>
    <numFmt numFmtId="172" formatCode="#,##0\ &quot;лв.&quot;"/>
    <numFmt numFmtId="173" formatCode="0.0%"/>
  </numFmts>
  <fonts count="37" x14ac:knownFonts="1">
    <font>
      <sz val="10"/>
      <name val="Arial"/>
      <charset val="204"/>
    </font>
    <font>
      <sz val="10"/>
      <name val="Arial"/>
      <family val="2"/>
      <charset val="204"/>
    </font>
    <font>
      <b/>
      <sz val="10"/>
      <name val="Arial"/>
      <family val="2"/>
      <charset val="204"/>
    </font>
    <font>
      <sz val="10"/>
      <color indexed="18"/>
      <name val="Arial"/>
      <family val="2"/>
      <charset val="204"/>
    </font>
    <font>
      <b/>
      <sz val="10"/>
      <color indexed="18"/>
      <name val="Arial"/>
      <family val="2"/>
      <charset val="204"/>
    </font>
    <font>
      <u/>
      <sz val="10"/>
      <color indexed="12"/>
      <name val="Arial"/>
      <family val="2"/>
      <charset val="204"/>
    </font>
    <font>
      <sz val="10"/>
      <name val="Arial"/>
      <family val="2"/>
      <charset val="204"/>
    </font>
    <font>
      <sz val="10"/>
      <color indexed="18"/>
      <name val="Arial"/>
      <family val="2"/>
      <charset val="204"/>
    </font>
    <font>
      <b/>
      <sz val="11"/>
      <name val="Arial"/>
      <family val="2"/>
      <charset val="204"/>
    </font>
    <font>
      <b/>
      <sz val="15"/>
      <name val="Arial"/>
      <family val="2"/>
      <charset val="204"/>
    </font>
    <font>
      <b/>
      <sz val="9"/>
      <name val="Arial"/>
      <family val="2"/>
      <charset val="204"/>
    </font>
    <font>
      <sz val="9"/>
      <name val="Arial"/>
      <family val="2"/>
      <charset val="204"/>
    </font>
    <font>
      <b/>
      <sz val="16"/>
      <name val="Arial"/>
      <family val="2"/>
      <charset val="204"/>
    </font>
    <font>
      <b/>
      <u/>
      <sz val="16"/>
      <name val="Arial"/>
      <family val="2"/>
      <charset val="204"/>
    </font>
    <font>
      <sz val="11"/>
      <name val="Arial"/>
      <family val="2"/>
      <charset val="204"/>
    </font>
    <font>
      <sz val="9.5"/>
      <name val="Consolas"/>
      <family val="3"/>
      <charset val="204"/>
    </font>
    <font>
      <b/>
      <i/>
      <sz val="9"/>
      <name val="Arial"/>
      <family val="2"/>
      <charset val="204"/>
    </font>
    <font>
      <b/>
      <u/>
      <sz val="10"/>
      <name val="Arial"/>
      <family val="2"/>
      <charset val="204"/>
    </font>
    <font>
      <b/>
      <i/>
      <sz val="11"/>
      <name val="Arial"/>
      <family val="2"/>
      <charset val="204"/>
    </font>
    <font>
      <b/>
      <sz val="12"/>
      <name val="MS Sans Serif"/>
      <charset val="204"/>
    </font>
    <font>
      <u/>
      <sz val="9"/>
      <color indexed="12"/>
      <name val="Arial"/>
      <family val="2"/>
      <charset val="204"/>
    </font>
    <font>
      <b/>
      <vertAlign val="superscript"/>
      <sz val="9"/>
      <name val="Arial"/>
      <family val="2"/>
      <charset val="204"/>
    </font>
    <font>
      <sz val="10"/>
      <color rgb="FFFF0000"/>
      <name val="Arial"/>
      <family val="2"/>
      <charset val="204"/>
    </font>
    <font>
      <b/>
      <sz val="10"/>
      <color rgb="FF000099"/>
      <name val="Arial"/>
      <family val="2"/>
      <charset val="204"/>
    </font>
    <font>
      <sz val="10"/>
      <color rgb="FF000099"/>
      <name val="Arial"/>
      <family val="2"/>
      <charset val="204"/>
    </font>
    <font>
      <sz val="9.5"/>
      <color rgb="FF0000FF"/>
      <name val="Consolas"/>
      <family val="3"/>
      <charset val="204"/>
    </font>
    <font>
      <sz val="9.5"/>
      <color rgb="FF808080"/>
      <name val="Consolas"/>
      <family val="3"/>
      <charset val="204"/>
    </font>
    <font>
      <sz val="9.5"/>
      <color rgb="FF008000"/>
      <name val="Consolas"/>
      <family val="3"/>
      <charset val="204"/>
    </font>
    <font>
      <b/>
      <u/>
      <sz val="10"/>
      <color rgb="FF000099"/>
      <name val="Arial"/>
      <family val="2"/>
      <charset val="204"/>
    </font>
    <font>
      <sz val="11"/>
      <color rgb="FF006100"/>
      <name val="Calibri"/>
      <family val="2"/>
      <charset val="204"/>
      <scheme val="minor"/>
    </font>
    <font>
      <i/>
      <sz val="10"/>
      <name val="Arial"/>
      <family val="2"/>
      <charset val="204"/>
    </font>
    <font>
      <b/>
      <i/>
      <sz val="10"/>
      <name val="Arial"/>
      <family val="2"/>
      <charset val="204"/>
    </font>
    <font>
      <u/>
      <sz val="10"/>
      <name val="Arial"/>
      <family val="2"/>
      <charset val="204"/>
    </font>
    <font>
      <sz val="11"/>
      <color rgb="FF9C0006"/>
      <name val="Calibri"/>
      <family val="2"/>
      <charset val="204"/>
      <scheme val="minor"/>
    </font>
    <font>
      <b/>
      <vertAlign val="superscript"/>
      <sz val="10"/>
      <name val="Arial"/>
      <family val="2"/>
      <charset val="204"/>
    </font>
    <font>
      <sz val="15"/>
      <color rgb="FF333333"/>
      <name val="Arial"/>
      <family val="2"/>
      <charset val="204"/>
    </font>
    <font>
      <b/>
      <sz val="11"/>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indexed="24"/>
      </patternFill>
    </fill>
    <fill>
      <patternFill patternType="solid">
        <fgColor rgb="FFC6EFCE"/>
      </patternFill>
    </fill>
    <fill>
      <patternFill patternType="solid">
        <fgColor rgb="FFFFC7CE"/>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op>
      <bottom/>
      <diagonal/>
    </border>
    <border>
      <left/>
      <right/>
      <top style="medium">
        <color theme="0"/>
      </top>
      <bottom/>
      <diagonal/>
    </border>
    <border>
      <left style="thin">
        <color theme="0"/>
      </left>
      <right/>
      <top/>
      <bottom/>
      <diagonal/>
    </border>
    <border>
      <left/>
      <right style="thin">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style="medium">
        <color theme="0"/>
      </left>
      <right/>
      <top style="thin">
        <color indexed="64"/>
      </top>
      <bottom style="thin">
        <color indexed="64"/>
      </bottom>
      <diagonal/>
    </border>
    <border>
      <left/>
      <right style="medium">
        <color theme="0"/>
      </right>
      <top style="thin">
        <color indexed="64"/>
      </top>
      <bottom style="thin">
        <color indexed="64"/>
      </bottom>
      <diagonal/>
    </border>
    <border>
      <left style="thin">
        <color theme="0"/>
      </left>
      <right/>
      <top/>
      <bottom style="thin">
        <color indexed="64"/>
      </bottom>
      <diagonal/>
    </border>
    <border>
      <left style="thin">
        <color theme="0"/>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thin">
        <color theme="0"/>
      </left>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top style="thin">
        <color indexed="64"/>
      </top>
      <bottom/>
      <diagonal/>
    </border>
    <border>
      <left style="medium">
        <color theme="0"/>
      </left>
      <right style="medium">
        <color theme="0"/>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29" fillId="4" borderId="0" applyNumberFormat="0" applyBorder="0" applyAlignment="0" applyProtection="0"/>
    <xf numFmtId="0" fontId="33" fillId="5" borderId="0" applyNumberFormat="0" applyBorder="0" applyAlignment="0" applyProtection="0"/>
  </cellStyleXfs>
  <cellXfs count="427">
    <xf numFmtId="0" fontId="0" fillId="0" borderId="0" xfId="0"/>
    <xf numFmtId="3" fontId="0" fillId="0" borderId="0" xfId="0" applyNumberFormat="1"/>
    <xf numFmtId="0" fontId="0" fillId="0" borderId="0" xfId="0" applyAlignment="1">
      <alignment horizontal="right"/>
    </xf>
    <xf numFmtId="3" fontId="1" fillId="0" borderId="0" xfId="0" applyNumberFormat="1" applyFont="1"/>
    <xf numFmtId="4" fontId="1" fillId="0" borderId="0" xfId="0" applyNumberFormat="1" applyFont="1"/>
    <xf numFmtId="0" fontId="1" fillId="0" borderId="0" xfId="0" applyFont="1"/>
    <xf numFmtId="2" fontId="0" fillId="0" borderId="0" xfId="0" applyNumberFormat="1"/>
    <xf numFmtId="3" fontId="1" fillId="0" borderId="0" xfId="0" applyNumberFormat="1" applyFont="1" applyFill="1"/>
    <xf numFmtId="1" fontId="0" fillId="0" borderId="0" xfId="0" applyNumberFormat="1"/>
    <xf numFmtId="10" fontId="0" fillId="0" borderId="0" xfId="3" applyNumberFormat="1" applyFont="1"/>
    <xf numFmtId="0" fontId="0" fillId="0" borderId="0" xfId="0" applyFill="1"/>
    <xf numFmtId="0" fontId="0" fillId="0" borderId="0" xfId="0" applyFill="1" applyBorder="1"/>
    <xf numFmtId="0" fontId="0" fillId="0" borderId="0" xfId="0" applyBorder="1"/>
    <xf numFmtId="10" fontId="0" fillId="0" borderId="0" xfId="3" applyNumberFormat="1" applyFont="1" applyBorder="1"/>
    <xf numFmtId="0" fontId="6" fillId="0" borderId="0" xfId="0" applyFont="1"/>
    <xf numFmtId="3" fontId="7" fillId="0" borderId="0" xfId="0" applyNumberFormat="1" applyFont="1" applyFill="1" applyBorder="1" applyAlignment="1"/>
    <xf numFmtId="0" fontId="0" fillId="0" borderId="0" xfId="0" applyFont="1"/>
    <xf numFmtId="49" fontId="0" fillId="0" borderId="0" xfId="0" applyNumberFormat="1" applyAlignment="1">
      <alignment wrapText="1"/>
    </xf>
    <xf numFmtId="49" fontId="0" fillId="0" borderId="0" xfId="0" applyNumberFormat="1"/>
    <xf numFmtId="0" fontId="9" fillId="0" borderId="0" xfId="0" applyFont="1" applyAlignment="1">
      <alignment horizontal="center" vertical="center" wrapText="1"/>
    </xf>
    <xf numFmtId="0" fontId="11" fillId="0" borderId="0" xfId="0" applyFont="1" applyAlignment="1">
      <alignment horizontal="left" vertical="top" wrapText="1"/>
    </xf>
    <xf numFmtId="0" fontId="10" fillId="0" borderId="0" xfId="0" applyFont="1"/>
    <xf numFmtId="0" fontId="10" fillId="0" borderId="0" xfId="0" applyFont="1" applyAlignment="1">
      <alignment horizontal="left"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horizontal="left" vertical="center" indent="7"/>
    </xf>
    <xf numFmtId="0" fontId="10" fillId="0" borderId="0" xfId="0" applyFont="1" applyAlignment="1"/>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xf numFmtId="0" fontId="14" fillId="0" borderId="0" xfId="0" applyFont="1" applyAlignment="1">
      <alignment horizontal="left" vertical="center" wrapText="1" indent="7"/>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wrapText="1" indent="7"/>
    </xf>
    <xf numFmtId="0" fontId="14" fillId="0" borderId="0" xfId="0" applyFont="1" applyAlignment="1">
      <alignment horizontal="left" vertical="center" indent="4"/>
    </xf>
    <xf numFmtId="0" fontId="0" fillId="0" borderId="0" xfId="0" applyAlignment="1">
      <alignment horizontal="left" vertical="center" indent="1"/>
    </xf>
    <xf numFmtId="0" fontId="10" fillId="0" borderId="0" xfId="0" applyFont="1" applyAlignment="1">
      <alignment horizontal="left" vertical="center"/>
    </xf>
    <xf numFmtId="0" fontId="11" fillId="0" borderId="0" xfId="0" applyFont="1" applyAlignment="1">
      <alignment horizontal="left"/>
    </xf>
    <xf numFmtId="0" fontId="22" fillId="0" borderId="0" xfId="0" applyFont="1"/>
    <xf numFmtId="0" fontId="0" fillId="0" borderId="0" xfId="0" applyAlignment="1">
      <alignment vertical="top"/>
    </xf>
    <xf numFmtId="3" fontId="4" fillId="0" borderId="0" xfId="0" applyNumberFormat="1" applyFont="1" applyFill="1" applyBorder="1" applyAlignment="1">
      <alignment vertical="center"/>
    </xf>
    <xf numFmtId="3" fontId="23" fillId="0" borderId="0" xfId="0" applyNumberFormat="1" applyFont="1" applyFill="1" applyBorder="1" applyAlignment="1">
      <alignment horizontal="left" vertical="center"/>
    </xf>
    <xf numFmtId="0" fontId="24" fillId="0" borderId="0" xfId="0" applyFont="1" applyBorder="1" applyAlignment="1">
      <alignment horizontal="left" vertical="top" wrapText="1"/>
    </xf>
    <xf numFmtId="0" fontId="0" fillId="0" borderId="0" xfId="0" applyAlignment="1">
      <alignment horizontal="center" vertical="center"/>
    </xf>
    <xf numFmtId="0" fontId="22"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24" fillId="0" borderId="0" xfId="0" applyFont="1" applyBorder="1" applyAlignment="1">
      <alignment horizontal="left" vertical="top" wrapText="1"/>
    </xf>
    <xf numFmtId="0" fontId="11" fillId="0" borderId="0" xfId="1" applyFont="1" applyAlignment="1" applyProtection="1">
      <alignment horizontal="left" vertical="top" wrapText="1"/>
    </xf>
    <xf numFmtId="2" fontId="22" fillId="0" borderId="0" xfId="0" applyNumberFormat="1" applyFont="1"/>
    <xf numFmtId="49" fontId="22" fillId="0" borderId="0" xfId="0" applyNumberFormat="1" applyFont="1"/>
    <xf numFmtId="0" fontId="24" fillId="0" borderId="0" xfId="0" applyFont="1" applyBorder="1" applyAlignment="1">
      <alignment vertical="top" wrapText="1"/>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170" fontId="11" fillId="0" borderId="0" xfId="0" applyNumberFormat="1" applyFont="1"/>
    <xf numFmtId="170" fontId="6" fillId="0" borderId="0" xfId="0" applyNumberFormat="1" applyFont="1"/>
    <xf numFmtId="0" fontId="24" fillId="0" borderId="0" xfId="0" applyFont="1" applyBorder="1" applyAlignment="1">
      <alignment horizontal="left" vertical="top" wrapText="1"/>
    </xf>
    <xf numFmtId="20" fontId="0" fillId="0" borderId="0" xfId="0" applyNumberFormat="1"/>
    <xf numFmtId="10" fontId="0" fillId="0" borderId="0" xfId="0" applyNumberFormat="1"/>
    <xf numFmtId="168" fontId="0" fillId="0" borderId="0" xfId="0" applyNumberFormat="1"/>
    <xf numFmtId="0" fontId="8" fillId="0" borderId="0" xfId="0" applyFont="1" applyFill="1" applyBorder="1" applyAlignment="1">
      <alignment horizontal="center" vertical="center" wrapText="1"/>
    </xf>
    <xf numFmtId="3" fontId="2" fillId="0" borderId="0" xfId="0" applyNumberFormat="1" applyFont="1" applyFill="1" applyBorder="1" applyAlignment="1">
      <alignment vertical="top"/>
    </xf>
    <xf numFmtId="166" fontId="2" fillId="0" borderId="0" xfId="0" applyNumberFormat="1" applyFont="1" applyFill="1" applyBorder="1" applyAlignment="1">
      <alignment vertical="top"/>
    </xf>
    <xf numFmtId="3" fontId="1" fillId="0" borderId="0" xfId="0" applyNumberFormat="1" applyFont="1" applyFill="1" applyBorder="1" applyAlignment="1">
      <alignment vertical="top"/>
    </xf>
    <xf numFmtId="0" fontId="1" fillId="0" borderId="0" xfId="0" applyFont="1" applyFill="1"/>
    <xf numFmtId="2" fontId="1" fillId="0" borderId="0" xfId="0" applyNumberFormat="1" applyFont="1"/>
    <xf numFmtId="3" fontId="1" fillId="0" borderId="0" xfId="0" applyNumberFormat="1" applyFont="1" applyFill="1" applyBorder="1" applyAlignment="1"/>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0" xfId="1" applyFont="1" applyFill="1" applyBorder="1" applyAlignment="1" applyProtection="1">
      <alignment horizontal="right" vertical="center"/>
    </xf>
    <xf numFmtId="0" fontId="8" fillId="0" borderId="0" xfId="0" applyFont="1" applyFill="1" applyBorder="1" applyAlignment="1">
      <alignment horizontal="center"/>
    </xf>
    <xf numFmtId="5" fontId="1" fillId="0" borderId="0" xfId="0" applyNumberFormat="1" applyFont="1" applyFill="1" applyBorder="1" applyAlignment="1"/>
    <xf numFmtId="7" fontId="1" fillId="0" borderId="0" xfId="0" applyNumberFormat="1" applyFont="1" applyFill="1" applyBorder="1" applyAlignment="1"/>
    <xf numFmtId="42" fontId="1" fillId="0" borderId="0" xfId="0" applyNumberFormat="1" applyFont="1" applyFill="1" applyBorder="1" applyAlignment="1"/>
    <xf numFmtId="164" fontId="1" fillId="0" borderId="0" xfId="0" applyNumberFormat="1" applyFont="1" applyFill="1" applyBorder="1" applyAlignment="1"/>
    <xf numFmtId="0" fontId="1" fillId="0" borderId="0" xfId="0" applyFont="1" applyFill="1" applyBorder="1"/>
    <xf numFmtId="0" fontId="1" fillId="0" borderId="0" xfId="0" applyFont="1" applyBorder="1"/>
    <xf numFmtId="3" fontId="1" fillId="0" borderId="0" xfId="0" applyNumberFormat="1" applyFont="1" applyFill="1" applyBorder="1" applyAlignment="1">
      <alignment horizontal="right"/>
    </xf>
    <xf numFmtId="42" fontId="1" fillId="0" borderId="0" xfId="0" applyNumberFormat="1" applyFont="1" applyFill="1" applyBorder="1" applyAlignment="1">
      <alignment horizontal="right"/>
    </xf>
    <xf numFmtId="0" fontId="8" fillId="0" borderId="0" xfId="0" applyFont="1" applyFill="1" applyBorder="1" applyAlignment="1">
      <alignment horizontal="left"/>
    </xf>
    <xf numFmtId="3" fontId="16" fillId="0" borderId="0" xfId="0" applyNumberFormat="1" applyFont="1" applyFill="1" applyBorder="1" applyAlignment="1">
      <alignment horizontal="right"/>
    </xf>
    <xf numFmtId="4" fontId="16" fillId="0" borderId="0" xfId="0" applyNumberFormat="1" applyFont="1" applyFill="1" applyBorder="1" applyAlignment="1">
      <alignment horizontal="right"/>
    </xf>
    <xf numFmtId="0" fontId="1" fillId="0" borderId="0" xfId="0" applyFont="1" applyFill="1" applyAlignment="1">
      <alignment horizontal="center"/>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8" fillId="0" borderId="0" xfId="0" applyFont="1" applyFill="1" applyBorder="1" applyAlignment="1">
      <alignment horizontal="center" vertical="center"/>
    </xf>
    <xf numFmtId="166" fontId="1" fillId="0" borderId="0" xfId="0" applyNumberFormat="1" applyFont="1" applyFill="1" applyBorder="1" applyAlignment="1"/>
    <xf numFmtId="3" fontId="1" fillId="2" borderId="0" xfId="0" applyNumberFormat="1" applyFont="1" applyFill="1" applyBorder="1" applyAlignment="1"/>
    <xf numFmtId="0" fontId="19" fillId="0" borderId="0" xfId="0" applyFont="1" applyFill="1" applyBorder="1" applyAlignment="1">
      <alignment horizontal="center" vertical="center" wrapText="1"/>
    </xf>
    <xf numFmtId="0" fontId="2" fillId="2" borderId="0" xfId="0" applyFont="1" applyFill="1" applyBorder="1" applyAlignment="1">
      <alignment horizontal="left"/>
    </xf>
    <xf numFmtId="0" fontId="1" fillId="0" borderId="0" xfId="0" applyFont="1" applyAlignment="1">
      <alignment horizontal="center" vertical="center"/>
    </xf>
    <xf numFmtId="0" fontId="1" fillId="0" borderId="0" xfId="0" applyFont="1" applyFill="1" applyAlignment="1">
      <alignment horizontal="center" vertical="center"/>
    </xf>
    <xf numFmtId="3" fontId="1" fillId="0" borderId="0" xfId="0" applyNumberFormat="1" applyFont="1" applyFill="1" applyBorder="1" applyAlignment="1">
      <alignment vertical="center"/>
    </xf>
    <xf numFmtId="166" fontId="1" fillId="0" borderId="0" xfId="0" applyNumberFormat="1" applyFont="1" applyFill="1" applyBorder="1" applyAlignment="1">
      <alignment vertical="center"/>
    </xf>
    <xf numFmtId="10" fontId="1" fillId="0" borderId="0" xfId="0" applyNumberFormat="1" applyFont="1" applyFill="1"/>
    <xf numFmtId="3"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170" fontId="2" fillId="2" borderId="0" xfId="0" applyNumberFormat="1" applyFont="1" applyFill="1" applyBorder="1" applyAlignment="1">
      <alignment horizontal="left" vertical="center" wrapText="1"/>
    </xf>
    <xf numFmtId="2" fontId="1" fillId="0" borderId="0" xfId="0" applyNumberFormat="1" applyFont="1" applyFill="1"/>
    <xf numFmtId="0" fontId="1" fillId="0" borderId="0" xfId="0" applyFont="1" applyFill="1" applyAlignment="1">
      <alignment horizontal="right"/>
    </xf>
    <xf numFmtId="0" fontId="8" fillId="0" borderId="0" xfId="0" applyFont="1" applyFill="1" applyBorder="1" applyAlignment="1">
      <alignment vertical="center"/>
    </xf>
    <xf numFmtId="1" fontId="1" fillId="0" borderId="0" xfId="0" applyNumberFormat="1" applyFont="1" applyFill="1"/>
    <xf numFmtId="3" fontId="1" fillId="0" borderId="0" xfId="0" applyNumberFormat="1" applyFont="1" applyFill="1" applyBorder="1" applyAlignment="1">
      <alignment horizontal="right" vertical="center"/>
    </xf>
    <xf numFmtId="0" fontId="16" fillId="0" borderId="0" xfId="0" applyFont="1" applyFill="1" applyBorder="1" applyAlignment="1">
      <alignment horizontal="righ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8" fillId="0" borderId="0" xfId="0" applyFont="1" applyFill="1" applyBorder="1" applyAlignment="1">
      <alignment horizontal="center"/>
    </xf>
    <xf numFmtId="0" fontId="8" fillId="0" borderId="0" xfId="0" applyFont="1" applyFill="1" applyBorder="1" applyAlignment="1">
      <alignment horizontal="center" vertical="top"/>
    </xf>
    <xf numFmtId="165" fontId="1" fillId="0" borderId="0" xfId="0" applyNumberFormat="1" applyFont="1" applyFill="1" applyBorder="1" applyAlignment="1"/>
    <xf numFmtId="0" fontId="1" fillId="0" borderId="0" xfId="0" applyFont="1" applyAlignment="1">
      <alignment horizontal="center"/>
    </xf>
    <xf numFmtId="0" fontId="11" fillId="0" borderId="0" xfId="1" applyFont="1" applyFill="1" applyBorder="1" applyAlignment="1" applyProtection="1">
      <alignment vertical="center"/>
    </xf>
    <xf numFmtId="0" fontId="16" fillId="2" borderId="1" xfId="0"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3" fontId="2" fillId="0" borderId="2" xfId="0" applyNumberFormat="1" applyFont="1" applyFill="1" applyBorder="1" applyAlignment="1">
      <alignment vertical="center"/>
    </xf>
    <xf numFmtId="3" fontId="8" fillId="2" borderId="9" xfId="0" applyNumberFormat="1" applyFont="1" applyFill="1" applyBorder="1" applyAlignment="1">
      <alignment vertical="top"/>
    </xf>
    <xf numFmtId="3" fontId="16" fillId="2" borderId="2" xfId="2"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3" fontId="1" fillId="0" borderId="1" xfId="0" applyNumberFormat="1" applyFont="1" applyFill="1" applyBorder="1" applyAlignment="1">
      <alignment vertical="top"/>
    </xf>
    <xf numFmtId="166" fontId="2" fillId="0" borderId="1" xfId="0" applyNumberFormat="1" applyFont="1" applyFill="1" applyBorder="1" applyAlignment="1">
      <alignment vertical="top"/>
    </xf>
    <xf numFmtId="0" fontId="16" fillId="2"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172" fontId="2" fillId="0" borderId="2" xfId="0" applyNumberFormat="1" applyFont="1" applyFill="1" applyBorder="1" applyAlignment="1">
      <alignment vertical="center"/>
    </xf>
    <xf numFmtId="164" fontId="2" fillId="0" borderId="2" xfId="0" applyNumberFormat="1" applyFont="1" applyFill="1" applyBorder="1" applyAlignment="1">
      <alignment vertical="center"/>
    </xf>
    <xf numFmtId="42" fontId="2" fillId="0" borderId="2" xfId="0" applyNumberFormat="1" applyFont="1" applyFill="1" applyBorder="1" applyAlignment="1">
      <alignment vertical="center"/>
    </xf>
    <xf numFmtId="4" fontId="16" fillId="3" borderId="2" xfId="0" applyNumberFormat="1" applyFont="1" applyFill="1" applyBorder="1" applyAlignment="1">
      <alignment horizontal="center" vertical="center" wrapText="1"/>
    </xf>
    <xf numFmtId="3" fontId="2" fillId="0" borderId="2" xfId="0" applyNumberFormat="1" applyFont="1" applyFill="1" applyBorder="1" applyAlignment="1"/>
    <xf numFmtId="42" fontId="2" fillId="0" borderId="2" xfId="0" applyNumberFormat="1" applyFont="1" applyFill="1" applyBorder="1" applyAlignment="1"/>
    <xf numFmtId="0" fontId="16" fillId="2" borderId="17" xfId="0" applyFont="1" applyFill="1" applyBorder="1" applyAlignment="1">
      <alignment horizontal="center" vertical="center" wrapText="1"/>
    </xf>
    <xf numFmtId="3" fontId="1" fillId="0" borderId="1" xfId="0" applyNumberFormat="1" applyFont="1" applyFill="1" applyBorder="1" applyAlignment="1"/>
    <xf numFmtId="0" fontId="16" fillId="2" borderId="18" xfId="0" applyFont="1" applyFill="1" applyBorder="1" applyAlignment="1">
      <alignment horizontal="center" vertical="center" wrapText="1"/>
    </xf>
    <xf numFmtId="0" fontId="16" fillId="2" borderId="15" xfId="0" applyFont="1" applyFill="1" applyBorder="1" applyAlignment="1">
      <alignment horizontal="center" vertical="center" wrapText="1"/>
    </xf>
    <xf numFmtId="4" fontId="16" fillId="2" borderId="3" xfId="0" applyNumberFormat="1" applyFont="1" applyFill="1" applyBorder="1" applyAlignment="1">
      <alignment horizontal="center" vertical="center" wrapText="1"/>
    </xf>
    <xf numFmtId="3" fontId="16" fillId="2" borderId="3" xfId="2"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166" fontId="2" fillId="0" borderId="2" xfId="0" applyNumberFormat="1" applyFont="1" applyFill="1" applyBorder="1" applyAlignment="1">
      <alignment vertical="center"/>
    </xf>
    <xf numFmtId="0" fontId="10"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 fillId="0" borderId="0" xfId="0" applyFont="1" applyAlignment="1">
      <alignment horizontal="right"/>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3" fontId="1" fillId="0" borderId="1" xfId="0" applyNumberFormat="1" applyFont="1" applyFill="1" applyBorder="1" applyAlignment="1">
      <alignment vertical="center"/>
    </xf>
    <xf numFmtId="166" fontId="1" fillId="0" borderId="1" xfId="0" applyNumberFormat="1" applyFont="1" applyFill="1" applyBorder="1" applyAlignment="1">
      <alignment vertical="center"/>
    </xf>
    <xf numFmtId="3" fontId="2" fillId="0" borderId="2" xfId="0" applyNumberFormat="1" applyFont="1" applyFill="1" applyBorder="1" applyAlignment="1">
      <alignment horizontal="right" vertical="center"/>
    </xf>
    <xf numFmtId="42" fontId="2" fillId="0" borderId="2" xfId="0" applyNumberFormat="1" applyFont="1" applyFill="1" applyBorder="1" applyAlignment="1">
      <alignment horizontal="right" vertical="center"/>
    </xf>
    <xf numFmtId="4" fontId="16" fillId="2" borderId="2"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2" fillId="0" borderId="0" xfId="0" applyFont="1" applyFill="1"/>
    <xf numFmtId="0" fontId="2" fillId="0" borderId="0" xfId="0" applyFont="1"/>
    <xf numFmtId="0" fontId="10" fillId="0" borderId="7" xfId="1" applyFont="1" applyFill="1" applyBorder="1" applyAlignment="1" applyProtection="1">
      <alignment vertical="center"/>
    </xf>
    <xf numFmtId="0" fontId="10" fillId="0" borderId="19" xfId="1" applyFont="1" applyFill="1" applyBorder="1" applyAlignment="1" applyProtection="1">
      <alignment vertical="center"/>
    </xf>
    <xf numFmtId="0" fontId="5" fillId="0" borderId="0" xfId="1" applyFill="1" applyAlignment="1" applyProtection="1"/>
    <xf numFmtId="0" fontId="8" fillId="0" borderId="9" xfId="0" applyFont="1" applyFill="1" applyBorder="1" applyAlignment="1">
      <alignment vertical="center"/>
    </xf>
    <xf numFmtId="0" fontId="8" fillId="0" borderId="10" xfId="0" applyFont="1" applyFill="1" applyBorder="1" applyAlignment="1">
      <alignment vertical="center"/>
    </xf>
    <xf numFmtId="0" fontId="5" fillId="0" borderId="20" xfId="1" applyFill="1" applyBorder="1" applyAlignment="1" applyProtection="1">
      <alignment vertical="center"/>
    </xf>
    <xf numFmtId="0" fontId="20" fillId="0" borderId="0" xfId="1" applyFont="1" applyAlignment="1" applyProtection="1">
      <alignment horizontal="center" vertical="center"/>
    </xf>
    <xf numFmtId="49" fontId="20" fillId="0" borderId="0" xfId="1" applyNumberFormat="1" applyFont="1" applyAlignment="1" applyProtection="1">
      <alignment horizontal="center" vertical="center"/>
    </xf>
    <xf numFmtId="0" fontId="2" fillId="0" borderId="0" xfId="1" applyFont="1" applyFill="1" applyBorder="1" applyAlignment="1" applyProtection="1">
      <alignment vertical="center"/>
    </xf>
    <xf numFmtId="0" fontId="8" fillId="0" borderId="11" xfId="0" applyFont="1" applyFill="1" applyBorder="1" applyAlignment="1">
      <alignment horizontal="center" vertical="center" wrapText="1"/>
    </xf>
    <xf numFmtId="167" fontId="0" fillId="0" borderId="0" xfId="0" applyNumberFormat="1"/>
    <xf numFmtId="49" fontId="1" fillId="0" borderId="0" xfId="0" applyNumberFormat="1" applyFont="1" applyAlignment="1">
      <alignment horizontal="left" vertical="top" wrapText="1"/>
    </xf>
    <xf numFmtId="49" fontId="17" fillId="0" borderId="0" xfId="0" applyNumberFormat="1" applyFont="1" applyAlignment="1">
      <alignment vertical="top" wrapText="1"/>
    </xf>
    <xf numFmtId="49" fontId="1" fillId="0" borderId="0" xfId="0" applyNumberFormat="1" applyFont="1" applyAlignment="1">
      <alignment vertical="top" wrapText="1"/>
    </xf>
    <xf numFmtId="0" fontId="20" fillId="0" borderId="0" xfId="1" applyFont="1" applyFill="1" applyAlignment="1" applyProtection="1">
      <alignment horizontal="center" vertical="center"/>
    </xf>
    <xf numFmtId="173" fontId="1" fillId="0" borderId="0" xfId="3" applyNumberFormat="1" applyFont="1" applyFill="1" applyBorder="1" applyAlignment="1"/>
    <xf numFmtId="173" fontId="2" fillId="0" borderId="2" xfId="3" applyNumberFormat="1" applyFont="1" applyFill="1" applyBorder="1" applyAlignment="1">
      <alignment vertical="center"/>
    </xf>
    <xf numFmtId="42" fontId="2" fillId="0" borderId="0" xfId="0" applyNumberFormat="1" applyFont="1" applyFill="1" applyBorder="1" applyAlignment="1">
      <alignment vertical="top"/>
    </xf>
    <xf numFmtId="42" fontId="1" fillId="0" borderId="0" xfId="0" applyNumberFormat="1" applyFont="1" applyFill="1" applyBorder="1" applyAlignment="1">
      <alignment vertical="top"/>
    </xf>
    <xf numFmtId="42" fontId="1" fillId="0" borderId="1" xfId="0" applyNumberFormat="1" applyFont="1" applyFill="1" applyBorder="1" applyAlignment="1">
      <alignment vertical="top"/>
    </xf>
    <xf numFmtId="0" fontId="8" fillId="0" borderId="0" xfId="0" applyFont="1" applyFill="1" applyBorder="1" applyAlignment="1">
      <alignment horizontal="center" vertical="center"/>
    </xf>
    <xf numFmtId="44" fontId="2" fillId="0" borderId="0" xfId="0" applyNumberFormat="1" applyFont="1" applyFill="1" applyBorder="1" applyAlignment="1">
      <alignment vertical="top"/>
    </xf>
    <xf numFmtId="3" fontId="8" fillId="0" borderId="3" xfId="0" applyNumberFormat="1" applyFont="1" applyFill="1" applyBorder="1" applyAlignment="1">
      <alignment vertical="top"/>
    </xf>
    <xf numFmtId="173" fontId="2" fillId="0" borderId="0" xfId="3" applyNumberFormat="1" applyFont="1" applyFill="1" applyBorder="1" applyAlignment="1">
      <alignment vertical="top"/>
    </xf>
    <xf numFmtId="170" fontId="2" fillId="0" borderId="0" xfId="3" applyNumberFormat="1" applyFont="1" applyFill="1" applyBorder="1" applyAlignment="1">
      <alignment vertical="top"/>
    </xf>
    <xf numFmtId="10" fontId="2" fillId="0" borderId="0" xfId="3" applyNumberFormat="1" applyFont="1" applyFill="1" applyBorder="1" applyAlignment="1">
      <alignment vertical="top"/>
    </xf>
    <xf numFmtId="171" fontId="2" fillId="0" borderId="0" xfId="3" applyNumberFormat="1" applyFont="1" applyFill="1" applyBorder="1" applyAlignment="1">
      <alignment vertical="top"/>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169" fontId="1" fillId="0" borderId="0" xfId="3" applyNumberFormat="1" applyFont="1" applyFill="1" applyBorder="1" applyAlignment="1">
      <alignment vertical="top"/>
    </xf>
    <xf numFmtId="173" fontId="1" fillId="0" borderId="0" xfId="3" applyNumberFormat="1" applyFont="1" applyFill="1" applyBorder="1" applyAlignment="1">
      <alignment vertical="top"/>
    </xf>
    <xf numFmtId="10" fontId="1" fillId="0" borderId="0" xfId="3" applyNumberFormat="1" applyFont="1" applyFill="1" applyBorder="1" applyAlignment="1">
      <alignment vertical="top"/>
    </xf>
    <xf numFmtId="10" fontId="2" fillId="0" borderId="0" xfId="3" applyNumberFormat="1" applyFont="1" applyFill="1" applyBorder="1" applyAlignment="1">
      <alignment horizontal="right" vertical="top"/>
    </xf>
    <xf numFmtId="10" fontId="1" fillId="0" borderId="1" xfId="3" applyNumberFormat="1" applyFont="1" applyFill="1" applyBorder="1" applyAlignment="1">
      <alignment vertical="top"/>
    </xf>
    <xf numFmtId="4" fontId="2" fillId="0" borderId="3" xfId="0" applyNumberFormat="1" applyFont="1" applyFill="1" applyBorder="1" applyAlignment="1">
      <alignment vertical="top"/>
    </xf>
    <xf numFmtId="44" fontId="1" fillId="0" borderId="0" xfId="0" applyNumberFormat="1" applyFont="1" applyFill="1" applyBorder="1" applyAlignment="1">
      <alignment vertical="top"/>
    </xf>
    <xf numFmtId="44" fontId="1" fillId="0" borderId="1" xfId="0" applyNumberFormat="1" applyFont="1" applyFill="1" applyBorder="1" applyAlignment="1">
      <alignment vertical="top"/>
    </xf>
    <xf numFmtId="0" fontId="10" fillId="0" borderId="8" xfId="1" applyFont="1" applyFill="1" applyBorder="1" applyAlignment="1" applyProtection="1">
      <alignment horizontal="right" vertical="center"/>
    </xf>
    <xf numFmtId="0" fontId="0" fillId="0" borderId="0" xfId="0" applyBorder="1" applyAlignment="1">
      <alignment horizontal="right"/>
    </xf>
    <xf numFmtId="0" fontId="22" fillId="0" borderId="0" xfId="0" applyFont="1" applyBorder="1" applyAlignment="1">
      <alignment horizontal="right"/>
    </xf>
    <xf numFmtId="0" fontId="22" fillId="0" borderId="0" xfId="0" applyFont="1" applyBorder="1"/>
    <xf numFmtId="49" fontId="3" fillId="0" borderId="0" xfId="0" applyNumberFormat="1" applyFont="1" applyBorder="1" applyAlignment="1">
      <alignment vertical="top" wrapText="1"/>
    </xf>
    <xf numFmtId="49" fontId="24" fillId="0" borderId="0" xfId="0" applyNumberFormat="1" applyFont="1" applyBorder="1" applyAlignment="1">
      <alignment vertical="top" wrapText="1"/>
    </xf>
    <xf numFmtId="3" fontId="0" fillId="0" borderId="0" xfId="0" applyNumberFormat="1" applyBorder="1"/>
    <xf numFmtId="0" fontId="2" fillId="3" borderId="9" xfId="0" applyFont="1" applyFill="1" applyBorder="1" applyAlignment="1">
      <alignment horizontal="left" vertical="top" wrapText="1"/>
    </xf>
    <xf numFmtId="0" fontId="2" fillId="3" borderId="21"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2" borderId="14" xfId="0" applyFont="1" applyFill="1" applyBorder="1" applyAlignment="1">
      <alignment horizontal="center" vertical="center" wrapText="1"/>
    </xf>
    <xf numFmtId="3" fontId="0" fillId="0" borderId="0" xfId="0" applyNumberFormat="1" applyFill="1" applyBorder="1"/>
    <xf numFmtId="49" fontId="11" fillId="0" borderId="3" xfId="0" applyNumberFormat="1" applyFont="1" applyFill="1" applyBorder="1" applyAlignment="1">
      <alignment wrapText="1"/>
    </xf>
    <xf numFmtId="49" fontId="2" fillId="0" borderId="0" xfId="0" applyNumberFormat="1" applyFont="1" applyAlignment="1">
      <alignment vertical="top" wrapText="1"/>
    </xf>
    <xf numFmtId="0" fontId="16" fillId="2" borderId="25" xfId="0" applyFont="1" applyFill="1" applyBorder="1" applyAlignment="1">
      <alignment horizontal="center" vertical="center" wrapText="1"/>
    </xf>
    <xf numFmtId="3" fontId="1" fillId="0" borderId="3" xfId="0" applyNumberFormat="1" applyFont="1" applyFill="1" applyBorder="1" applyAlignment="1"/>
    <xf numFmtId="49" fontId="28" fillId="0" borderId="0" xfId="0" applyNumberFormat="1" applyFont="1" applyAlignment="1">
      <alignment vertical="top" wrapText="1"/>
    </xf>
    <xf numFmtId="3" fontId="2" fillId="2" borderId="2" xfId="0" applyNumberFormat="1"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3" fontId="1" fillId="0" borderId="29" xfId="0" applyNumberFormat="1" applyFont="1" applyFill="1" applyBorder="1" applyAlignment="1"/>
    <xf numFmtId="166" fontId="1" fillId="0" borderId="30" xfId="0" applyNumberFormat="1" applyFont="1" applyFill="1" applyBorder="1" applyAlignment="1"/>
    <xf numFmtId="3" fontId="2" fillId="0" borderId="6" xfId="0" applyNumberFormat="1" applyFont="1" applyFill="1" applyBorder="1" applyAlignment="1">
      <alignment vertical="center"/>
    </xf>
    <xf numFmtId="166" fontId="2" fillId="0" borderId="4" xfId="0" applyNumberFormat="1" applyFont="1" applyFill="1" applyBorder="1" applyAlignment="1">
      <alignment vertical="center"/>
    </xf>
    <xf numFmtId="0" fontId="16" fillId="2" borderId="26" xfId="0" applyFont="1" applyFill="1" applyBorder="1" applyAlignment="1">
      <alignment horizontal="center" vertical="center" wrapText="1"/>
    </xf>
    <xf numFmtId="0" fontId="16" fillId="2" borderId="5" xfId="0" applyFont="1" applyFill="1" applyBorder="1" applyAlignment="1">
      <alignment horizontal="center" vertical="center" wrapText="1"/>
    </xf>
    <xf numFmtId="3" fontId="1" fillId="3" borderId="33" xfId="0" applyNumberFormat="1" applyFont="1" applyFill="1" applyBorder="1" applyAlignment="1"/>
    <xf numFmtId="3" fontId="1" fillId="3" borderId="32" xfId="0" applyNumberFormat="1" applyFont="1" applyFill="1" applyBorder="1" applyAlignment="1"/>
    <xf numFmtId="3" fontId="16" fillId="3" borderId="34" xfId="0" applyNumberFormat="1" applyFont="1" applyFill="1" applyBorder="1" applyAlignment="1">
      <alignment horizontal="center" vertical="center" wrapText="1"/>
    </xf>
    <xf numFmtId="3" fontId="16" fillId="3" borderId="6"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7" fontId="1" fillId="0" borderId="30" xfId="0" applyNumberFormat="1" applyFont="1" applyFill="1" applyBorder="1" applyAlignment="1"/>
    <xf numFmtId="3" fontId="1" fillId="0" borderId="27" xfId="0" applyNumberFormat="1" applyFont="1" applyFill="1" applyBorder="1" applyAlignment="1"/>
    <xf numFmtId="5" fontId="1" fillId="0" borderId="1" xfId="0" applyNumberFormat="1" applyFont="1" applyFill="1" applyBorder="1" applyAlignment="1"/>
    <xf numFmtId="7" fontId="1" fillId="0" borderId="1" xfId="0" applyNumberFormat="1" applyFont="1" applyFill="1" applyBorder="1" applyAlignment="1"/>
    <xf numFmtId="164" fontId="2" fillId="0" borderId="4" xfId="0" applyNumberFormat="1" applyFont="1" applyFill="1" applyBorder="1" applyAlignment="1">
      <alignment vertical="center"/>
    </xf>
    <xf numFmtId="0" fontId="2" fillId="3" borderId="5" xfId="0" applyFont="1" applyFill="1" applyBorder="1" applyAlignment="1">
      <alignment horizontal="right" vertical="center"/>
    </xf>
    <xf numFmtId="0" fontId="16" fillId="2" borderId="34" xfId="0" applyFont="1" applyFill="1" applyBorder="1" applyAlignment="1">
      <alignment horizontal="center" vertical="center" wrapText="1"/>
    </xf>
    <xf numFmtId="3" fontId="16" fillId="3" borderId="2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164" fontId="1" fillId="0" borderId="30" xfId="0" applyNumberFormat="1" applyFont="1" applyFill="1" applyBorder="1" applyAlignment="1"/>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 fillId="2" borderId="30" xfId="0" applyFont="1" applyFill="1" applyBorder="1" applyAlignment="1">
      <alignment wrapText="1"/>
    </xf>
    <xf numFmtId="0" fontId="1" fillId="2" borderId="30" xfId="0" applyFont="1" applyFill="1" applyBorder="1" applyAlignment="1">
      <alignment horizontal="left" wrapText="1"/>
    </xf>
    <xf numFmtId="0" fontId="2" fillId="3" borderId="4" xfId="0" applyFont="1" applyFill="1" applyBorder="1" applyAlignment="1">
      <alignment horizontal="right" vertical="center"/>
    </xf>
    <xf numFmtId="4" fontId="16" fillId="3" borderId="6" xfId="0" applyNumberFormat="1" applyFont="1" applyFill="1" applyBorder="1" applyAlignment="1">
      <alignment horizontal="center" vertical="center" wrapText="1"/>
    </xf>
    <xf numFmtId="3" fontId="1" fillId="0" borderId="29" xfId="0" applyNumberFormat="1" applyFont="1" applyFill="1" applyBorder="1" applyAlignment="1">
      <alignment horizontal="right"/>
    </xf>
    <xf numFmtId="3" fontId="2" fillId="0" borderId="6" xfId="0" applyNumberFormat="1" applyFont="1" applyFill="1" applyBorder="1" applyAlignment="1"/>
    <xf numFmtId="164" fontId="2" fillId="0" borderId="4" xfId="0" applyNumberFormat="1" applyFont="1" applyFill="1" applyBorder="1" applyAlignment="1"/>
    <xf numFmtId="3" fontId="16" fillId="2" borderId="5" xfId="2" applyNumberFormat="1" applyFont="1" applyFill="1" applyBorder="1" applyAlignment="1">
      <alignment horizontal="center" vertical="center" wrapText="1"/>
    </xf>
    <xf numFmtId="3" fontId="1" fillId="2" borderId="33" xfId="0" applyNumberFormat="1" applyFont="1" applyFill="1" applyBorder="1" applyAlignment="1"/>
    <xf numFmtId="3" fontId="2" fillId="2" borderId="5" xfId="0" applyNumberFormat="1" applyFont="1" applyFill="1" applyBorder="1" applyAlignment="1">
      <alignment horizontal="right" vertical="center"/>
    </xf>
    <xf numFmtId="3" fontId="16" fillId="2" borderId="34" xfId="2" applyNumberFormat="1" applyFont="1" applyFill="1" applyBorder="1" applyAlignment="1">
      <alignment horizontal="center" vertical="center" wrapText="1"/>
    </xf>
    <xf numFmtId="3" fontId="16" fillId="2" borderId="26" xfId="0" applyNumberFormat="1" applyFont="1" applyFill="1" applyBorder="1" applyAlignment="1">
      <alignment horizontal="center" vertical="center" wrapText="1"/>
    </xf>
    <xf numFmtId="3" fontId="16" fillId="2" borderId="6" xfId="2" applyNumberFormat="1" applyFont="1" applyFill="1" applyBorder="1" applyAlignment="1">
      <alignment horizontal="center" vertical="center" wrapText="1"/>
    </xf>
    <xf numFmtId="3" fontId="16" fillId="2" borderId="4" xfId="0" applyNumberFormat="1" applyFont="1" applyFill="1" applyBorder="1" applyAlignment="1">
      <alignment horizontal="center" vertical="center" wrapText="1"/>
    </xf>
    <xf numFmtId="3" fontId="16" fillId="2" borderId="5" xfId="0" applyNumberFormat="1" applyFont="1" applyFill="1" applyBorder="1" applyAlignment="1">
      <alignment horizontal="center" vertical="center"/>
    </xf>
    <xf numFmtId="3" fontId="2" fillId="0" borderId="6"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3" fontId="16" fillId="2"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1" fillId="0" borderId="0" xfId="0" applyNumberFormat="1" applyFont="1" applyAlignment="1">
      <alignment horizontal="left" vertical="top" wrapText="1" indent="2"/>
    </xf>
    <xf numFmtId="49" fontId="17" fillId="0" borderId="0" xfId="0" applyNumberFormat="1" applyFont="1" applyAlignment="1">
      <alignment horizontal="left" vertical="top" wrapText="1"/>
    </xf>
    <xf numFmtId="0" fontId="2" fillId="0" borderId="0" xfId="0" applyFont="1" applyBorder="1"/>
    <xf numFmtId="0" fontId="10" fillId="0" borderId="0" xfId="0" applyFont="1" applyAlignment="1">
      <alignment horizontal="left" vertical="top" wrapText="1"/>
    </xf>
    <xf numFmtId="0" fontId="8" fillId="0" borderId="0"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1" fillId="0" borderId="0" xfId="0" applyFont="1" applyFill="1" applyAlignment="1">
      <alignment vertical="top"/>
    </xf>
    <xf numFmtId="0" fontId="0" fillId="0" borderId="0" xfId="0" applyAlignment="1">
      <alignment horizontal="left" vertical="top"/>
    </xf>
    <xf numFmtId="0" fontId="1" fillId="0" borderId="0" xfId="0" applyFont="1" applyFill="1" applyAlignment="1">
      <alignment horizontal="left" vertical="top"/>
    </xf>
    <xf numFmtId="0" fontId="1" fillId="0" borderId="0" xfId="0" applyFont="1" applyFill="1" applyAlignment="1"/>
    <xf numFmtId="0" fontId="8" fillId="0" borderId="0" xfId="0" applyFont="1" applyFill="1" applyBorder="1" applyAlignment="1">
      <alignment horizontal="left" vertical="top"/>
    </xf>
    <xf numFmtId="0" fontId="10" fillId="2" borderId="33" xfId="0" applyFont="1" applyFill="1" applyBorder="1" applyAlignment="1">
      <alignment horizontal="center" vertical="center"/>
    </xf>
    <xf numFmtId="0" fontId="10" fillId="2" borderId="33" xfId="0" applyFont="1" applyFill="1" applyBorder="1" applyAlignment="1">
      <alignment horizontal="center"/>
    </xf>
    <xf numFmtId="3" fontId="10" fillId="2" borderId="33" xfId="0" applyNumberFormat="1" applyFont="1" applyFill="1" applyBorder="1" applyAlignment="1">
      <alignment horizontal="center" vertical="center" wrapText="1"/>
    </xf>
    <xf numFmtId="42"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49" fontId="2" fillId="0" borderId="0" xfId="0" applyNumberFormat="1" applyFont="1" applyAlignment="1">
      <alignment horizontal="center" vertical="top" wrapText="1"/>
    </xf>
    <xf numFmtId="0" fontId="5" fillId="0" borderId="9" xfId="1" applyFill="1" applyBorder="1" applyAlignment="1" applyProtection="1">
      <alignment vertical="center"/>
    </xf>
    <xf numFmtId="0" fontId="10" fillId="0" borderId="10" xfId="1" applyFont="1" applyFill="1" applyBorder="1" applyAlignment="1" applyProtection="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3"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0" fontId="0" fillId="0" borderId="0" xfId="0" applyFont="1" applyAlignment="1">
      <alignment vertical="top"/>
    </xf>
    <xf numFmtId="0" fontId="1" fillId="0" borderId="0" xfId="0" applyFont="1" applyAlignment="1">
      <alignment vertical="top"/>
    </xf>
    <xf numFmtId="3" fontId="1" fillId="3" borderId="0" xfId="0" applyNumberFormat="1" applyFont="1" applyFill="1" applyBorder="1" applyAlignment="1"/>
    <xf numFmtId="0" fontId="16" fillId="2" borderId="3" xfId="0" applyFont="1" applyFill="1" applyBorder="1" applyAlignment="1">
      <alignment horizontal="center" vertical="center" wrapText="1"/>
    </xf>
    <xf numFmtId="3" fontId="1" fillId="0" borderId="29" xfId="0" applyNumberFormat="1" applyFont="1" applyFill="1" applyBorder="1" applyAlignment="1">
      <alignment vertical="center"/>
    </xf>
    <xf numFmtId="42" fontId="1" fillId="0" borderId="0" xfId="0" applyNumberFormat="1" applyFont="1" applyFill="1" applyBorder="1" applyAlignment="1">
      <alignment vertical="center"/>
    </xf>
    <xf numFmtId="164" fontId="1" fillId="0" borderId="30" xfId="0" applyNumberFormat="1" applyFont="1" applyFill="1" applyBorder="1" applyAlignment="1">
      <alignment vertical="center"/>
    </xf>
    <xf numFmtId="0" fontId="0" fillId="0" borderId="0" xfId="0"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1" applyFill="1" applyAlignment="1" applyProtection="1">
      <alignment horizontal="center" vertical="center"/>
    </xf>
    <xf numFmtId="0" fontId="2" fillId="3" borderId="2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right" vertical="top" wrapText="1"/>
    </xf>
    <xf numFmtId="0" fontId="2" fillId="3" borderId="16" xfId="0" applyFont="1" applyFill="1" applyBorder="1" applyAlignment="1">
      <alignment horizontal="right" vertical="top" wrapText="1"/>
    </xf>
    <xf numFmtId="0" fontId="2" fillId="2" borderId="1" xfId="0" applyFont="1" applyFill="1" applyBorder="1" applyAlignment="1">
      <alignment horizontal="right" vertical="top" wrapText="1"/>
    </xf>
    <xf numFmtId="0" fontId="2" fillId="2" borderId="13" xfId="0" applyFont="1" applyFill="1" applyBorder="1" applyAlignment="1">
      <alignment horizontal="right" vertical="top" wrapText="1"/>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3" fontId="8" fillId="0" borderId="0" xfId="0" applyNumberFormat="1" applyFont="1" applyFill="1" applyBorder="1" applyAlignment="1">
      <alignment vertical="top"/>
    </xf>
    <xf numFmtId="49" fontId="2" fillId="2" borderId="9" xfId="0" applyNumberFormat="1" applyFont="1" applyFill="1" applyBorder="1" applyAlignment="1">
      <alignment vertical="top" wrapText="1"/>
    </xf>
    <xf numFmtId="49" fontId="1" fillId="2" borderId="9" xfId="0" applyNumberFormat="1" applyFont="1" applyFill="1" applyBorder="1" applyAlignment="1">
      <alignment vertical="top" wrapText="1"/>
    </xf>
    <xf numFmtId="49" fontId="2" fillId="2" borderId="9" xfId="0" applyNumberFormat="1" applyFont="1" applyFill="1" applyBorder="1" applyAlignment="1">
      <alignment wrapText="1"/>
    </xf>
    <xf numFmtId="49" fontId="1" fillId="2" borderId="9" xfId="0" applyNumberFormat="1" applyFont="1" applyFill="1" applyBorder="1" applyAlignment="1">
      <alignment wrapText="1"/>
    </xf>
    <xf numFmtId="49" fontId="1" fillId="2" borderId="16" xfId="0" applyNumberFormat="1" applyFont="1" applyFill="1" applyBorder="1" applyAlignment="1">
      <alignment vertical="top" wrapText="1"/>
    </xf>
    <xf numFmtId="0" fontId="8" fillId="2" borderId="24" xfId="0" applyFont="1" applyFill="1" applyBorder="1" applyAlignment="1">
      <alignment horizontal="center" vertical="center"/>
    </xf>
    <xf numFmtId="4" fontId="2" fillId="0" borderId="0" xfId="0" applyNumberFormat="1" applyFont="1" applyFill="1" applyBorder="1" applyAlignment="1">
      <alignment vertical="top"/>
    </xf>
    <xf numFmtId="3" fontId="16" fillId="2" borderId="16" xfId="0" applyNumberFormat="1" applyFont="1" applyFill="1" applyBorder="1" applyAlignment="1">
      <alignment horizontal="center" vertical="center" wrapText="1"/>
    </xf>
    <xf numFmtId="3" fontId="16" fillId="2" borderId="1" xfId="2" applyNumberFormat="1"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8" fillId="0" borderId="0" xfId="0" applyFont="1" applyFill="1" applyBorder="1" applyAlignment="1">
      <alignment wrapText="1"/>
    </xf>
    <xf numFmtId="0" fontId="33" fillId="0" borderId="0" xfId="5" applyFill="1" applyBorder="1" applyAlignment="1">
      <alignment horizontal="center" vertical="center" wrapText="1"/>
    </xf>
    <xf numFmtId="3" fontId="31" fillId="2" borderId="9"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9" fontId="17" fillId="0" borderId="0" xfId="0" applyNumberFormat="1" applyFont="1" applyBorder="1" applyAlignment="1">
      <alignment horizontal="left" wrapText="1"/>
    </xf>
    <xf numFmtId="0" fontId="35" fillId="0" borderId="0" xfId="0" applyFont="1"/>
    <xf numFmtId="0" fontId="8" fillId="0" borderId="11" xfId="0" applyFont="1" applyFill="1" applyBorder="1" applyAlignment="1">
      <alignment vertical="top" wrapText="1"/>
    </xf>
    <xf numFmtId="0" fontId="8" fillId="0" borderId="11" xfId="0" applyFont="1" applyFill="1" applyBorder="1" applyAlignment="1">
      <alignment vertical="top"/>
    </xf>
    <xf numFmtId="0" fontId="8" fillId="0" borderId="0" xfId="0" applyFont="1" applyFill="1" applyBorder="1" applyAlignment="1">
      <alignment vertical="top"/>
    </xf>
    <xf numFmtId="3" fontId="2" fillId="0" borderId="9" xfId="0" applyNumberFormat="1" applyFont="1" applyFill="1" applyBorder="1" applyAlignment="1">
      <alignment vertical="top"/>
    </xf>
    <xf numFmtId="3" fontId="1" fillId="0" borderId="9" xfId="0" applyNumberFormat="1" applyFont="1" applyFill="1" applyBorder="1" applyAlignment="1">
      <alignment vertical="top"/>
    </xf>
    <xf numFmtId="3" fontId="1" fillId="0" borderId="16" xfId="0" applyNumberFormat="1" applyFont="1" applyFill="1" applyBorder="1" applyAlignment="1">
      <alignment vertical="top"/>
    </xf>
    <xf numFmtId="166" fontId="1" fillId="0" borderId="0" xfId="0" applyNumberFormat="1" applyFont="1" applyFill="1" applyBorder="1" applyAlignment="1">
      <alignment vertical="top"/>
    </xf>
    <xf numFmtId="166" fontId="1" fillId="0" borderId="1" xfId="0" applyNumberFormat="1" applyFont="1" applyFill="1" applyBorder="1" applyAlignment="1">
      <alignment vertical="top"/>
    </xf>
    <xf numFmtId="0" fontId="11" fillId="0" borderId="0" xfId="1" applyFont="1" applyFill="1" applyAlignment="1" applyProtection="1">
      <alignment horizontal="left" vertical="top" wrapText="1"/>
    </xf>
    <xf numFmtId="3" fontId="16" fillId="2" borderId="2" xfId="0" applyNumberFormat="1" applyFont="1" applyFill="1" applyBorder="1" applyAlignment="1">
      <alignment horizontal="center" vertical="center" wrapText="1"/>
    </xf>
    <xf numFmtId="49" fontId="17" fillId="0" borderId="0" xfId="0" applyNumberFormat="1" applyFont="1" applyBorder="1" applyAlignment="1">
      <alignment horizontal="left" wrapText="1"/>
    </xf>
    <xf numFmtId="169" fontId="2" fillId="0" borderId="0" xfId="3" applyNumberFormat="1" applyFont="1" applyFill="1" applyBorder="1" applyAlignment="1">
      <alignment vertical="top"/>
    </xf>
    <xf numFmtId="170" fontId="1" fillId="0" borderId="0" xfId="3" applyNumberFormat="1" applyFont="1" applyFill="1" applyBorder="1" applyAlignment="1">
      <alignment vertical="top"/>
    </xf>
    <xf numFmtId="169" fontId="1" fillId="0" borderId="1" xfId="3" applyNumberFormat="1" applyFont="1" applyFill="1" applyBorder="1" applyAlignment="1">
      <alignment vertical="top"/>
    </xf>
    <xf numFmtId="3" fontId="2" fillId="2" borderId="6" xfId="0" applyNumberFormat="1" applyFont="1" applyFill="1" applyBorder="1" applyAlignment="1">
      <alignment horizontal="right" vertical="center"/>
    </xf>
    <xf numFmtId="3" fontId="36" fillId="0" borderId="2" xfId="5" applyNumberFormat="1" applyFont="1" applyFill="1" applyBorder="1" applyAlignment="1">
      <alignment vertical="center"/>
    </xf>
    <xf numFmtId="42" fontId="36" fillId="0" borderId="2" xfId="5" applyNumberFormat="1" applyFont="1" applyFill="1" applyBorder="1" applyAlignment="1">
      <alignment vertical="center"/>
    </xf>
    <xf numFmtId="3" fontId="36" fillId="0" borderId="6" xfId="5" applyNumberFormat="1" applyFont="1" applyFill="1" applyBorder="1" applyAlignment="1">
      <alignment vertical="center"/>
    </xf>
    <xf numFmtId="164" fontId="36" fillId="0" borderId="4" xfId="5" applyNumberFormat="1" applyFont="1" applyFill="1" applyBorder="1" applyAlignment="1">
      <alignment vertical="center"/>
    </xf>
    <xf numFmtId="0" fontId="5" fillId="0" borderId="0" xfId="1" applyFill="1" applyAlignment="1" applyProtection="1">
      <alignment horizontal="left" vertical="center"/>
    </xf>
    <xf numFmtId="3" fontId="16" fillId="2" borderId="2"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9" fontId="17" fillId="0" borderId="0" xfId="0" applyNumberFormat="1" applyFont="1" applyBorder="1" applyAlignment="1">
      <alignment horizontal="left" wrapText="1"/>
    </xf>
    <xf numFmtId="173" fontId="1" fillId="0" borderId="0" xfId="3" applyNumberFormat="1" applyFont="1" applyFill="1" applyBorder="1" applyAlignment="1">
      <alignment vertical="center"/>
    </xf>
    <xf numFmtId="173" fontId="1" fillId="0" borderId="1" xfId="3" applyNumberFormat="1" applyFont="1" applyFill="1" applyBorder="1" applyAlignment="1">
      <alignment vertical="center"/>
    </xf>
    <xf numFmtId="173" fontId="1" fillId="0" borderId="0" xfId="3" applyNumberFormat="1" applyFont="1" applyFill="1" applyBorder="1" applyAlignment="1">
      <alignment horizontal="right" vertical="center"/>
    </xf>
    <xf numFmtId="173" fontId="1" fillId="0" borderId="1" xfId="3" applyNumberFormat="1" applyFont="1" applyFill="1" applyBorder="1" applyAlignment="1">
      <alignment horizontal="right" vertical="center"/>
    </xf>
    <xf numFmtId="49" fontId="2" fillId="0" borderId="0" xfId="0" applyNumberFormat="1" applyFont="1" applyBorder="1" applyAlignment="1">
      <alignment horizontal="left" wrapText="1"/>
    </xf>
    <xf numFmtId="49" fontId="1" fillId="0" borderId="0" xfId="0" applyNumberFormat="1" applyFont="1" applyAlignment="1">
      <alignment horizontal="left" wrapText="1"/>
    </xf>
    <xf numFmtId="49" fontId="8" fillId="2" borderId="3" xfId="0" applyNumberFormat="1" applyFont="1" applyFill="1" applyBorder="1" applyAlignment="1">
      <alignment horizontal="center" wrapText="1"/>
    </xf>
    <xf numFmtId="3" fontId="16" fillId="2" borderId="2" xfId="0" applyNumberFormat="1" applyFont="1" applyFill="1" applyBorder="1" applyAlignment="1">
      <alignment horizontal="center" vertical="center" wrapText="1"/>
    </xf>
    <xf numFmtId="3" fontId="16" fillId="2" borderId="0"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17" fillId="0" borderId="0" xfId="0" applyNumberFormat="1" applyFont="1" applyBorder="1" applyAlignment="1">
      <alignment horizontal="left" wrapText="1"/>
    </xf>
    <xf numFmtId="49" fontId="1" fillId="0" borderId="0" xfId="0" applyNumberFormat="1" applyFont="1" applyBorder="1" applyAlignment="1">
      <alignment horizontal="left" wrapText="1"/>
    </xf>
    <xf numFmtId="49" fontId="32" fillId="0" borderId="0" xfId="0" applyNumberFormat="1" applyFont="1" applyBorder="1" applyAlignment="1">
      <alignment horizontal="left" wrapText="1"/>
    </xf>
    <xf numFmtId="49" fontId="1" fillId="0" borderId="3" xfId="0" applyNumberFormat="1" applyFont="1" applyBorder="1" applyAlignment="1">
      <alignment horizontal="left" wrapText="1"/>
    </xf>
    <xf numFmtId="49" fontId="1" fillId="0" borderId="0" xfId="0" applyNumberFormat="1" applyFont="1" applyAlignment="1">
      <alignment horizontal="left" vertical="top"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49" fontId="1" fillId="0" borderId="0" xfId="0" applyNumberFormat="1" applyFont="1" applyAlignment="1">
      <alignment horizontal="left" vertical="top" wrapText="1" indent="2"/>
    </xf>
    <xf numFmtId="49" fontId="2" fillId="0" borderId="0" xfId="0" applyNumberFormat="1" applyFont="1" applyAlignment="1">
      <alignment horizontal="left" vertical="top" wrapText="1"/>
    </xf>
    <xf numFmtId="0" fontId="1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8" fillId="0" borderId="11" xfId="0" applyFont="1" applyFill="1" applyBorder="1" applyAlignment="1">
      <alignment horizontal="left" vertical="top"/>
    </xf>
    <xf numFmtId="0" fontId="8" fillId="0" borderId="0" xfId="0" applyFont="1" applyFill="1" applyBorder="1" applyAlignment="1">
      <alignment horizontal="left" vertical="top"/>
    </xf>
    <xf numFmtId="0" fontId="31" fillId="2" borderId="31"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1" fillId="0" borderId="0" xfId="0" applyFont="1" applyAlignment="1">
      <alignment horizontal="left" vertical="top" wrapText="1"/>
    </xf>
    <xf numFmtId="0" fontId="8" fillId="0" borderId="0" xfId="0" applyFont="1" applyFill="1" applyBorder="1" applyAlignment="1">
      <alignment horizontal="left"/>
    </xf>
    <xf numFmtId="3" fontId="31" fillId="3" borderId="34" xfId="0" applyNumberFormat="1" applyFont="1" applyFill="1" applyBorder="1" applyAlignment="1">
      <alignment horizontal="center" vertical="center" wrapText="1"/>
    </xf>
    <xf numFmtId="3" fontId="31" fillId="3" borderId="26" xfId="0" applyNumberFormat="1" applyFont="1" applyFill="1" applyBorder="1" applyAlignment="1">
      <alignment horizontal="center" vertical="center" wrapText="1"/>
    </xf>
    <xf numFmtId="3" fontId="31" fillId="3" borderId="27" xfId="0" applyNumberFormat="1" applyFont="1" applyFill="1" applyBorder="1" applyAlignment="1">
      <alignment horizontal="center" vertical="center" wrapText="1"/>
    </xf>
    <xf numFmtId="3" fontId="31" fillId="3" borderId="28"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49" fontId="1" fillId="0" borderId="0" xfId="4" applyNumberFormat="1" applyFont="1" applyFill="1" applyAlignment="1">
      <alignment horizontal="left" wrapText="1"/>
    </xf>
    <xf numFmtId="0" fontId="2" fillId="3" borderId="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1" fillId="0" borderId="0" xfId="0" applyNumberFormat="1" applyFont="1" applyFill="1" applyAlignment="1">
      <alignment horizontal="left" vertical="top" wrapText="1"/>
    </xf>
    <xf numFmtId="4" fontId="31" fillId="2" borderId="31" xfId="0" applyNumberFormat="1" applyFont="1" applyFill="1" applyBorder="1" applyAlignment="1">
      <alignment horizontal="center" vertical="center" wrapText="1"/>
    </xf>
    <xf numFmtId="4" fontId="31" fillId="2" borderId="32"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32" xfId="0" applyNumberFormat="1" applyFont="1" applyFill="1" applyBorder="1" applyAlignment="1">
      <alignment horizontal="center" vertical="center" wrapText="1"/>
    </xf>
    <xf numFmtId="49" fontId="17" fillId="0" borderId="0" xfId="0" applyNumberFormat="1" applyFont="1" applyAlignment="1">
      <alignment horizontal="left" vertical="top" wrapText="1"/>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3" fontId="31" fillId="2" borderId="31" xfId="0" applyNumberFormat="1" applyFont="1" applyFill="1" applyBorder="1" applyAlignment="1">
      <alignment horizontal="center" vertical="center"/>
    </xf>
    <xf numFmtId="3" fontId="31" fillId="2" borderId="32"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31" fillId="2" borderId="31" xfId="0" applyNumberFormat="1" applyFont="1" applyFill="1" applyBorder="1" applyAlignment="1">
      <alignment horizontal="center" vertical="center" wrapText="1"/>
    </xf>
    <xf numFmtId="3" fontId="31"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top"/>
    </xf>
    <xf numFmtId="0" fontId="8" fillId="2" borderId="2" xfId="0" applyFont="1" applyFill="1" applyBorder="1" applyAlignment="1">
      <alignment horizontal="center" vertical="top"/>
    </xf>
    <xf numFmtId="0" fontId="8" fillId="2" borderId="4" xfId="0" applyFont="1" applyFill="1" applyBorder="1" applyAlignment="1">
      <alignment horizontal="center" vertical="top"/>
    </xf>
    <xf numFmtId="3" fontId="16" fillId="2" borderId="31" xfId="0" applyNumberFormat="1" applyFont="1" applyFill="1" applyBorder="1" applyAlignment="1">
      <alignment horizontal="center" vertical="center" wrapText="1"/>
    </xf>
    <xf numFmtId="3" fontId="16"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cellXfs>
  <cellStyles count="6">
    <cellStyle name="Bad" xfId="5" builtinId="27"/>
    <cellStyle name="Good" xfId="4" builtinId="26"/>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8"/>
            <c:invertIfNegative val="0"/>
            <c:bubble3D val="0"/>
            <c:spPr>
              <a:solidFill>
                <a:srgbClr val="FF6600"/>
              </a:solidFill>
              <a:ln w="3175">
                <a:solidFill>
                  <a:srgbClr val="000000"/>
                </a:solidFill>
                <a:prstDash val="solid"/>
              </a:ln>
            </c:spPr>
            <c:extLst>
              <c:ext xmlns:c16="http://schemas.microsoft.com/office/drawing/2014/chart" uri="{C3380CC4-5D6E-409C-BE32-E72D297353CC}">
                <c16:uniqueId val="{00000000-6078-461A-AD29-81BE66836FBC}"/>
              </c:ext>
            </c:extLst>
          </c:dPt>
          <c:val>
            <c:numLit>
              <c:formatCode>General</c:formatCode>
              <c:ptCount val="1"/>
              <c:pt idx="0">
                <c:v>0</c:v>
              </c:pt>
            </c:numLit>
          </c:val>
          <c:extLst>
            <c:ext xmlns:c16="http://schemas.microsoft.com/office/drawing/2014/chart" uri="{C3380CC4-5D6E-409C-BE32-E72D297353CC}">
              <c16:uniqueId val="{00000001-6078-461A-AD29-81BE66836FBC}"/>
            </c:ext>
          </c:extLst>
        </c:ser>
        <c:dLbls>
          <c:showLegendKey val="0"/>
          <c:showVal val="0"/>
          <c:showCatName val="0"/>
          <c:showSerName val="0"/>
          <c:showPercent val="0"/>
          <c:showBubbleSize val="0"/>
        </c:dLbls>
        <c:gapWidth val="150"/>
        <c:axId val="460387072"/>
        <c:axId val="1"/>
      </c:barChart>
      <c:catAx>
        <c:axId val="460387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7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2" verticalDpi="-2"/>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962025</xdr:colOff>
      <xdr:row>5</xdr:row>
      <xdr:rowOff>19050</xdr:rowOff>
    </xdr:to>
    <xdr:pic>
      <xdr:nvPicPr>
        <xdr:cNvPr id="1930" name="Picture 1" descr="Tzetno_s_NOI">
          <a:extLst>
            <a:ext uri="{FF2B5EF4-FFF2-40B4-BE49-F238E27FC236}">
              <a16:creationId xmlns:a16="http://schemas.microsoft.com/office/drawing/2014/main" id="{54C5C684-C43D-4E59-9373-E2325ACC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620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161925</xdr:rowOff>
    </xdr:from>
    <xdr:to>
      <xdr:col>5</xdr:col>
      <xdr:colOff>0</xdr:colOff>
      <xdr:row>36</xdr:row>
      <xdr:rowOff>0</xdr:rowOff>
    </xdr:to>
    <xdr:graphicFrame macro="">
      <xdr:nvGraphicFramePr>
        <xdr:cNvPr id="7050" name="Chart 1">
          <a:extLst>
            <a:ext uri="{FF2B5EF4-FFF2-40B4-BE49-F238E27FC236}">
              <a16:creationId xmlns:a16="http://schemas.microsoft.com/office/drawing/2014/main" id="{1A0A5A67-ECFF-4F38-8759-E59F3F246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zoomScaleNormal="100" zoomScaleSheetLayoutView="96" workbookViewId="0">
      <selection activeCell="H24" sqref="H24"/>
    </sheetView>
  </sheetViews>
  <sheetFormatPr defaultRowHeight="12.75" x14ac:dyDescent="0.2"/>
  <cols>
    <col min="1" max="1" width="85.7109375" style="14" customWidth="1"/>
    <col min="2" max="16384" width="9.140625" style="14"/>
  </cols>
  <sheetData>
    <row r="1" spans="1:3" ht="20.25" x14ac:dyDescent="0.2">
      <c r="A1" s="24" t="s">
        <v>88</v>
      </c>
    </row>
    <row r="2" spans="1:3" ht="20.25" x14ac:dyDescent="0.3">
      <c r="A2" s="25" t="s">
        <v>94</v>
      </c>
    </row>
    <row r="7" spans="1:3" ht="20.25" x14ac:dyDescent="0.2">
      <c r="A7" s="24" t="s">
        <v>84</v>
      </c>
    </row>
    <row r="8" spans="1:3" ht="40.5" x14ac:dyDescent="0.2">
      <c r="A8" s="33" t="s">
        <v>85</v>
      </c>
    </row>
    <row r="9" spans="1:3" ht="15" x14ac:dyDescent="0.2">
      <c r="A9" s="26" t="s">
        <v>385</v>
      </c>
    </row>
    <row r="10" spans="1:3" ht="15" x14ac:dyDescent="0.2">
      <c r="A10" s="26" t="s">
        <v>386</v>
      </c>
    </row>
    <row r="11" spans="1:3" ht="15" x14ac:dyDescent="0.2">
      <c r="A11" s="26"/>
    </row>
    <row r="12" spans="1:3" ht="71.25" x14ac:dyDescent="0.2">
      <c r="A12" s="27" t="s">
        <v>86</v>
      </c>
    </row>
    <row r="13" spans="1:3" ht="42.75" x14ac:dyDescent="0.2">
      <c r="A13" s="27" t="s">
        <v>119</v>
      </c>
    </row>
    <row r="14" spans="1:3" ht="14.25" x14ac:dyDescent="0.2">
      <c r="A14" s="27"/>
    </row>
    <row r="15" spans="1:3" ht="14.25" x14ac:dyDescent="0.2">
      <c r="A15" s="38" t="s">
        <v>98</v>
      </c>
    </row>
    <row r="16" spans="1:3" ht="14.25" x14ac:dyDescent="0.2">
      <c r="A16" s="27"/>
      <c r="C16" s="61"/>
    </row>
    <row r="17" spans="1:7" ht="31.5" customHeight="1" x14ac:dyDescent="0.2">
      <c r="A17" s="28" t="s">
        <v>95</v>
      </c>
    </row>
    <row r="18" spans="1:7" ht="14.25" x14ac:dyDescent="0.2">
      <c r="A18" s="36" t="s">
        <v>99</v>
      </c>
    </row>
    <row r="19" spans="1:7" ht="14.25" x14ac:dyDescent="0.2">
      <c r="A19" s="36" t="s">
        <v>100</v>
      </c>
    </row>
    <row r="20" spans="1:7" ht="14.25" x14ac:dyDescent="0.2">
      <c r="A20" s="36" t="s">
        <v>101</v>
      </c>
    </row>
    <row r="21" spans="1:7" ht="14.25" x14ac:dyDescent="0.2">
      <c r="A21" s="36" t="s">
        <v>102</v>
      </c>
    </row>
    <row r="22" spans="1:7" ht="14.25" x14ac:dyDescent="0.2">
      <c r="A22" s="36" t="s">
        <v>103</v>
      </c>
    </row>
    <row r="23" spans="1:7" ht="14.25" x14ac:dyDescent="0.2">
      <c r="A23" s="36" t="s">
        <v>104</v>
      </c>
    </row>
    <row r="24" spans="1:7" ht="28.5" x14ac:dyDescent="0.2">
      <c r="A24" s="37" t="s">
        <v>105</v>
      </c>
    </row>
    <row r="25" spans="1:7" ht="42" customHeight="1" x14ac:dyDescent="0.2">
      <c r="A25" s="37" t="s">
        <v>106</v>
      </c>
    </row>
    <row r="26" spans="1:7" ht="42.75" x14ac:dyDescent="0.2">
      <c r="A26" s="37" t="s">
        <v>107</v>
      </c>
    </row>
    <row r="27" spans="1:7" ht="15" customHeight="1" x14ac:dyDescent="0.2">
      <c r="A27" s="27"/>
    </row>
    <row r="28" spans="1:7" ht="30" x14ac:dyDescent="0.25">
      <c r="A28" s="28" t="s">
        <v>96</v>
      </c>
      <c r="G28" s="326"/>
    </row>
    <row r="29" spans="1:7" ht="18.75" x14ac:dyDescent="0.25">
      <c r="A29" s="29" t="s">
        <v>108</v>
      </c>
      <c r="G29" s="326"/>
    </row>
    <row r="30" spans="1:7" ht="14.25" x14ac:dyDescent="0.2">
      <c r="A30" s="29" t="s">
        <v>109</v>
      </c>
    </row>
    <row r="31" spans="1:7" ht="14.25" x14ac:dyDescent="0.2">
      <c r="A31" s="29" t="s">
        <v>110</v>
      </c>
    </row>
    <row r="32" spans="1:7" ht="14.25" x14ac:dyDescent="0.2">
      <c r="A32" s="29" t="s">
        <v>111</v>
      </c>
    </row>
    <row r="33" spans="1:1" ht="14.25" x14ac:dyDescent="0.2">
      <c r="A33" s="29" t="s">
        <v>112</v>
      </c>
    </row>
    <row r="34" spans="1:1" ht="14.25" x14ac:dyDescent="0.2">
      <c r="A34" s="29" t="s">
        <v>113</v>
      </c>
    </row>
    <row r="35" spans="1:1" ht="30" customHeight="1" x14ac:dyDescent="0.2">
      <c r="A35" s="35" t="s">
        <v>116</v>
      </c>
    </row>
    <row r="36" spans="1:1" ht="14.25" x14ac:dyDescent="0.2">
      <c r="A36" s="29" t="s">
        <v>114</v>
      </c>
    </row>
    <row r="37" spans="1:1" ht="14.25" x14ac:dyDescent="0.2">
      <c r="A37" s="29" t="s">
        <v>115</v>
      </c>
    </row>
    <row r="38" spans="1:1" ht="14.25" x14ac:dyDescent="0.2">
      <c r="A38" s="29"/>
    </row>
    <row r="39" spans="1:1" ht="15" customHeight="1" x14ac:dyDescent="0.2">
      <c r="A39" s="28" t="s">
        <v>97</v>
      </c>
    </row>
    <row r="40" spans="1:1" ht="14.25" x14ac:dyDescent="0.2">
      <c r="A40" s="29" t="s">
        <v>117</v>
      </c>
    </row>
    <row r="41" spans="1:1" ht="14.25" x14ac:dyDescent="0.2">
      <c r="A41" s="29" t="s">
        <v>118</v>
      </c>
    </row>
    <row r="42" spans="1:1" ht="14.25" x14ac:dyDescent="0.2">
      <c r="A42" s="29" t="s">
        <v>283</v>
      </c>
    </row>
    <row r="43" spans="1:1" ht="14.25" x14ac:dyDescent="0.2">
      <c r="A43" s="29" t="s">
        <v>284</v>
      </c>
    </row>
    <row r="44" spans="1:1" ht="14.25" x14ac:dyDescent="0.2">
      <c r="A44" s="34"/>
    </row>
    <row r="45" spans="1:1" ht="42.75" x14ac:dyDescent="0.2">
      <c r="A45" s="27" t="s">
        <v>121</v>
      </c>
    </row>
    <row r="46" spans="1:1" ht="42.75" x14ac:dyDescent="0.2">
      <c r="A46" s="27" t="s">
        <v>120</v>
      </c>
    </row>
    <row r="47" spans="1:1" ht="71.25" x14ac:dyDescent="0.2">
      <c r="A47" s="27" t="s">
        <v>87</v>
      </c>
    </row>
    <row r="48" spans="1:1" ht="14.25" x14ac:dyDescent="0.2">
      <c r="A48" s="27"/>
    </row>
  </sheetData>
  <pageMargins left="0.70866141732283472" right="0.70866141732283472" top="0.94488188976377963" bottom="0.74803149606299213" header="0.31496062992125984" footer="0.31496062992125984"/>
  <pageSetup paperSize="9" scale="98" orientation="portrait" r:id="rId1"/>
  <headerFooter>
    <oddHeader>&amp;RКласификация на информацията
Ниво 0, TLP WHITE</oddHeader>
  </headerFooter>
  <rowBreaks count="1" manualBreakCount="1">
    <brk id="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0"/>
  <sheetViews>
    <sheetView zoomScaleNormal="100" zoomScaleSheetLayoutView="80" workbookViewId="0">
      <selection activeCell="F20" sqref="F20"/>
    </sheetView>
  </sheetViews>
  <sheetFormatPr defaultRowHeight="12.75" x14ac:dyDescent="0.2"/>
  <cols>
    <col min="1" max="2" width="25.7109375" customWidth="1"/>
    <col min="3" max="9" width="15.7109375" customWidth="1"/>
    <col min="10" max="10" width="11.7109375" style="12" customWidth="1"/>
    <col min="11" max="11" width="9.7109375" bestFit="1" customWidth="1"/>
    <col min="14" max="14" width="12.5703125" customWidth="1"/>
  </cols>
  <sheetData>
    <row r="1" spans="1:17" s="5" customFormat="1" ht="15" customHeight="1" x14ac:dyDescent="0.2">
      <c r="A1" s="159" t="s">
        <v>64</v>
      </c>
      <c r="I1" s="90"/>
      <c r="J1" s="117"/>
      <c r="K1" s="117"/>
    </row>
    <row r="2" spans="1:17" s="5" customFormat="1" ht="15" customHeight="1" x14ac:dyDescent="0.2">
      <c r="A2" s="159"/>
      <c r="I2" s="90"/>
      <c r="J2" s="117"/>
      <c r="K2" s="117"/>
    </row>
    <row r="3" spans="1:17" s="5" customFormat="1" ht="15" customHeight="1" x14ac:dyDescent="0.2">
      <c r="A3" s="383" t="s">
        <v>329</v>
      </c>
      <c r="B3" s="383"/>
      <c r="C3" s="383"/>
      <c r="D3" s="383"/>
      <c r="E3" s="383"/>
      <c r="F3" s="383"/>
      <c r="I3" s="90"/>
      <c r="J3" s="117"/>
      <c r="K3" s="117"/>
    </row>
    <row r="4" spans="1:17" s="70" customFormat="1" ht="15" customHeight="1" x14ac:dyDescent="0.2">
      <c r="A4" s="392" t="s">
        <v>415</v>
      </c>
      <c r="B4" s="392"/>
      <c r="C4" s="392"/>
      <c r="D4" s="392"/>
      <c r="E4" s="392"/>
      <c r="F4" s="392"/>
      <c r="G4" s="392"/>
      <c r="H4" s="392"/>
      <c r="I4" s="392"/>
      <c r="J4" s="82"/>
      <c r="M4"/>
      <c r="N4"/>
      <c r="O4"/>
      <c r="P4"/>
      <c r="Q4"/>
    </row>
    <row r="5" spans="1:17" s="70" customFormat="1" ht="15" customHeight="1" x14ac:dyDescent="0.2">
      <c r="A5" s="66"/>
      <c r="B5" s="66"/>
      <c r="C5" s="203"/>
      <c r="D5" s="66"/>
      <c r="E5" s="66"/>
      <c r="F5" s="66"/>
      <c r="G5" s="66"/>
      <c r="H5" s="66"/>
      <c r="I5" s="66"/>
      <c r="J5" s="82"/>
      <c r="M5"/>
      <c r="N5"/>
      <c r="O5"/>
      <c r="P5"/>
      <c r="Q5"/>
    </row>
    <row r="6" spans="1:17" s="5" customFormat="1" ht="39.950000000000003" customHeight="1" x14ac:dyDescent="0.2">
      <c r="A6" s="319" t="s">
        <v>241</v>
      </c>
      <c r="B6" s="320" t="s">
        <v>170</v>
      </c>
      <c r="C6" s="138" t="s">
        <v>304</v>
      </c>
      <c r="D6" s="138" t="s">
        <v>305</v>
      </c>
      <c r="E6" s="138" t="s">
        <v>166</v>
      </c>
      <c r="F6" s="138" t="s">
        <v>167</v>
      </c>
      <c r="G6" s="138" t="s">
        <v>168</v>
      </c>
      <c r="H6" s="138" t="s">
        <v>169</v>
      </c>
      <c r="I6" s="128" t="s">
        <v>182</v>
      </c>
      <c r="J6" s="82"/>
      <c r="M6"/>
      <c r="N6"/>
      <c r="O6"/>
      <c r="P6"/>
      <c r="Q6"/>
    </row>
    <row r="7" spans="1:17" s="5" customFormat="1" ht="20.100000000000001" customHeight="1" x14ac:dyDescent="0.2">
      <c r="A7" s="128">
        <v>1</v>
      </c>
      <c r="B7" s="136">
        <v>2</v>
      </c>
      <c r="C7" s="209">
        <v>3</v>
      </c>
      <c r="D7" s="138">
        <v>4</v>
      </c>
      <c r="E7" s="138">
        <v>5</v>
      </c>
      <c r="F7" s="138">
        <v>6</v>
      </c>
      <c r="G7" s="138">
        <v>7</v>
      </c>
      <c r="H7" s="138">
        <v>8</v>
      </c>
      <c r="I7" s="205" t="s">
        <v>321</v>
      </c>
      <c r="J7" s="82"/>
      <c r="M7"/>
      <c r="N7"/>
      <c r="O7"/>
      <c r="P7"/>
      <c r="Q7"/>
    </row>
    <row r="8" spans="1:17" ht="30" customHeight="1" x14ac:dyDescent="0.2">
      <c r="A8" s="394" t="s">
        <v>179</v>
      </c>
      <c r="B8" s="201" t="s">
        <v>80</v>
      </c>
      <c r="C8" s="210">
        <v>4848</v>
      </c>
      <c r="D8" s="72">
        <v>266295</v>
      </c>
      <c r="E8" s="72">
        <v>906573</v>
      </c>
      <c r="F8" s="72">
        <v>579126</v>
      </c>
      <c r="G8" s="72">
        <v>174568</v>
      </c>
      <c r="H8" s="72">
        <v>147640</v>
      </c>
      <c r="I8" s="72">
        <f>SUM(C8:H8)</f>
        <v>2079050</v>
      </c>
      <c r="J8" s="200"/>
    </row>
    <row r="9" spans="1:17" ht="30" customHeight="1" x14ac:dyDescent="0.2">
      <c r="A9" s="394"/>
      <c r="B9" s="201" t="s">
        <v>81</v>
      </c>
      <c r="C9" s="72">
        <v>14020</v>
      </c>
      <c r="D9" s="72">
        <v>11032</v>
      </c>
      <c r="E9" s="72">
        <v>106366</v>
      </c>
      <c r="F9" s="72">
        <v>52074</v>
      </c>
      <c r="G9" s="72">
        <v>414163</v>
      </c>
      <c r="H9" s="72">
        <v>18249</v>
      </c>
      <c r="I9" s="72">
        <f>SUM(C9:H9)</f>
        <v>615904</v>
      </c>
      <c r="J9" s="200"/>
      <c r="N9" s="42"/>
    </row>
    <row r="10" spans="1:17" ht="20.100000000000001" customHeight="1" thickBot="1" x14ac:dyDescent="0.25">
      <c r="A10" s="394"/>
      <c r="B10" s="303" t="s">
        <v>339</v>
      </c>
      <c r="C10" s="72">
        <v>18868</v>
      </c>
      <c r="D10" s="72">
        <v>277327</v>
      </c>
      <c r="E10" s="72">
        <v>1012939</v>
      </c>
      <c r="F10" s="72">
        <v>631200</v>
      </c>
      <c r="G10" s="72">
        <v>588731</v>
      </c>
      <c r="H10" s="72">
        <v>165889</v>
      </c>
      <c r="I10" s="72">
        <f>SUM(I8:I9)</f>
        <v>2694954</v>
      </c>
      <c r="J10" s="200"/>
    </row>
    <row r="11" spans="1:17" ht="30" customHeight="1" x14ac:dyDescent="0.2">
      <c r="A11" s="397" t="s">
        <v>246</v>
      </c>
      <c r="B11" s="202" t="s">
        <v>80</v>
      </c>
      <c r="C11" s="72">
        <v>258864</v>
      </c>
      <c r="D11" s="72">
        <v>30457</v>
      </c>
      <c r="E11" s="72">
        <v>36558</v>
      </c>
      <c r="F11" s="72">
        <v>4278</v>
      </c>
      <c r="G11" s="72">
        <v>1697</v>
      </c>
      <c r="H11" s="72">
        <v>1474</v>
      </c>
      <c r="I11" s="72">
        <f>I14-I8</f>
        <v>333328</v>
      </c>
    </row>
    <row r="12" spans="1:17" ht="30" customHeight="1" x14ac:dyDescent="0.2">
      <c r="A12" s="398"/>
      <c r="B12" s="201" t="s">
        <v>81</v>
      </c>
      <c r="C12" s="72">
        <v>1388</v>
      </c>
      <c r="D12" s="72">
        <v>407</v>
      </c>
      <c r="E12" s="72">
        <v>625</v>
      </c>
      <c r="F12" s="72">
        <v>312</v>
      </c>
      <c r="G12" s="72">
        <v>2088</v>
      </c>
      <c r="H12" s="72">
        <v>237</v>
      </c>
      <c r="I12" s="72">
        <f>I15-I9</f>
        <v>5057</v>
      </c>
    </row>
    <row r="13" spans="1:17" ht="20.100000000000001" customHeight="1" thickBot="1" x14ac:dyDescent="0.25">
      <c r="A13" s="399"/>
      <c r="B13" s="303" t="s">
        <v>339</v>
      </c>
      <c r="C13" s="72">
        <v>260252</v>
      </c>
      <c r="D13" s="72">
        <v>30864</v>
      </c>
      <c r="E13" s="72">
        <v>37183</v>
      </c>
      <c r="F13" s="72">
        <v>4590</v>
      </c>
      <c r="G13" s="72">
        <v>3785</v>
      </c>
      <c r="H13" s="72">
        <v>1711</v>
      </c>
      <c r="I13" s="72">
        <f>SUM(I11:I12)</f>
        <v>338385</v>
      </c>
    </row>
    <row r="14" spans="1:17" ht="30" customHeight="1" x14ac:dyDescent="0.2">
      <c r="A14" s="395" t="s">
        <v>175</v>
      </c>
      <c r="B14" s="202" t="s">
        <v>80</v>
      </c>
      <c r="C14" s="72">
        <v>263712</v>
      </c>
      <c r="D14" s="72">
        <v>296752</v>
      </c>
      <c r="E14" s="72">
        <v>943131</v>
      </c>
      <c r="F14" s="72">
        <v>583404</v>
      </c>
      <c r="G14" s="72">
        <v>176265</v>
      </c>
      <c r="H14" s="72">
        <v>149114</v>
      </c>
      <c r="I14" s="72">
        <f>SUM(C14:H14)</f>
        <v>2412378</v>
      </c>
    </row>
    <row r="15" spans="1:17" ht="30" customHeight="1" x14ac:dyDescent="0.2">
      <c r="A15" s="394"/>
      <c r="B15" s="201" t="s">
        <v>81</v>
      </c>
      <c r="C15" s="72">
        <v>15408</v>
      </c>
      <c r="D15" s="72">
        <v>11439</v>
      </c>
      <c r="E15" s="72">
        <v>106991</v>
      </c>
      <c r="F15" s="72">
        <v>52386</v>
      </c>
      <c r="G15" s="72">
        <v>416251</v>
      </c>
      <c r="H15" s="72">
        <v>18486</v>
      </c>
      <c r="I15" s="72">
        <f>SUM(C15:H15)</f>
        <v>620961</v>
      </c>
    </row>
    <row r="16" spans="1:17" ht="20.100000000000001" customHeight="1" x14ac:dyDescent="0.2">
      <c r="A16" s="396"/>
      <c r="B16" s="304" t="s">
        <v>339</v>
      </c>
      <c r="C16" s="137">
        <v>279120</v>
      </c>
      <c r="D16" s="137">
        <v>308191</v>
      </c>
      <c r="E16" s="137">
        <v>1050122</v>
      </c>
      <c r="F16" s="137">
        <v>635790</v>
      </c>
      <c r="G16" s="137">
        <v>592516</v>
      </c>
      <c r="H16" s="137">
        <v>167600</v>
      </c>
      <c r="I16" s="137">
        <f>SUM(C16:H16)</f>
        <v>3033339</v>
      </c>
      <c r="J16"/>
    </row>
    <row r="17" spans="1:10" ht="9.9499999999999993" customHeight="1" x14ac:dyDescent="0.2">
      <c r="J17"/>
    </row>
    <row r="18" spans="1:10" ht="30" customHeight="1" x14ac:dyDescent="0.2">
      <c r="A18" s="393" t="s">
        <v>333</v>
      </c>
      <c r="B18" s="393"/>
      <c r="C18" s="393"/>
      <c r="D18" s="393"/>
      <c r="E18" s="393"/>
      <c r="F18" s="393"/>
      <c r="G18" s="393"/>
      <c r="H18" s="393"/>
      <c r="I18" s="393"/>
      <c r="J18"/>
    </row>
    <row r="19" spans="1:10" x14ac:dyDescent="0.2">
      <c r="J19"/>
    </row>
    <row r="20" spans="1:10" x14ac:dyDescent="0.2">
      <c r="J20"/>
    </row>
  </sheetData>
  <mergeCells count="6">
    <mergeCell ref="A3:F3"/>
    <mergeCell ref="A4:I4"/>
    <mergeCell ref="A18:I18"/>
    <mergeCell ref="A8:A10"/>
    <mergeCell ref="A14:A16"/>
    <mergeCell ref="A11:A13"/>
  </mergeCells>
  <hyperlinks>
    <hyperlink ref="A1" location="Съдържание!Print_Area" display="към съдържанието" xr:uid="{00000000-0004-0000-11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P40"/>
  <sheetViews>
    <sheetView topLeftCell="A4" zoomScale="82" zoomScaleNormal="82" zoomScaleSheetLayoutView="87" workbookViewId="0">
      <selection activeCell="L9" sqref="L9:O36"/>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6" width="10.7109375" style="70" customWidth="1"/>
    <col min="7" max="7" width="10.7109375" style="82" customWidth="1"/>
    <col min="8" max="8" width="12.7109375" style="82"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9" width="9.140625" style="70" customWidth="1"/>
    <col min="20" max="16384" width="9.140625" style="70"/>
  </cols>
  <sheetData>
    <row r="1" spans="1:16" ht="15" customHeight="1" x14ac:dyDescent="0.2">
      <c r="A1" s="159" t="s">
        <v>64</v>
      </c>
      <c r="B1" s="74"/>
      <c r="C1" s="74"/>
      <c r="D1" s="90"/>
      <c r="E1" s="90"/>
      <c r="F1" s="90"/>
    </row>
    <row r="2" spans="1:16" ht="15" customHeight="1" x14ac:dyDescent="0.2">
      <c r="A2" s="159"/>
      <c r="B2" s="260"/>
      <c r="C2" s="260"/>
      <c r="D2" s="90"/>
      <c r="E2" s="90"/>
      <c r="F2" s="90"/>
    </row>
    <row r="3" spans="1:16" ht="15" customHeight="1" x14ac:dyDescent="0.2">
      <c r="A3" s="383" t="s">
        <v>329</v>
      </c>
      <c r="B3" s="383"/>
      <c r="C3" s="383"/>
      <c r="D3" s="383"/>
      <c r="E3" s="383"/>
      <c r="F3" s="383"/>
    </row>
    <row r="4" spans="1:16" ht="30" customHeight="1" x14ac:dyDescent="0.2">
      <c r="A4" s="375" t="s">
        <v>416</v>
      </c>
      <c r="B4" s="375"/>
      <c r="C4" s="375"/>
      <c r="D4" s="375"/>
      <c r="E4" s="375"/>
      <c r="F4" s="375"/>
      <c r="G4" s="375"/>
      <c r="H4" s="375"/>
      <c r="I4" s="375"/>
      <c r="J4" s="375"/>
      <c r="K4" s="375"/>
    </row>
    <row r="5" spans="1:16" ht="15" customHeight="1" x14ac:dyDescent="0.2">
      <c r="A5" s="92"/>
      <c r="B5" s="92"/>
      <c r="C5" s="92"/>
      <c r="D5" s="92"/>
      <c r="E5" s="92"/>
      <c r="F5" s="74"/>
    </row>
    <row r="6" spans="1:16" s="308" customFormat="1" ht="15" customHeight="1" x14ac:dyDescent="0.2">
      <c r="A6" s="402" t="s">
        <v>327</v>
      </c>
      <c r="B6" s="379" t="s">
        <v>5</v>
      </c>
      <c r="C6" s="380"/>
      <c r="D6" s="380"/>
      <c r="E6" s="380"/>
      <c r="F6" s="381"/>
      <c r="G6" s="379" t="s">
        <v>312</v>
      </c>
      <c r="H6" s="380"/>
      <c r="I6" s="380"/>
      <c r="J6" s="380"/>
      <c r="K6" s="381"/>
      <c r="L6" s="379" t="s">
        <v>313</v>
      </c>
      <c r="M6" s="380"/>
      <c r="N6" s="380"/>
      <c r="O6" s="380"/>
      <c r="P6" s="381"/>
    </row>
    <row r="7" spans="1:16" ht="60" customHeight="1" x14ac:dyDescent="0.2">
      <c r="A7" s="403"/>
      <c r="B7" s="252" t="s">
        <v>260</v>
      </c>
      <c r="C7" s="141" t="s">
        <v>253</v>
      </c>
      <c r="D7" s="140" t="s">
        <v>239</v>
      </c>
      <c r="E7" s="142" t="s">
        <v>66</v>
      </c>
      <c r="F7" s="253" t="s">
        <v>136</v>
      </c>
      <c r="G7" s="252" t="s">
        <v>260</v>
      </c>
      <c r="H7" s="141" t="s">
        <v>253</v>
      </c>
      <c r="I7" s="140" t="s">
        <v>239</v>
      </c>
      <c r="J7" s="142" t="s">
        <v>66</v>
      </c>
      <c r="K7" s="253" t="s">
        <v>136</v>
      </c>
      <c r="L7" s="252" t="s">
        <v>260</v>
      </c>
      <c r="M7" s="141" t="s">
        <v>253</v>
      </c>
      <c r="N7" s="140" t="s">
        <v>239</v>
      </c>
      <c r="O7" s="142" t="s">
        <v>66</v>
      </c>
      <c r="P7" s="253" t="s">
        <v>136</v>
      </c>
    </row>
    <row r="8" spans="1:16" ht="20.100000000000001" customHeight="1" x14ac:dyDescent="0.2">
      <c r="A8" s="249">
        <v>1</v>
      </c>
      <c r="B8" s="254">
        <v>2</v>
      </c>
      <c r="C8" s="122">
        <v>3</v>
      </c>
      <c r="D8" s="122">
        <v>4</v>
      </c>
      <c r="E8" s="216">
        <v>5</v>
      </c>
      <c r="F8" s="255" t="s">
        <v>219</v>
      </c>
      <c r="G8" s="254">
        <v>7</v>
      </c>
      <c r="H8" s="122">
        <v>8</v>
      </c>
      <c r="I8" s="122">
        <v>9</v>
      </c>
      <c r="J8" s="216">
        <v>10</v>
      </c>
      <c r="K8" s="255" t="s">
        <v>314</v>
      </c>
      <c r="L8" s="254">
        <v>12</v>
      </c>
      <c r="M8" s="122">
        <v>13</v>
      </c>
      <c r="N8" s="122">
        <v>14</v>
      </c>
      <c r="O8" s="216">
        <v>15</v>
      </c>
      <c r="P8" s="255" t="s">
        <v>316</v>
      </c>
    </row>
    <row r="9" spans="1:16" ht="15" customHeight="1" x14ac:dyDescent="0.2">
      <c r="A9" s="250" t="s">
        <v>33</v>
      </c>
      <c r="B9" s="218">
        <f>G9+L9</f>
        <v>41322</v>
      </c>
      <c r="C9" s="72">
        <f>H9+M9</f>
        <v>80345</v>
      </c>
      <c r="D9" s="80">
        <f>I9+N9</f>
        <v>24086270.16</v>
      </c>
      <c r="E9" s="72">
        <f>J9+O9</f>
        <v>548117</v>
      </c>
      <c r="F9" s="219">
        <f>C9/B9</f>
        <v>1.9443637771647064</v>
      </c>
      <c r="G9" s="218">
        <v>16737</v>
      </c>
      <c r="H9" s="72">
        <v>29998</v>
      </c>
      <c r="I9" s="80">
        <v>10964983.720000001</v>
      </c>
      <c r="J9" s="72">
        <v>234122</v>
      </c>
      <c r="K9" s="219">
        <f>H9/G9</f>
        <v>1.7923164246878174</v>
      </c>
      <c r="L9" s="218">
        <v>24585</v>
      </c>
      <c r="M9" s="72">
        <v>50347</v>
      </c>
      <c r="N9" s="80">
        <v>13121286.439999999</v>
      </c>
      <c r="O9" s="72">
        <v>313995</v>
      </c>
      <c r="P9" s="219">
        <f>M9/L9</f>
        <v>2.0478747203579419</v>
      </c>
    </row>
    <row r="10" spans="1:16" ht="15" customHeight="1" x14ac:dyDescent="0.2">
      <c r="A10" s="250" t="s">
        <v>34</v>
      </c>
      <c r="B10" s="218">
        <f t="shared" ref="B10:B36" si="0">G10+L10</f>
        <v>46638</v>
      </c>
      <c r="C10" s="72">
        <f t="shared" ref="C10:C36" si="1">H10+M10</f>
        <v>86659</v>
      </c>
      <c r="D10" s="80">
        <f t="shared" ref="D10:D36" si="2">I10+N10</f>
        <v>26137604.399999999</v>
      </c>
      <c r="E10" s="72">
        <f t="shared" ref="E10:E36" si="3">J10+O10</f>
        <v>494621</v>
      </c>
      <c r="F10" s="219">
        <f t="shared" ref="F10:F36" si="4">C10/B10</f>
        <v>1.858119987992624</v>
      </c>
      <c r="G10" s="218">
        <v>19007</v>
      </c>
      <c r="H10" s="72">
        <v>32476</v>
      </c>
      <c r="I10" s="80">
        <v>11394356.640000001</v>
      </c>
      <c r="J10" s="72">
        <v>207545</v>
      </c>
      <c r="K10" s="219">
        <f t="shared" ref="K10:K37" si="5">H10/G10</f>
        <v>1.7086336612826853</v>
      </c>
      <c r="L10" s="218">
        <v>27631</v>
      </c>
      <c r="M10" s="72">
        <v>54183</v>
      </c>
      <c r="N10" s="80">
        <v>14743247.76</v>
      </c>
      <c r="O10" s="72">
        <v>287076</v>
      </c>
      <c r="P10" s="219">
        <f t="shared" ref="P10:P37" si="6">M10/L10</f>
        <v>1.960949657992834</v>
      </c>
    </row>
    <row r="11" spans="1:16" ht="15" customHeight="1" x14ac:dyDescent="0.2">
      <c r="A11" s="250" t="s">
        <v>35</v>
      </c>
      <c r="B11" s="218">
        <f t="shared" si="0"/>
        <v>67035</v>
      </c>
      <c r="C11" s="72">
        <f t="shared" si="1"/>
        <v>126876</v>
      </c>
      <c r="D11" s="80">
        <f t="shared" si="2"/>
        <v>39387055.549999997</v>
      </c>
      <c r="E11" s="72">
        <f t="shared" si="3"/>
        <v>669765</v>
      </c>
      <c r="F11" s="219">
        <f t="shared" si="4"/>
        <v>1.8926829268292682</v>
      </c>
      <c r="G11" s="218">
        <v>29001</v>
      </c>
      <c r="H11" s="72">
        <v>51454</v>
      </c>
      <c r="I11" s="80">
        <v>18918603.109999999</v>
      </c>
      <c r="J11" s="72">
        <v>300922</v>
      </c>
      <c r="K11" s="219">
        <f t="shared" si="5"/>
        <v>1.7742146822523361</v>
      </c>
      <c r="L11" s="218">
        <v>38034</v>
      </c>
      <c r="M11" s="72">
        <v>75422</v>
      </c>
      <c r="N11" s="80">
        <v>20468452.440000001</v>
      </c>
      <c r="O11" s="72">
        <v>368843</v>
      </c>
      <c r="P11" s="219">
        <f t="shared" si="6"/>
        <v>1.9830151969290635</v>
      </c>
    </row>
    <row r="12" spans="1:16" ht="15" customHeight="1" x14ac:dyDescent="0.2">
      <c r="A12" s="250" t="s">
        <v>36</v>
      </c>
      <c r="B12" s="218">
        <f t="shared" si="0"/>
        <v>30294</v>
      </c>
      <c r="C12" s="72">
        <f t="shared" si="1"/>
        <v>59940</v>
      </c>
      <c r="D12" s="80">
        <f t="shared" si="2"/>
        <v>17299175.460000001</v>
      </c>
      <c r="E12" s="72">
        <f t="shared" si="3"/>
        <v>333158</v>
      </c>
      <c r="F12" s="219">
        <f t="shared" si="4"/>
        <v>1.9786096256684491</v>
      </c>
      <c r="G12" s="218">
        <v>13452</v>
      </c>
      <c r="H12" s="72">
        <v>24463</v>
      </c>
      <c r="I12" s="80">
        <v>8310654.3300000001</v>
      </c>
      <c r="J12" s="72">
        <v>151783</v>
      </c>
      <c r="K12" s="219">
        <f t="shared" si="5"/>
        <v>1.818539994052929</v>
      </c>
      <c r="L12" s="218">
        <v>16842</v>
      </c>
      <c r="M12" s="72">
        <v>35477</v>
      </c>
      <c r="N12" s="80">
        <v>8988521.1300000008</v>
      </c>
      <c r="O12" s="72">
        <v>181375</v>
      </c>
      <c r="P12" s="219">
        <f t="shared" si="6"/>
        <v>2.1064600403752523</v>
      </c>
    </row>
    <row r="13" spans="1:16" ht="15" customHeight="1" x14ac:dyDescent="0.2">
      <c r="A13" s="250" t="s">
        <v>37</v>
      </c>
      <c r="B13" s="218">
        <f t="shared" si="0"/>
        <v>5825</v>
      </c>
      <c r="C13" s="72">
        <f t="shared" si="1"/>
        <v>10034</v>
      </c>
      <c r="D13" s="80">
        <f t="shared" si="2"/>
        <v>3101702.1399999997</v>
      </c>
      <c r="E13" s="72">
        <f t="shared" si="3"/>
        <v>63269</v>
      </c>
      <c r="F13" s="219">
        <f t="shared" si="4"/>
        <v>1.7225751072961373</v>
      </c>
      <c r="G13" s="218">
        <v>2272</v>
      </c>
      <c r="H13" s="72">
        <v>3746</v>
      </c>
      <c r="I13" s="80">
        <v>1277920.26</v>
      </c>
      <c r="J13" s="72">
        <v>26548</v>
      </c>
      <c r="K13" s="219">
        <f t="shared" si="5"/>
        <v>1.6487676056338028</v>
      </c>
      <c r="L13" s="218">
        <v>3553</v>
      </c>
      <c r="M13" s="72">
        <v>6288</v>
      </c>
      <c r="N13" s="80">
        <v>1823781.88</v>
      </c>
      <c r="O13" s="72">
        <v>36721</v>
      </c>
      <c r="P13" s="219">
        <f t="shared" si="6"/>
        <v>1.7697720236419927</v>
      </c>
    </row>
    <row r="14" spans="1:16" ht="15" customHeight="1" x14ac:dyDescent="0.2">
      <c r="A14" s="250" t="s">
        <v>38</v>
      </c>
      <c r="B14" s="218">
        <f t="shared" si="0"/>
        <v>19923</v>
      </c>
      <c r="C14" s="72">
        <f t="shared" si="1"/>
        <v>40265</v>
      </c>
      <c r="D14" s="80">
        <f t="shared" si="2"/>
        <v>16493755.58</v>
      </c>
      <c r="E14" s="72">
        <f t="shared" si="3"/>
        <v>291889</v>
      </c>
      <c r="F14" s="219">
        <f t="shared" si="4"/>
        <v>2.0210309692315414</v>
      </c>
      <c r="G14" s="218">
        <v>9037</v>
      </c>
      <c r="H14" s="72">
        <v>17545</v>
      </c>
      <c r="I14" s="80">
        <v>8208072.4400000004</v>
      </c>
      <c r="J14" s="72">
        <v>135062</v>
      </c>
      <c r="K14" s="219">
        <f t="shared" si="5"/>
        <v>1.9414628748478477</v>
      </c>
      <c r="L14" s="218">
        <v>10886</v>
      </c>
      <c r="M14" s="72">
        <v>22720</v>
      </c>
      <c r="N14" s="80">
        <v>8285683.1399999997</v>
      </c>
      <c r="O14" s="72">
        <v>156827</v>
      </c>
      <c r="P14" s="219">
        <f t="shared" si="6"/>
        <v>2.0870843284953149</v>
      </c>
    </row>
    <row r="15" spans="1:16" ht="15" customHeight="1" x14ac:dyDescent="0.2">
      <c r="A15" s="250" t="s">
        <v>39</v>
      </c>
      <c r="B15" s="218">
        <f t="shared" si="0"/>
        <v>19064</v>
      </c>
      <c r="C15" s="72">
        <f t="shared" si="1"/>
        <v>38656</v>
      </c>
      <c r="D15" s="80">
        <f t="shared" si="2"/>
        <v>12758528.02</v>
      </c>
      <c r="E15" s="72">
        <f t="shared" si="3"/>
        <v>240419</v>
      </c>
      <c r="F15" s="219">
        <f t="shared" si="4"/>
        <v>2.0276961812840955</v>
      </c>
      <c r="G15" s="218">
        <v>8911</v>
      </c>
      <c r="H15" s="72">
        <v>16728</v>
      </c>
      <c r="I15" s="80">
        <v>6517782.1500000004</v>
      </c>
      <c r="J15" s="72">
        <v>115871</v>
      </c>
      <c r="K15" s="219">
        <f t="shared" si="5"/>
        <v>1.8772303894063518</v>
      </c>
      <c r="L15" s="218">
        <v>10153</v>
      </c>
      <c r="M15" s="72">
        <v>21928</v>
      </c>
      <c r="N15" s="80">
        <v>6240745.8700000001</v>
      </c>
      <c r="O15" s="72">
        <v>124548</v>
      </c>
      <c r="P15" s="219">
        <f t="shared" si="6"/>
        <v>2.1597557372205261</v>
      </c>
    </row>
    <row r="16" spans="1:16" ht="15" customHeight="1" x14ac:dyDescent="0.2">
      <c r="A16" s="250" t="s">
        <v>40</v>
      </c>
      <c r="B16" s="218">
        <f t="shared" si="0"/>
        <v>12088</v>
      </c>
      <c r="C16" s="72">
        <f t="shared" si="1"/>
        <v>21787</v>
      </c>
      <c r="D16" s="80">
        <f t="shared" si="2"/>
        <v>7277374.96</v>
      </c>
      <c r="E16" s="72">
        <f t="shared" si="3"/>
        <v>144680</v>
      </c>
      <c r="F16" s="219">
        <f t="shared" si="4"/>
        <v>1.8023659827928524</v>
      </c>
      <c r="G16" s="218">
        <v>4936</v>
      </c>
      <c r="H16" s="72">
        <v>8312</v>
      </c>
      <c r="I16" s="80">
        <v>3210906.12</v>
      </c>
      <c r="J16" s="72">
        <v>61529</v>
      </c>
      <c r="K16" s="219">
        <f t="shared" si="5"/>
        <v>1.6839546191247974</v>
      </c>
      <c r="L16" s="218">
        <v>7152</v>
      </c>
      <c r="M16" s="72">
        <v>13475</v>
      </c>
      <c r="N16" s="80">
        <v>4066468.84</v>
      </c>
      <c r="O16" s="72">
        <v>83151</v>
      </c>
      <c r="P16" s="219">
        <f t="shared" si="6"/>
        <v>1.8840883668903803</v>
      </c>
    </row>
    <row r="17" spans="1:16" ht="15" customHeight="1" x14ac:dyDescent="0.2">
      <c r="A17" s="250" t="s">
        <v>41</v>
      </c>
      <c r="B17" s="218">
        <f t="shared" si="0"/>
        <v>13494</v>
      </c>
      <c r="C17" s="72">
        <f t="shared" si="1"/>
        <v>26445</v>
      </c>
      <c r="D17" s="80">
        <f t="shared" si="2"/>
        <v>8722429.5999999996</v>
      </c>
      <c r="E17" s="72">
        <f t="shared" si="3"/>
        <v>180978</v>
      </c>
      <c r="F17" s="219">
        <f t="shared" si="4"/>
        <v>1.9597598932859048</v>
      </c>
      <c r="G17" s="218">
        <v>5138</v>
      </c>
      <c r="H17" s="72">
        <v>9286</v>
      </c>
      <c r="I17" s="80">
        <v>3659699.32</v>
      </c>
      <c r="J17" s="72">
        <v>72688</v>
      </c>
      <c r="K17" s="219">
        <f t="shared" si="5"/>
        <v>1.8073180225768781</v>
      </c>
      <c r="L17" s="218">
        <v>8356</v>
      </c>
      <c r="M17" s="72">
        <v>17159</v>
      </c>
      <c r="N17" s="80">
        <v>5062730.28</v>
      </c>
      <c r="O17" s="72">
        <v>108290</v>
      </c>
      <c r="P17" s="219">
        <f t="shared" si="6"/>
        <v>2.0534944949736715</v>
      </c>
    </row>
    <row r="18" spans="1:16" ht="15" customHeight="1" x14ac:dyDescent="0.2">
      <c r="A18" s="250" t="s">
        <v>42</v>
      </c>
      <c r="B18" s="218">
        <f t="shared" si="0"/>
        <v>14280</v>
      </c>
      <c r="C18" s="72">
        <f t="shared" si="1"/>
        <v>27758</v>
      </c>
      <c r="D18" s="80">
        <f t="shared" si="2"/>
        <v>9124680.620000001</v>
      </c>
      <c r="E18" s="72">
        <f t="shared" si="3"/>
        <v>182588</v>
      </c>
      <c r="F18" s="219">
        <f t="shared" si="4"/>
        <v>1.9438375350140056</v>
      </c>
      <c r="G18" s="218">
        <v>6077</v>
      </c>
      <c r="H18" s="72">
        <v>10958</v>
      </c>
      <c r="I18" s="80">
        <v>4084050.67</v>
      </c>
      <c r="J18" s="72">
        <v>78767</v>
      </c>
      <c r="K18" s="219">
        <f t="shared" si="5"/>
        <v>1.8031923646536119</v>
      </c>
      <c r="L18" s="218">
        <v>8203</v>
      </c>
      <c r="M18" s="72">
        <v>16800</v>
      </c>
      <c r="N18" s="80">
        <v>5040629.95</v>
      </c>
      <c r="O18" s="72">
        <v>103821</v>
      </c>
      <c r="P18" s="219">
        <f t="shared" si="6"/>
        <v>2.0480312080945997</v>
      </c>
    </row>
    <row r="19" spans="1:16" ht="15" customHeight="1" x14ac:dyDescent="0.2">
      <c r="A19" s="250" t="s">
        <v>43</v>
      </c>
      <c r="B19" s="218">
        <f t="shared" si="0"/>
        <v>10793</v>
      </c>
      <c r="C19" s="72">
        <f t="shared" si="1"/>
        <v>19514</v>
      </c>
      <c r="D19" s="80">
        <f t="shared" si="2"/>
        <v>7016429.0899999999</v>
      </c>
      <c r="E19" s="72">
        <f t="shared" si="3"/>
        <v>139761</v>
      </c>
      <c r="F19" s="219">
        <f t="shared" si="4"/>
        <v>1.8080237190771797</v>
      </c>
      <c r="G19" s="218">
        <v>4388</v>
      </c>
      <c r="H19" s="72">
        <v>7578</v>
      </c>
      <c r="I19" s="80">
        <v>3118188.08</v>
      </c>
      <c r="J19" s="72">
        <v>60072</v>
      </c>
      <c r="K19" s="219">
        <f t="shared" si="5"/>
        <v>1.7269826800364632</v>
      </c>
      <c r="L19" s="218">
        <v>6405</v>
      </c>
      <c r="M19" s="72">
        <v>11936</v>
      </c>
      <c r="N19" s="80">
        <v>3898241.01</v>
      </c>
      <c r="O19" s="72">
        <v>79689</v>
      </c>
      <c r="P19" s="219">
        <f t="shared" si="6"/>
        <v>1.863544106167057</v>
      </c>
    </row>
    <row r="20" spans="1:16" ht="15" customHeight="1" x14ac:dyDescent="0.2">
      <c r="A20" s="250" t="s">
        <v>44</v>
      </c>
      <c r="B20" s="218">
        <f t="shared" si="0"/>
        <v>30864</v>
      </c>
      <c r="C20" s="72">
        <f t="shared" si="1"/>
        <v>61028</v>
      </c>
      <c r="D20" s="80">
        <f t="shared" si="2"/>
        <v>21281041.25</v>
      </c>
      <c r="E20" s="72">
        <f t="shared" si="3"/>
        <v>429113</v>
      </c>
      <c r="F20" s="219">
        <f t="shared" si="4"/>
        <v>1.977319854847071</v>
      </c>
      <c r="G20" s="218">
        <v>13926</v>
      </c>
      <c r="H20" s="72">
        <v>26139</v>
      </c>
      <c r="I20" s="80">
        <v>10360242.52</v>
      </c>
      <c r="J20" s="72">
        <v>199454</v>
      </c>
      <c r="K20" s="219">
        <f t="shared" si="5"/>
        <v>1.8769926755708746</v>
      </c>
      <c r="L20" s="218">
        <v>16938</v>
      </c>
      <c r="M20" s="72">
        <v>34889</v>
      </c>
      <c r="N20" s="80">
        <v>10920798.73</v>
      </c>
      <c r="O20" s="72">
        <v>229659</v>
      </c>
      <c r="P20" s="219">
        <f t="shared" si="6"/>
        <v>2.0598063525799977</v>
      </c>
    </row>
    <row r="21" spans="1:16" ht="15" customHeight="1" x14ac:dyDescent="0.2">
      <c r="A21" s="250" t="s">
        <v>45</v>
      </c>
      <c r="B21" s="218">
        <f t="shared" si="0"/>
        <v>13841</v>
      </c>
      <c r="C21" s="72">
        <f t="shared" si="1"/>
        <v>25867</v>
      </c>
      <c r="D21" s="80">
        <f t="shared" si="2"/>
        <v>9093008.8599999994</v>
      </c>
      <c r="E21" s="72">
        <f t="shared" si="3"/>
        <v>173710</v>
      </c>
      <c r="F21" s="219">
        <f t="shared" si="4"/>
        <v>1.8688678563687595</v>
      </c>
      <c r="G21" s="218">
        <v>6152</v>
      </c>
      <c r="H21" s="72">
        <v>10727</v>
      </c>
      <c r="I21" s="80">
        <v>4501037.7699999996</v>
      </c>
      <c r="J21" s="72">
        <v>81371</v>
      </c>
      <c r="K21" s="219">
        <f t="shared" si="5"/>
        <v>1.7436605981794537</v>
      </c>
      <c r="L21" s="218">
        <v>7689</v>
      </c>
      <c r="M21" s="72">
        <v>15140</v>
      </c>
      <c r="N21" s="80">
        <v>4591971.09</v>
      </c>
      <c r="O21" s="72">
        <v>92339</v>
      </c>
      <c r="P21" s="219">
        <f t="shared" si="6"/>
        <v>1.9690466900767329</v>
      </c>
    </row>
    <row r="22" spans="1:16" ht="15" customHeight="1" x14ac:dyDescent="0.2">
      <c r="A22" s="250" t="s">
        <v>46</v>
      </c>
      <c r="B22" s="218">
        <f t="shared" si="0"/>
        <v>25596</v>
      </c>
      <c r="C22" s="72">
        <f t="shared" si="1"/>
        <v>48101</v>
      </c>
      <c r="D22" s="80">
        <f t="shared" si="2"/>
        <v>15094986.92</v>
      </c>
      <c r="E22" s="72">
        <f t="shared" si="3"/>
        <v>300886</v>
      </c>
      <c r="F22" s="219">
        <f t="shared" si="4"/>
        <v>1.879238943584935</v>
      </c>
      <c r="G22" s="218">
        <v>10727</v>
      </c>
      <c r="H22" s="72">
        <v>19112</v>
      </c>
      <c r="I22" s="80">
        <v>6855404.4900000002</v>
      </c>
      <c r="J22" s="72">
        <v>131244</v>
      </c>
      <c r="K22" s="219">
        <f t="shared" si="5"/>
        <v>1.7816724154003916</v>
      </c>
      <c r="L22" s="218">
        <v>14869</v>
      </c>
      <c r="M22" s="72">
        <v>28989</v>
      </c>
      <c r="N22" s="80">
        <v>8239582.4299999997</v>
      </c>
      <c r="O22" s="72">
        <v>169642</v>
      </c>
      <c r="P22" s="219">
        <f t="shared" si="6"/>
        <v>1.9496267401977267</v>
      </c>
    </row>
    <row r="23" spans="1:16" ht="15" customHeight="1" x14ac:dyDescent="0.2">
      <c r="A23" s="250" t="s">
        <v>47</v>
      </c>
      <c r="B23" s="218">
        <f t="shared" si="0"/>
        <v>117633</v>
      </c>
      <c r="C23" s="72">
        <f t="shared" si="1"/>
        <v>243394</v>
      </c>
      <c r="D23" s="80">
        <f t="shared" si="2"/>
        <v>71123254.620000005</v>
      </c>
      <c r="E23" s="72">
        <f t="shared" si="3"/>
        <v>1319152</v>
      </c>
      <c r="F23" s="219">
        <f t="shared" si="4"/>
        <v>2.0690962570027116</v>
      </c>
      <c r="G23" s="218">
        <v>52508</v>
      </c>
      <c r="H23" s="72">
        <v>99020</v>
      </c>
      <c r="I23" s="80">
        <v>33168830.68</v>
      </c>
      <c r="J23" s="72">
        <v>592224</v>
      </c>
      <c r="K23" s="219">
        <f t="shared" si="5"/>
        <v>1.8858078768949493</v>
      </c>
      <c r="L23" s="218">
        <v>65125</v>
      </c>
      <c r="M23" s="72">
        <v>144374</v>
      </c>
      <c r="N23" s="80">
        <v>37954423.939999998</v>
      </c>
      <c r="O23" s="72">
        <v>726928</v>
      </c>
      <c r="P23" s="219">
        <f t="shared" si="6"/>
        <v>2.2168752399232248</v>
      </c>
    </row>
    <row r="24" spans="1:16" ht="15" customHeight="1" x14ac:dyDescent="0.2">
      <c r="A24" s="250" t="s">
        <v>48</v>
      </c>
      <c r="B24" s="218">
        <f t="shared" si="0"/>
        <v>10430</v>
      </c>
      <c r="C24" s="72">
        <f t="shared" si="1"/>
        <v>18600</v>
      </c>
      <c r="D24" s="80">
        <f t="shared" si="2"/>
        <v>5976388.04</v>
      </c>
      <c r="E24" s="72">
        <f t="shared" si="3"/>
        <v>115949</v>
      </c>
      <c r="F24" s="219">
        <f t="shared" si="4"/>
        <v>1.7833173537871525</v>
      </c>
      <c r="G24" s="218">
        <v>4572</v>
      </c>
      <c r="H24" s="72">
        <v>7671</v>
      </c>
      <c r="I24" s="80">
        <v>2823835.89</v>
      </c>
      <c r="J24" s="72">
        <v>52684</v>
      </c>
      <c r="K24" s="219">
        <f t="shared" si="5"/>
        <v>1.6778215223097113</v>
      </c>
      <c r="L24" s="218">
        <v>5858</v>
      </c>
      <c r="M24" s="72">
        <v>10929</v>
      </c>
      <c r="N24" s="80">
        <v>3152552.15</v>
      </c>
      <c r="O24" s="72">
        <v>63265</v>
      </c>
      <c r="P24" s="219">
        <f t="shared" si="6"/>
        <v>1.8656538067599864</v>
      </c>
    </row>
    <row r="25" spans="1:16" ht="15" customHeight="1" x14ac:dyDescent="0.2">
      <c r="A25" s="250" t="s">
        <v>49</v>
      </c>
      <c r="B25" s="218">
        <f t="shared" si="0"/>
        <v>29107</v>
      </c>
      <c r="C25" s="72">
        <f t="shared" si="1"/>
        <v>56675</v>
      </c>
      <c r="D25" s="80">
        <f t="shared" si="2"/>
        <v>17110677.380000003</v>
      </c>
      <c r="E25" s="72">
        <f t="shared" si="3"/>
        <v>311669</v>
      </c>
      <c r="F25" s="219">
        <f t="shared" si="4"/>
        <v>1.9471261208643968</v>
      </c>
      <c r="G25" s="218">
        <v>13293</v>
      </c>
      <c r="H25" s="72">
        <v>24064</v>
      </c>
      <c r="I25" s="80">
        <v>8535473.1300000008</v>
      </c>
      <c r="J25" s="72">
        <v>145402</v>
      </c>
      <c r="K25" s="219">
        <f t="shared" si="5"/>
        <v>1.8102760851576019</v>
      </c>
      <c r="L25" s="218">
        <v>15814</v>
      </c>
      <c r="M25" s="72">
        <v>32611</v>
      </c>
      <c r="N25" s="80">
        <v>8575204.25</v>
      </c>
      <c r="O25" s="72">
        <v>166267</v>
      </c>
      <c r="P25" s="219">
        <f t="shared" si="6"/>
        <v>2.0621601112937902</v>
      </c>
    </row>
    <row r="26" spans="1:16" ht="15" customHeight="1" x14ac:dyDescent="0.2">
      <c r="A26" s="250" t="s">
        <v>50</v>
      </c>
      <c r="B26" s="218">
        <f t="shared" si="0"/>
        <v>8650</v>
      </c>
      <c r="C26" s="72">
        <f t="shared" si="1"/>
        <v>15988</v>
      </c>
      <c r="D26" s="80">
        <f t="shared" si="2"/>
        <v>5121726.05</v>
      </c>
      <c r="E26" s="72">
        <f t="shared" si="3"/>
        <v>104063</v>
      </c>
      <c r="F26" s="219">
        <f t="shared" si="4"/>
        <v>1.8483236994219654</v>
      </c>
      <c r="G26" s="218">
        <v>3620</v>
      </c>
      <c r="H26" s="72">
        <v>6187</v>
      </c>
      <c r="I26" s="80">
        <v>2243705.67</v>
      </c>
      <c r="J26" s="72">
        <v>45230</v>
      </c>
      <c r="K26" s="219">
        <f t="shared" si="5"/>
        <v>1.7091160220994475</v>
      </c>
      <c r="L26" s="218">
        <v>5030</v>
      </c>
      <c r="M26" s="72">
        <v>9801</v>
      </c>
      <c r="N26" s="80">
        <v>2878020.38</v>
      </c>
      <c r="O26" s="72">
        <v>58833</v>
      </c>
      <c r="P26" s="219">
        <f t="shared" si="6"/>
        <v>1.9485089463220675</v>
      </c>
    </row>
    <row r="27" spans="1:16" ht="15" customHeight="1" x14ac:dyDescent="0.2">
      <c r="A27" s="250" t="s">
        <v>51</v>
      </c>
      <c r="B27" s="218">
        <f t="shared" si="0"/>
        <v>16878</v>
      </c>
      <c r="C27" s="72">
        <f t="shared" si="1"/>
        <v>31757</v>
      </c>
      <c r="D27" s="80">
        <f t="shared" si="2"/>
        <v>9313970.9199999999</v>
      </c>
      <c r="E27" s="72">
        <f t="shared" si="3"/>
        <v>181125</v>
      </c>
      <c r="F27" s="219">
        <f t="shared" si="4"/>
        <v>1.8815617964213769</v>
      </c>
      <c r="G27" s="218">
        <v>6853</v>
      </c>
      <c r="H27" s="72">
        <v>11844</v>
      </c>
      <c r="I27" s="80">
        <v>3883835.85</v>
      </c>
      <c r="J27" s="72">
        <v>75398</v>
      </c>
      <c r="K27" s="219">
        <f t="shared" si="5"/>
        <v>1.7282941777323799</v>
      </c>
      <c r="L27" s="218">
        <v>10025</v>
      </c>
      <c r="M27" s="72">
        <v>19913</v>
      </c>
      <c r="N27" s="80">
        <v>5430135.0700000003</v>
      </c>
      <c r="O27" s="72">
        <v>105727</v>
      </c>
      <c r="P27" s="219">
        <f t="shared" si="6"/>
        <v>1.9863341645885286</v>
      </c>
    </row>
    <row r="28" spans="1:16" ht="15" customHeight="1" x14ac:dyDescent="0.2">
      <c r="A28" s="250" t="s">
        <v>52</v>
      </c>
      <c r="B28" s="218">
        <f t="shared" si="0"/>
        <v>15820</v>
      </c>
      <c r="C28" s="72">
        <f t="shared" si="1"/>
        <v>31615</v>
      </c>
      <c r="D28" s="80">
        <f t="shared" si="2"/>
        <v>9296976.4699999988</v>
      </c>
      <c r="E28" s="72">
        <f t="shared" si="3"/>
        <v>184412</v>
      </c>
      <c r="F28" s="219">
        <f t="shared" si="4"/>
        <v>1.9984197218710493</v>
      </c>
      <c r="G28" s="218">
        <v>6869</v>
      </c>
      <c r="H28" s="72">
        <v>12577</v>
      </c>
      <c r="I28" s="80">
        <v>4510442.08</v>
      </c>
      <c r="J28" s="72">
        <v>81478</v>
      </c>
      <c r="K28" s="219">
        <f t="shared" si="5"/>
        <v>1.8309797641578105</v>
      </c>
      <c r="L28" s="218">
        <v>8951</v>
      </c>
      <c r="M28" s="72">
        <v>19038</v>
      </c>
      <c r="N28" s="80">
        <v>4786534.3899999997</v>
      </c>
      <c r="O28" s="72">
        <v>102934</v>
      </c>
      <c r="P28" s="219">
        <f t="shared" si="6"/>
        <v>2.12691319405653</v>
      </c>
    </row>
    <row r="29" spans="1:16" ht="15" customHeight="1" x14ac:dyDescent="0.2">
      <c r="A29" s="250" t="s">
        <v>53</v>
      </c>
      <c r="B29" s="218">
        <f t="shared" si="0"/>
        <v>365871</v>
      </c>
      <c r="C29" s="72">
        <f t="shared" si="1"/>
        <v>696092</v>
      </c>
      <c r="D29" s="80">
        <f t="shared" si="2"/>
        <v>243805603.20999998</v>
      </c>
      <c r="E29" s="72">
        <f t="shared" si="3"/>
        <v>3532235</v>
      </c>
      <c r="F29" s="219">
        <f t="shared" si="4"/>
        <v>1.9025612852617453</v>
      </c>
      <c r="G29" s="218">
        <v>155571</v>
      </c>
      <c r="H29" s="72">
        <v>274022</v>
      </c>
      <c r="I29" s="80">
        <v>109876701.73999999</v>
      </c>
      <c r="J29" s="72">
        <v>1554042</v>
      </c>
      <c r="K29" s="219">
        <f t="shared" si="5"/>
        <v>1.7613951186275076</v>
      </c>
      <c r="L29" s="218">
        <v>210300</v>
      </c>
      <c r="M29" s="72">
        <v>422070</v>
      </c>
      <c r="N29" s="80">
        <v>133928901.47</v>
      </c>
      <c r="O29" s="72">
        <v>1978193</v>
      </c>
      <c r="P29" s="219">
        <f t="shared" si="6"/>
        <v>2.0069900142653352</v>
      </c>
    </row>
    <row r="30" spans="1:16" ht="15" customHeight="1" x14ac:dyDescent="0.2">
      <c r="A30" s="250" t="s">
        <v>54</v>
      </c>
      <c r="B30" s="218">
        <f t="shared" si="0"/>
        <v>31781</v>
      </c>
      <c r="C30" s="72">
        <f t="shared" si="1"/>
        <v>61582</v>
      </c>
      <c r="D30" s="80">
        <f t="shared" si="2"/>
        <v>22149310.809999999</v>
      </c>
      <c r="E30" s="72">
        <f t="shared" si="3"/>
        <v>379590</v>
      </c>
      <c r="F30" s="219">
        <f t="shared" si="4"/>
        <v>1.9376986249646015</v>
      </c>
      <c r="G30" s="218">
        <v>14179</v>
      </c>
      <c r="H30" s="72">
        <v>25568</v>
      </c>
      <c r="I30" s="80">
        <v>10661225.609999999</v>
      </c>
      <c r="J30" s="72">
        <v>169820</v>
      </c>
      <c r="K30" s="219">
        <f t="shared" si="5"/>
        <v>1.8032301290641088</v>
      </c>
      <c r="L30" s="218">
        <v>17602</v>
      </c>
      <c r="M30" s="72">
        <v>36014</v>
      </c>
      <c r="N30" s="80">
        <v>11488085.199999999</v>
      </c>
      <c r="O30" s="72">
        <v>209770</v>
      </c>
      <c r="P30" s="219">
        <f t="shared" si="6"/>
        <v>2.0460174980115897</v>
      </c>
    </row>
    <row r="31" spans="1:16" ht="15" customHeight="1" x14ac:dyDescent="0.2">
      <c r="A31" s="250" t="s">
        <v>55</v>
      </c>
      <c r="B31" s="218">
        <f t="shared" si="0"/>
        <v>53431</v>
      </c>
      <c r="C31" s="72">
        <f t="shared" si="1"/>
        <v>112051</v>
      </c>
      <c r="D31" s="80">
        <f t="shared" si="2"/>
        <v>40319800.539999999</v>
      </c>
      <c r="E31" s="72">
        <f t="shared" si="3"/>
        <v>609723</v>
      </c>
      <c r="F31" s="219">
        <f t="shared" si="4"/>
        <v>2.0971159064962288</v>
      </c>
      <c r="G31" s="218">
        <v>26748</v>
      </c>
      <c r="H31" s="72">
        <v>54590</v>
      </c>
      <c r="I31" s="80">
        <v>23209252.75</v>
      </c>
      <c r="J31" s="72">
        <v>310778</v>
      </c>
      <c r="K31" s="219">
        <f t="shared" si="5"/>
        <v>2.0409002542246149</v>
      </c>
      <c r="L31" s="218">
        <v>26683</v>
      </c>
      <c r="M31" s="72">
        <v>57461</v>
      </c>
      <c r="N31" s="80">
        <v>17110547.789999999</v>
      </c>
      <c r="O31" s="72">
        <v>298945</v>
      </c>
      <c r="P31" s="219">
        <f t="shared" si="6"/>
        <v>2.1534685005434171</v>
      </c>
    </row>
    <row r="32" spans="1:16" ht="15" customHeight="1" x14ac:dyDescent="0.2">
      <c r="A32" s="250" t="s">
        <v>56</v>
      </c>
      <c r="B32" s="218">
        <f t="shared" si="0"/>
        <v>13393</v>
      </c>
      <c r="C32" s="72">
        <f t="shared" si="1"/>
        <v>23071</v>
      </c>
      <c r="D32" s="80">
        <f t="shared" si="2"/>
        <v>6868289.0099999998</v>
      </c>
      <c r="E32" s="72">
        <f t="shared" si="3"/>
        <v>130802</v>
      </c>
      <c r="F32" s="219">
        <f t="shared" si="4"/>
        <v>1.7226162920928842</v>
      </c>
      <c r="G32" s="218">
        <v>5482</v>
      </c>
      <c r="H32" s="72">
        <v>8683</v>
      </c>
      <c r="I32" s="80">
        <v>3071921.75</v>
      </c>
      <c r="J32" s="72">
        <v>56570</v>
      </c>
      <c r="K32" s="219">
        <f t="shared" si="5"/>
        <v>1.5839109813936521</v>
      </c>
      <c r="L32" s="218">
        <v>7911</v>
      </c>
      <c r="M32" s="72">
        <v>14388</v>
      </c>
      <c r="N32" s="80">
        <v>3796367.26</v>
      </c>
      <c r="O32" s="72">
        <v>74232</v>
      </c>
      <c r="P32" s="219">
        <f t="shared" si="6"/>
        <v>1.8187334091770953</v>
      </c>
    </row>
    <row r="33" spans="1:16" ht="15" customHeight="1" x14ac:dyDescent="0.2">
      <c r="A33" s="250" t="s">
        <v>57</v>
      </c>
      <c r="B33" s="218">
        <f t="shared" si="0"/>
        <v>9119</v>
      </c>
      <c r="C33" s="72">
        <f t="shared" si="1"/>
        <v>15818</v>
      </c>
      <c r="D33" s="80">
        <f t="shared" si="2"/>
        <v>5734291</v>
      </c>
      <c r="E33" s="72">
        <f t="shared" si="3"/>
        <v>111594</v>
      </c>
      <c r="F33" s="219">
        <f t="shared" si="4"/>
        <v>1.7346200241254524</v>
      </c>
      <c r="G33" s="218">
        <v>4101</v>
      </c>
      <c r="H33" s="72">
        <v>6643</v>
      </c>
      <c r="I33" s="80">
        <v>2730673.24</v>
      </c>
      <c r="J33" s="72">
        <v>52096</v>
      </c>
      <c r="K33" s="219">
        <f t="shared" si="5"/>
        <v>1.619848817361619</v>
      </c>
      <c r="L33" s="218">
        <v>5018</v>
      </c>
      <c r="M33" s="72">
        <v>9175</v>
      </c>
      <c r="N33" s="80">
        <v>3003617.76</v>
      </c>
      <c r="O33" s="72">
        <v>59498</v>
      </c>
      <c r="P33" s="219">
        <f t="shared" si="6"/>
        <v>1.8284176962933441</v>
      </c>
    </row>
    <row r="34" spans="1:16" ht="15" customHeight="1" x14ac:dyDescent="0.2">
      <c r="A34" s="250" t="s">
        <v>58</v>
      </c>
      <c r="B34" s="218">
        <f t="shared" si="0"/>
        <v>20926</v>
      </c>
      <c r="C34" s="72">
        <f t="shared" si="1"/>
        <v>38368</v>
      </c>
      <c r="D34" s="80">
        <f t="shared" si="2"/>
        <v>11707480.449999999</v>
      </c>
      <c r="E34" s="72">
        <f t="shared" si="3"/>
        <v>247044</v>
      </c>
      <c r="F34" s="219">
        <f t="shared" si="4"/>
        <v>1.8335085539520215</v>
      </c>
      <c r="G34" s="218">
        <v>8493</v>
      </c>
      <c r="H34" s="72">
        <v>14559</v>
      </c>
      <c r="I34" s="80">
        <v>5135041.1100000003</v>
      </c>
      <c r="J34" s="72">
        <v>108174</v>
      </c>
      <c r="K34" s="219">
        <f t="shared" si="5"/>
        <v>1.7142352525609326</v>
      </c>
      <c r="L34" s="218">
        <v>12433</v>
      </c>
      <c r="M34" s="72">
        <v>23809</v>
      </c>
      <c r="N34" s="80">
        <v>6572439.3399999999</v>
      </c>
      <c r="O34" s="72">
        <v>138870</v>
      </c>
      <c r="P34" s="219">
        <f t="shared" si="6"/>
        <v>1.914984315933403</v>
      </c>
    </row>
    <row r="35" spans="1:16" ht="15" customHeight="1" x14ac:dyDescent="0.2">
      <c r="A35" s="250" t="s">
        <v>59</v>
      </c>
      <c r="B35" s="218">
        <f t="shared" si="0"/>
        <v>16940</v>
      </c>
      <c r="C35" s="72">
        <f t="shared" si="1"/>
        <v>30363</v>
      </c>
      <c r="D35" s="80">
        <f t="shared" si="2"/>
        <v>8719480.8699999992</v>
      </c>
      <c r="E35" s="72">
        <f t="shared" si="3"/>
        <v>159530</v>
      </c>
      <c r="F35" s="219">
        <f t="shared" si="4"/>
        <v>1.7923848878394333</v>
      </c>
      <c r="G35" s="218">
        <v>7665</v>
      </c>
      <c r="H35" s="72">
        <v>13014</v>
      </c>
      <c r="I35" s="80">
        <v>4294241.8099999996</v>
      </c>
      <c r="J35" s="72">
        <v>74959</v>
      </c>
      <c r="K35" s="219">
        <f t="shared" si="5"/>
        <v>1.6978473581213307</v>
      </c>
      <c r="L35" s="218">
        <v>9275</v>
      </c>
      <c r="M35" s="72">
        <v>17349</v>
      </c>
      <c r="N35" s="80">
        <v>4425239.0599999996</v>
      </c>
      <c r="O35" s="72">
        <v>84571</v>
      </c>
      <c r="P35" s="219">
        <f t="shared" si="6"/>
        <v>1.870512129380054</v>
      </c>
    </row>
    <row r="36" spans="1:16" ht="15" customHeight="1" x14ac:dyDescent="0.2">
      <c r="A36" s="250" t="s">
        <v>60</v>
      </c>
      <c r="B36" s="218">
        <f t="shared" si="0"/>
        <v>15949</v>
      </c>
      <c r="C36" s="72">
        <f t="shared" si="1"/>
        <v>30401</v>
      </c>
      <c r="D36" s="80">
        <f t="shared" si="2"/>
        <v>9201882.2100000009</v>
      </c>
      <c r="E36" s="72">
        <f t="shared" si="3"/>
        <v>178046</v>
      </c>
      <c r="F36" s="219">
        <f t="shared" si="4"/>
        <v>1.9061383158818734</v>
      </c>
      <c r="G36" s="218">
        <v>7657</v>
      </c>
      <c r="H36" s="72">
        <v>13866</v>
      </c>
      <c r="I36" s="80">
        <v>4664979.0599999996</v>
      </c>
      <c r="J36" s="72">
        <v>84921</v>
      </c>
      <c r="K36" s="219">
        <f t="shared" si="5"/>
        <v>1.8108919942536241</v>
      </c>
      <c r="L36" s="218">
        <v>8292</v>
      </c>
      <c r="M36" s="72">
        <v>16535</v>
      </c>
      <c r="N36" s="80">
        <v>4536903.1500000004</v>
      </c>
      <c r="O36" s="72">
        <v>93125</v>
      </c>
      <c r="P36" s="219">
        <f t="shared" si="6"/>
        <v>1.9940906898215147</v>
      </c>
    </row>
    <row r="37" spans="1:16" ht="20.100000000000001" customHeight="1" x14ac:dyDescent="0.2">
      <c r="A37" s="251" t="s">
        <v>5</v>
      </c>
      <c r="B37" s="220">
        <f>SUM(B9:B36)</f>
        <v>1076985</v>
      </c>
      <c r="C37" s="120">
        <f>SUM(C9:C36)</f>
        <v>2079050</v>
      </c>
      <c r="D37" s="132">
        <f>SUM(D9:D36)</f>
        <v>683323174.18999994</v>
      </c>
      <c r="E37" s="120">
        <f>SUM(E9:E36)</f>
        <v>11757888</v>
      </c>
      <c r="F37" s="221">
        <f>C37/B37</f>
        <v>1.930435428534288</v>
      </c>
      <c r="G37" s="220">
        <f>SUM(G9:G36)</f>
        <v>467372</v>
      </c>
      <c r="H37" s="120">
        <f>SUM(H9:H36)</f>
        <v>840830</v>
      </c>
      <c r="I37" s="132">
        <f>SUM(I9:I36)</f>
        <v>320192061.99000001</v>
      </c>
      <c r="J37" s="120">
        <f>SUM(J9:J36)</f>
        <v>5260754</v>
      </c>
      <c r="K37" s="221">
        <f t="shared" si="5"/>
        <v>1.7990594216170417</v>
      </c>
      <c r="L37" s="220">
        <f>SUM(L9:L36)</f>
        <v>609613</v>
      </c>
      <c r="M37" s="120">
        <f>SUM(M9:M36)</f>
        <v>1238220</v>
      </c>
      <c r="N37" s="132">
        <f>SUM(N9:N36)</f>
        <v>363131112.19999993</v>
      </c>
      <c r="O37" s="120">
        <f>SUM(O9:O36)</f>
        <v>6497134</v>
      </c>
      <c r="P37" s="221">
        <f t="shared" si="6"/>
        <v>2.0311574720355372</v>
      </c>
    </row>
    <row r="38" spans="1:16" s="82" customFormat="1" ht="9.9499999999999993" customHeight="1" x14ac:dyDescent="0.2">
      <c r="A38" s="279"/>
      <c r="B38" s="184"/>
      <c r="C38" s="184"/>
      <c r="D38" s="277"/>
      <c r="E38" s="184"/>
      <c r="F38" s="278"/>
      <c r="G38" s="184"/>
      <c r="H38" s="184"/>
      <c r="I38" s="277"/>
      <c r="J38" s="184"/>
      <c r="K38" s="278"/>
      <c r="L38" s="184"/>
      <c r="M38" s="184"/>
      <c r="N38" s="277"/>
      <c r="O38" s="184"/>
      <c r="P38" s="278"/>
    </row>
    <row r="39" spans="1:16" ht="54.95" customHeight="1" x14ac:dyDescent="0.2">
      <c r="A39" s="400" t="s">
        <v>417</v>
      </c>
      <c r="B39" s="400"/>
      <c r="C39" s="400"/>
      <c r="D39" s="400"/>
      <c r="E39" s="400"/>
      <c r="F39" s="400"/>
      <c r="G39" s="400"/>
      <c r="H39" s="400"/>
      <c r="I39" s="400"/>
      <c r="J39" s="400"/>
      <c r="K39" s="400"/>
      <c r="L39" s="400"/>
      <c r="M39" s="400"/>
      <c r="N39" s="400"/>
      <c r="O39" s="400"/>
      <c r="P39" s="400"/>
    </row>
    <row r="40" spans="1:16" ht="28.5" customHeight="1" x14ac:dyDescent="0.2">
      <c r="A40" s="401" t="s">
        <v>349</v>
      </c>
      <c r="B40" s="401"/>
      <c r="C40" s="401"/>
      <c r="D40" s="401"/>
      <c r="E40" s="401"/>
      <c r="F40" s="401"/>
      <c r="G40" s="401"/>
      <c r="H40" s="401"/>
      <c r="I40" s="401"/>
      <c r="J40" s="401"/>
      <c r="K40" s="401"/>
      <c r="L40" s="401"/>
      <c r="M40" s="401"/>
      <c r="N40" s="401"/>
      <c r="O40" s="401"/>
      <c r="P40" s="401"/>
    </row>
  </sheetData>
  <mergeCells count="8">
    <mergeCell ref="A39:P39"/>
    <mergeCell ref="A40:P40"/>
    <mergeCell ref="L6:P6"/>
    <mergeCell ref="A3:F3"/>
    <mergeCell ref="A6:A7"/>
    <mergeCell ref="B6:F6"/>
    <mergeCell ref="G6:K6"/>
    <mergeCell ref="A4:K4"/>
  </mergeCells>
  <phoneticPr fontId="0" type="noConversion"/>
  <hyperlinks>
    <hyperlink ref="A1" location="Съдържание!Print_Area" display="към съдържанието" xr:uid="{00000000-0004-0000-12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P42"/>
  <sheetViews>
    <sheetView zoomScale="77" zoomScaleNormal="77" zoomScaleSheetLayoutView="100" workbookViewId="0">
      <selection activeCell="T27" sqref="T27"/>
    </sheetView>
  </sheetViews>
  <sheetFormatPr defaultRowHeight="12.75" x14ac:dyDescent="0.2"/>
  <cols>
    <col min="1" max="1" width="18.7109375" customWidth="1"/>
    <col min="2" max="2" width="10.7109375" customWidth="1"/>
    <col min="3" max="3" width="12.7109375" customWidth="1"/>
    <col min="4" max="4" width="18.7109375" customWidth="1"/>
    <col min="5" max="5" width="12.7109375"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row>
    <row r="2" spans="1:16" s="5" customFormat="1" ht="15" customHeight="1" x14ac:dyDescent="0.2">
      <c r="A2" s="159"/>
      <c r="B2" s="260"/>
      <c r="C2" s="260"/>
      <c r="D2" s="90"/>
      <c r="E2" s="90"/>
      <c r="F2" s="90"/>
    </row>
    <row r="3" spans="1:16" s="5" customFormat="1" ht="17.100000000000001" customHeight="1" x14ac:dyDescent="0.2">
      <c r="A3" s="383" t="s">
        <v>329</v>
      </c>
      <c r="B3" s="383"/>
      <c r="C3" s="383"/>
      <c r="D3" s="383"/>
      <c r="E3" s="383"/>
      <c r="F3" s="383"/>
    </row>
    <row r="4" spans="1:16" ht="30" customHeight="1" x14ac:dyDescent="0.2">
      <c r="A4" s="375" t="s">
        <v>419</v>
      </c>
      <c r="B4" s="375"/>
      <c r="C4" s="375"/>
      <c r="D4" s="375"/>
      <c r="E4" s="375"/>
      <c r="F4" s="375"/>
      <c r="G4" s="375"/>
      <c r="H4" s="375"/>
      <c r="I4" s="375"/>
      <c r="J4" s="375"/>
      <c r="K4" s="375"/>
    </row>
    <row r="5" spans="1:16" ht="15" customHeight="1" x14ac:dyDescent="0.2">
      <c r="A5" s="74"/>
      <c r="B5" s="74"/>
      <c r="C5" s="74"/>
      <c r="D5" s="74"/>
      <c r="E5" s="74"/>
      <c r="F5" s="74"/>
    </row>
    <row r="6" spans="1:16" s="97" customFormat="1" ht="15" customHeight="1" x14ac:dyDescent="0.2">
      <c r="A6" s="404" t="s">
        <v>327</v>
      </c>
      <c r="B6" s="379" t="s">
        <v>5</v>
      </c>
      <c r="C6" s="380"/>
      <c r="D6" s="380"/>
      <c r="E6" s="380"/>
      <c r="F6" s="381"/>
      <c r="G6" s="379" t="s">
        <v>312</v>
      </c>
      <c r="H6" s="380"/>
      <c r="I6" s="380"/>
      <c r="J6" s="380"/>
      <c r="K6" s="381"/>
      <c r="L6" s="379" t="s">
        <v>313</v>
      </c>
      <c r="M6" s="380"/>
      <c r="N6" s="380"/>
      <c r="O6" s="380"/>
      <c r="P6" s="381"/>
    </row>
    <row r="7" spans="1:16" ht="60" customHeight="1" x14ac:dyDescent="0.2">
      <c r="A7" s="405"/>
      <c r="B7" s="141" t="s">
        <v>259</v>
      </c>
      <c r="C7" s="141" t="s">
        <v>255</v>
      </c>
      <c r="D7" s="140" t="s">
        <v>242</v>
      </c>
      <c r="E7" s="142" t="s">
        <v>66</v>
      </c>
      <c r="F7" s="142" t="s">
        <v>136</v>
      </c>
      <c r="G7" s="252" t="s">
        <v>260</v>
      </c>
      <c r="H7" s="141" t="s">
        <v>253</v>
      </c>
      <c r="I7" s="140" t="s">
        <v>239</v>
      </c>
      <c r="J7" s="142" t="s">
        <v>66</v>
      </c>
      <c r="K7" s="253" t="s">
        <v>136</v>
      </c>
      <c r="L7" s="252" t="s">
        <v>260</v>
      </c>
      <c r="M7" s="141" t="s">
        <v>253</v>
      </c>
      <c r="N7" s="140" t="s">
        <v>239</v>
      </c>
      <c r="O7" s="142" t="s">
        <v>66</v>
      </c>
      <c r="P7" s="253" t="s">
        <v>136</v>
      </c>
    </row>
    <row r="8" spans="1:16" ht="15" customHeight="1" x14ac:dyDescent="0.2">
      <c r="A8" s="249">
        <v>1</v>
      </c>
      <c r="B8" s="122">
        <v>2</v>
      </c>
      <c r="C8" s="122">
        <v>3</v>
      </c>
      <c r="D8" s="122">
        <v>4</v>
      </c>
      <c r="E8" s="123">
        <v>5</v>
      </c>
      <c r="F8" s="123" t="s">
        <v>219</v>
      </c>
      <c r="G8" s="254">
        <v>7</v>
      </c>
      <c r="H8" s="122">
        <v>8</v>
      </c>
      <c r="I8" s="122">
        <v>9</v>
      </c>
      <c r="J8" s="216">
        <v>10</v>
      </c>
      <c r="K8" s="255" t="s">
        <v>314</v>
      </c>
      <c r="L8" s="254">
        <v>12</v>
      </c>
      <c r="M8" s="122">
        <v>13</v>
      </c>
      <c r="N8" s="122">
        <v>14</v>
      </c>
      <c r="O8" s="216">
        <v>15</v>
      </c>
      <c r="P8" s="255" t="s">
        <v>316</v>
      </c>
    </row>
    <row r="9" spans="1:16" ht="15" customHeight="1" x14ac:dyDescent="0.2">
      <c r="A9" s="250" t="s">
        <v>33</v>
      </c>
      <c r="B9" s="72">
        <f t="shared" ref="B9:B36" si="0">G9+L9</f>
        <v>12663</v>
      </c>
      <c r="C9" s="72">
        <f t="shared" ref="C9:C36" si="1">H9+M9</f>
        <v>27709</v>
      </c>
      <c r="D9" s="80">
        <f t="shared" ref="D9:D36" si="2">I9+N9</f>
        <v>15962005.25</v>
      </c>
      <c r="E9" s="72">
        <f t="shared" ref="E9:E36" si="3">J9+O9</f>
        <v>382017</v>
      </c>
      <c r="F9" s="93">
        <f>C9/B9</f>
        <v>2.1881860538576956</v>
      </c>
      <c r="G9" s="218">
        <v>5183</v>
      </c>
      <c r="H9" s="72">
        <v>11248</v>
      </c>
      <c r="I9" s="80">
        <v>7096413.2199999997</v>
      </c>
      <c r="J9" s="72">
        <v>157486</v>
      </c>
      <c r="K9" s="219">
        <f>H9/G9</f>
        <v>2.1701717152228439</v>
      </c>
      <c r="L9" s="218">
        <v>7480</v>
      </c>
      <c r="M9" s="72">
        <v>16461</v>
      </c>
      <c r="N9" s="80">
        <v>8865592.0299999993</v>
      </c>
      <c r="O9" s="72">
        <v>224531</v>
      </c>
      <c r="P9" s="219">
        <f>M9/L9</f>
        <v>2.200668449197861</v>
      </c>
    </row>
    <row r="10" spans="1:16" ht="15" customHeight="1" x14ac:dyDescent="0.2">
      <c r="A10" s="250" t="s">
        <v>34</v>
      </c>
      <c r="B10" s="72">
        <f t="shared" si="0"/>
        <v>13991</v>
      </c>
      <c r="C10" s="72">
        <f t="shared" si="1"/>
        <v>27245</v>
      </c>
      <c r="D10" s="80">
        <f t="shared" si="2"/>
        <v>17446791.050000001</v>
      </c>
      <c r="E10" s="72">
        <f t="shared" si="3"/>
        <v>346947</v>
      </c>
      <c r="F10" s="93">
        <f t="shared" ref="F10:F37" si="4">C10/B10</f>
        <v>1.9473232792509469</v>
      </c>
      <c r="G10" s="218">
        <v>5539</v>
      </c>
      <c r="H10" s="72">
        <v>10910</v>
      </c>
      <c r="I10" s="80">
        <v>7620837.0899999999</v>
      </c>
      <c r="J10" s="72">
        <v>145726</v>
      </c>
      <c r="K10" s="219">
        <f t="shared" ref="K10:K37" si="5">H10/G10</f>
        <v>1.9696696154540532</v>
      </c>
      <c r="L10" s="218">
        <v>8452</v>
      </c>
      <c r="M10" s="72">
        <v>16335</v>
      </c>
      <c r="N10" s="80">
        <v>9825953.9600000009</v>
      </c>
      <c r="O10" s="72">
        <v>201221</v>
      </c>
      <c r="P10" s="219">
        <f t="shared" ref="P10:P37" si="6">M10/L10</f>
        <v>1.9326786559394227</v>
      </c>
    </row>
    <row r="11" spans="1:16" ht="15" customHeight="1" x14ac:dyDescent="0.2">
      <c r="A11" s="250" t="s">
        <v>35</v>
      </c>
      <c r="B11" s="72">
        <f t="shared" si="0"/>
        <v>18034</v>
      </c>
      <c r="C11" s="72">
        <f t="shared" si="1"/>
        <v>37234</v>
      </c>
      <c r="D11" s="80">
        <f t="shared" si="2"/>
        <v>28075509.18</v>
      </c>
      <c r="E11" s="72">
        <f t="shared" si="3"/>
        <v>503405</v>
      </c>
      <c r="F11" s="93">
        <f t="shared" si="4"/>
        <v>2.0646556504380613</v>
      </c>
      <c r="G11" s="218">
        <v>7678</v>
      </c>
      <c r="H11" s="72">
        <v>15761</v>
      </c>
      <c r="I11" s="80">
        <v>13161802.560000001</v>
      </c>
      <c r="J11" s="72">
        <v>221548</v>
      </c>
      <c r="K11" s="219">
        <f t="shared" si="5"/>
        <v>2.0527481114873667</v>
      </c>
      <c r="L11" s="218">
        <v>10356</v>
      </c>
      <c r="M11" s="72">
        <v>21473</v>
      </c>
      <c r="N11" s="80">
        <v>14913706.619999999</v>
      </c>
      <c r="O11" s="72">
        <v>281857</v>
      </c>
      <c r="P11" s="219">
        <f t="shared" si="6"/>
        <v>2.0734839706450368</v>
      </c>
    </row>
    <row r="12" spans="1:16" ht="15" customHeight="1" x14ac:dyDescent="0.2">
      <c r="A12" s="250" t="s">
        <v>36</v>
      </c>
      <c r="B12" s="72">
        <f t="shared" si="0"/>
        <v>7501</v>
      </c>
      <c r="C12" s="72">
        <f t="shared" si="1"/>
        <v>16283</v>
      </c>
      <c r="D12" s="80">
        <f t="shared" si="2"/>
        <v>11446811.800000001</v>
      </c>
      <c r="E12" s="72">
        <f t="shared" si="3"/>
        <v>229646</v>
      </c>
      <c r="F12" s="93">
        <f t="shared" si="4"/>
        <v>2.1707772297027064</v>
      </c>
      <c r="G12" s="218">
        <v>3252</v>
      </c>
      <c r="H12" s="72">
        <v>7332</v>
      </c>
      <c r="I12" s="80">
        <v>5683694.54</v>
      </c>
      <c r="J12" s="72">
        <v>109579</v>
      </c>
      <c r="K12" s="219">
        <f t="shared" si="5"/>
        <v>2.2546125461254611</v>
      </c>
      <c r="L12" s="218">
        <v>4249</v>
      </c>
      <c r="M12" s="72">
        <v>8951</v>
      </c>
      <c r="N12" s="80">
        <v>5763117.2599999998</v>
      </c>
      <c r="O12" s="72">
        <v>120067</v>
      </c>
      <c r="P12" s="219">
        <f t="shared" si="6"/>
        <v>2.1066133207813604</v>
      </c>
    </row>
    <row r="13" spans="1:16" ht="15" customHeight="1" x14ac:dyDescent="0.2">
      <c r="A13" s="250" t="s">
        <v>37</v>
      </c>
      <c r="B13" s="72">
        <f t="shared" si="0"/>
        <v>1438</v>
      </c>
      <c r="C13" s="72">
        <f t="shared" si="1"/>
        <v>3208</v>
      </c>
      <c r="D13" s="80">
        <f t="shared" si="2"/>
        <v>2345691.86</v>
      </c>
      <c r="E13" s="72">
        <f t="shared" si="3"/>
        <v>50530</v>
      </c>
      <c r="F13" s="93">
        <f t="shared" si="4"/>
        <v>2.230876216968011</v>
      </c>
      <c r="G13" s="218">
        <v>589</v>
      </c>
      <c r="H13" s="72">
        <v>1334</v>
      </c>
      <c r="I13" s="80">
        <v>1001246.17</v>
      </c>
      <c r="J13" s="72">
        <v>21857</v>
      </c>
      <c r="K13" s="219">
        <f t="shared" si="5"/>
        <v>2.2648556876061119</v>
      </c>
      <c r="L13" s="218">
        <v>849</v>
      </c>
      <c r="M13" s="72">
        <v>1874</v>
      </c>
      <c r="N13" s="80">
        <v>1344445.69</v>
      </c>
      <c r="O13" s="72">
        <v>28673</v>
      </c>
      <c r="P13" s="219">
        <f t="shared" si="6"/>
        <v>2.2073027090694937</v>
      </c>
    </row>
    <row r="14" spans="1:16" ht="15" customHeight="1" x14ac:dyDescent="0.2">
      <c r="A14" s="250" t="s">
        <v>38</v>
      </c>
      <c r="B14" s="72">
        <f t="shared" si="0"/>
        <v>5810</v>
      </c>
      <c r="C14" s="72">
        <f t="shared" si="1"/>
        <v>12472</v>
      </c>
      <c r="D14" s="80">
        <f t="shared" si="2"/>
        <v>10068570.73</v>
      </c>
      <c r="E14" s="72">
        <f t="shared" si="3"/>
        <v>190503</v>
      </c>
      <c r="F14" s="93">
        <f t="shared" si="4"/>
        <v>2.1466437177280553</v>
      </c>
      <c r="G14" s="218">
        <v>2643</v>
      </c>
      <c r="H14" s="72">
        <v>5793</v>
      </c>
      <c r="I14" s="80">
        <v>4895622.04</v>
      </c>
      <c r="J14" s="72">
        <v>90190</v>
      </c>
      <c r="K14" s="219">
        <f t="shared" si="5"/>
        <v>2.1918274687854709</v>
      </c>
      <c r="L14" s="218">
        <v>3167</v>
      </c>
      <c r="M14" s="72">
        <v>6679</v>
      </c>
      <c r="N14" s="80">
        <v>5172948.6900000004</v>
      </c>
      <c r="O14" s="72">
        <v>100313</v>
      </c>
      <c r="P14" s="219">
        <f t="shared" si="6"/>
        <v>2.1089359014840543</v>
      </c>
    </row>
    <row r="15" spans="1:16" ht="15" customHeight="1" x14ac:dyDescent="0.2">
      <c r="A15" s="250" t="s">
        <v>39</v>
      </c>
      <c r="B15" s="72">
        <f t="shared" si="0"/>
        <v>7074</v>
      </c>
      <c r="C15" s="72">
        <f t="shared" si="1"/>
        <v>16654</v>
      </c>
      <c r="D15" s="80">
        <f t="shared" si="2"/>
        <v>11902883.760000002</v>
      </c>
      <c r="E15" s="72">
        <f t="shared" si="3"/>
        <v>229046</v>
      </c>
      <c r="F15" s="93">
        <f t="shared" si="4"/>
        <v>2.3542550183771556</v>
      </c>
      <c r="G15" s="218">
        <v>3389</v>
      </c>
      <c r="H15" s="72">
        <v>8189</v>
      </c>
      <c r="I15" s="80">
        <v>6458473.4000000004</v>
      </c>
      <c r="J15" s="72">
        <v>117120</v>
      </c>
      <c r="K15" s="219">
        <f t="shared" si="5"/>
        <v>2.4163470050162288</v>
      </c>
      <c r="L15" s="218">
        <v>3685</v>
      </c>
      <c r="M15" s="72">
        <v>8465</v>
      </c>
      <c r="N15" s="80">
        <v>5444410.3600000003</v>
      </c>
      <c r="O15" s="72">
        <v>111926</v>
      </c>
      <c r="P15" s="219">
        <f t="shared" si="6"/>
        <v>2.2971506105834463</v>
      </c>
    </row>
    <row r="16" spans="1:16" ht="15" customHeight="1" x14ac:dyDescent="0.2">
      <c r="A16" s="250" t="s">
        <v>40</v>
      </c>
      <c r="B16" s="72">
        <f t="shared" si="0"/>
        <v>2460</v>
      </c>
      <c r="C16" s="72">
        <f t="shared" si="1"/>
        <v>5211</v>
      </c>
      <c r="D16" s="80">
        <f t="shared" si="2"/>
        <v>4080718.75</v>
      </c>
      <c r="E16" s="72">
        <f t="shared" si="3"/>
        <v>82041</v>
      </c>
      <c r="F16" s="93">
        <f t="shared" si="4"/>
        <v>2.1182926829268292</v>
      </c>
      <c r="G16" s="218">
        <v>1076</v>
      </c>
      <c r="H16" s="72">
        <v>2404</v>
      </c>
      <c r="I16" s="80">
        <v>1928451.74</v>
      </c>
      <c r="J16" s="72">
        <v>38745</v>
      </c>
      <c r="K16" s="219">
        <f t="shared" si="5"/>
        <v>2.2342007434944238</v>
      </c>
      <c r="L16" s="218">
        <v>1384</v>
      </c>
      <c r="M16" s="72">
        <v>2807</v>
      </c>
      <c r="N16" s="80">
        <v>2152267.0099999998</v>
      </c>
      <c r="O16" s="72">
        <v>43296</v>
      </c>
      <c r="P16" s="219">
        <f t="shared" si="6"/>
        <v>2.028179190751445</v>
      </c>
    </row>
    <row r="17" spans="1:16" ht="15" customHeight="1" x14ac:dyDescent="0.2">
      <c r="A17" s="250" t="s">
        <v>41</v>
      </c>
      <c r="B17" s="72">
        <f t="shared" si="0"/>
        <v>4675</v>
      </c>
      <c r="C17" s="72">
        <f t="shared" si="1"/>
        <v>10211</v>
      </c>
      <c r="D17" s="80">
        <f t="shared" si="2"/>
        <v>6433999.6099999994</v>
      </c>
      <c r="E17" s="72">
        <f t="shared" si="3"/>
        <v>139753</v>
      </c>
      <c r="F17" s="93">
        <f t="shared" si="4"/>
        <v>2.1841711229946523</v>
      </c>
      <c r="G17" s="218">
        <v>1822</v>
      </c>
      <c r="H17" s="72">
        <v>4062</v>
      </c>
      <c r="I17" s="80">
        <v>2830114.35</v>
      </c>
      <c r="J17" s="72">
        <v>57786</v>
      </c>
      <c r="K17" s="219">
        <f t="shared" si="5"/>
        <v>2.2294182217343579</v>
      </c>
      <c r="L17" s="218">
        <v>2853</v>
      </c>
      <c r="M17" s="72">
        <v>6149</v>
      </c>
      <c r="N17" s="80">
        <v>3603885.26</v>
      </c>
      <c r="O17" s="72">
        <v>81967</v>
      </c>
      <c r="P17" s="219">
        <f t="shared" si="6"/>
        <v>2.1552751489660009</v>
      </c>
    </row>
    <row r="18" spans="1:16" ht="15" customHeight="1" x14ac:dyDescent="0.2">
      <c r="A18" s="250" t="s">
        <v>42</v>
      </c>
      <c r="B18" s="72">
        <f t="shared" si="0"/>
        <v>3984</v>
      </c>
      <c r="C18" s="72">
        <f t="shared" si="1"/>
        <v>8568</v>
      </c>
      <c r="D18" s="80">
        <f t="shared" si="2"/>
        <v>6069622.1699999999</v>
      </c>
      <c r="E18" s="72">
        <f t="shared" si="3"/>
        <v>122391</v>
      </c>
      <c r="F18" s="93">
        <f t="shared" si="4"/>
        <v>2.1506024096385543</v>
      </c>
      <c r="G18" s="218">
        <v>1668</v>
      </c>
      <c r="H18" s="72">
        <v>3665</v>
      </c>
      <c r="I18" s="80">
        <v>2795434.34</v>
      </c>
      <c r="J18" s="72">
        <v>54333</v>
      </c>
      <c r="K18" s="219">
        <f t="shared" si="5"/>
        <v>2.1972422062350119</v>
      </c>
      <c r="L18" s="218">
        <v>2316</v>
      </c>
      <c r="M18" s="72">
        <v>4903</v>
      </c>
      <c r="N18" s="80">
        <v>3274187.83</v>
      </c>
      <c r="O18" s="72">
        <v>68058</v>
      </c>
      <c r="P18" s="219">
        <f t="shared" si="6"/>
        <v>2.1170120898100171</v>
      </c>
    </row>
    <row r="19" spans="1:16" ht="15" customHeight="1" x14ac:dyDescent="0.2">
      <c r="A19" s="250" t="s">
        <v>43</v>
      </c>
      <c r="B19" s="72">
        <f t="shared" si="0"/>
        <v>3253</v>
      </c>
      <c r="C19" s="72">
        <f t="shared" si="1"/>
        <v>8102</v>
      </c>
      <c r="D19" s="80">
        <f t="shared" si="2"/>
        <v>6230164.1300000008</v>
      </c>
      <c r="E19" s="72">
        <f t="shared" si="3"/>
        <v>128905</v>
      </c>
      <c r="F19" s="93">
        <f t="shared" si="4"/>
        <v>2.4906240393482939</v>
      </c>
      <c r="G19" s="218">
        <v>1449</v>
      </c>
      <c r="H19" s="72">
        <v>3928</v>
      </c>
      <c r="I19" s="80">
        <v>3137694.24</v>
      </c>
      <c r="J19" s="72">
        <v>63717</v>
      </c>
      <c r="K19" s="219">
        <f t="shared" si="5"/>
        <v>2.7108350586611456</v>
      </c>
      <c r="L19" s="218">
        <v>1804</v>
      </c>
      <c r="M19" s="72">
        <v>4174</v>
      </c>
      <c r="N19" s="80">
        <v>3092469.89</v>
      </c>
      <c r="O19" s="72">
        <v>65188</v>
      </c>
      <c r="P19" s="219">
        <f t="shared" si="6"/>
        <v>2.3137472283813749</v>
      </c>
    </row>
    <row r="20" spans="1:16" ht="15" customHeight="1" x14ac:dyDescent="0.2">
      <c r="A20" s="250" t="s">
        <v>44</v>
      </c>
      <c r="B20" s="72">
        <f t="shared" si="0"/>
        <v>10041</v>
      </c>
      <c r="C20" s="72">
        <f t="shared" si="1"/>
        <v>21690</v>
      </c>
      <c r="D20" s="80">
        <f t="shared" si="2"/>
        <v>14708870.780000001</v>
      </c>
      <c r="E20" s="72">
        <f t="shared" si="3"/>
        <v>309007</v>
      </c>
      <c r="F20" s="93">
        <f t="shared" si="4"/>
        <v>2.1601434120107559</v>
      </c>
      <c r="G20" s="218">
        <v>4489</v>
      </c>
      <c r="H20" s="72">
        <v>9761</v>
      </c>
      <c r="I20" s="80">
        <v>7223698.7999999998</v>
      </c>
      <c r="J20" s="72">
        <v>142968</v>
      </c>
      <c r="K20" s="219">
        <f t="shared" si="5"/>
        <v>2.1744263755847628</v>
      </c>
      <c r="L20" s="218">
        <v>5552</v>
      </c>
      <c r="M20" s="72">
        <v>11929</v>
      </c>
      <c r="N20" s="80">
        <v>7485171.9800000004</v>
      </c>
      <c r="O20" s="72">
        <v>166039</v>
      </c>
      <c r="P20" s="219">
        <f t="shared" si="6"/>
        <v>2.1485951008645534</v>
      </c>
    </row>
    <row r="21" spans="1:16" ht="15" customHeight="1" x14ac:dyDescent="0.2">
      <c r="A21" s="250" t="s">
        <v>45</v>
      </c>
      <c r="B21" s="72">
        <f t="shared" si="0"/>
        <v>5313</v>
      </c>
      <c r="C21" s="72">
        <f t="shared" si="1"/>
        <v>15115</v>
      </c>
      <c r="D21" s="80">
        <f t="shared" si="2"/>
        <v>11205280.17</v>
      </c>
      <c r="E21" s="72">
        <f t="shared" si="3"/>
        <v>223980</v>
      </c>
      <c r="F21" s="93">
        <f t="shared" si="4"/>
        <v>2.8449087144739318</v>
      </c>
      <c r="G21" s="218">
        <v>2510</v>
      </c>
      <c r="H21" s="72">
        <v>7433</v>
      </c>
      <c r="I21" s="80">
        <v>5996670.1200000001</v>
      </c>
      <c r="J21" s="72">
        <v>113700</v>
      </c>
      <c r="K21" s="219">
        <f t="shared" si="5"/>
        <v>2.9613545816733069</v>
      </c>
      <c r="L21" s="218">
        <v>2803</v>
      </c>
      <c r="M21" s="72">
        <v>7682</v>
      </c>
      <c r="N21" s="80">
        <v>5208610.05</v>
      </c>
      <c r="O21" s="72">
        <v>110280</v>
      </c>
      <c r="P21" s="219">
        <f t="shared" si="6"/>
        <v>2.7406350338922585</v>
      </c>
    </row>
    <row r="22" spans="1:16" ht="15" customHeight="1" x14ac:dyDescent="0.2">
      <c r="A22" s="250" t="s">
        <v>46</v>
      </c>
      <c r="B22" s="72">
        <f t="shared" si="0"/>
        <v>6782</v>
      </c>
      <c r="C22" s="72">
        <f t="shared" si="1"/>
        <v>14523</v>
      </c>
      <c r="D22" s="80">
        <f t="shared" si="2"/>
        <v>10406004.09</v>
      </c>
      <c r="E22" s="72">
        <f t="shared" si="3"/>
        <v>209328</v>
      </c>
      <c r="F22" s="93">
        <f t="shared" si="4"/>
        <v>2.1414037157180772</v>
      </c>
      <c r="G22" s="218">
        <v>2806</v>
      </c>
      <c r="H22" s="72">
        <v>6104</v>
      </c>
      <c r="I22" s="80">
        <v>4590970.6100000003</v>
      </c>
      <c r="J22" s="72">
        <v>89397</v>
      </c>
      <c r="K22" s="219">
        <f t="shared" si="5"/>
        <v>2.1753385602280826</v>
      </c>
      <c r="L22" s="218">
        <v>3976</v>
      </c>
      <c r="M22" s="72">
        <v>8419</v>
      </c>
      <c r="N22" s="80">
        <v>5815033.4800000004</v>
      </c>
      <c r="O22" s="72">
        <v>119931</v>
      </c>
      <c r="P22" s="219">
        <f t="shared" si="6"/>
        <v>2.1174547283702214</v>
      </c>
    </row>
    <row r="23" spans="1:16" ht="15" customHeight="1" x14ac:dyDescent="0.2">
      <c r="A23" s="250" t="s">
        <v>47</v>
      </c>
      <c r="B23" s="72">
        <f t="shared" si="0"/>
        <v>29650</v>
      </c>
      <c r="C23" s="72">
        <f t="shared" si="1"/>
        <v>58337</v>
      </c>
      <c r="D23" s="80">
        <f t="shared" si="2"/>
        <v>39469343.510000005</v>
      </c>
      <c r="E23" s="72">
        <f t="shared" si="3"/>
        <v>755893</v>
      </c>
      <c r="F23" s="93">
        <f t="shared" si="4"/>
        <v>1.96752107925801</v>
      </c>
      <c r="G23" s="218">
        <v>12171</v>
      </c>
      <c r="H23" s="72">
        <v>23517</v>
      </c>
      <c r="I23" s="80">
        <v>16764388.640000001</v>
      </c>
      <c r="J23" s="72">
        <v>313182</v>
      </c>
      <c r="K23" s="219">
        <f t="shared" si="5"/>
        <v>1.9322159230958837</v>
      </c>
      <c r="L23" s="218">
        <v>17479</v>
      </c>
      <c r="M23" s="72">
        <v>34820</v>
      </c>
      <c r="N23" s="80">
        <v>22704954.870000001</v>
      </c>
      <c r="O23" s="72">
        <v>442711</v>
      </c>
      <c r="P23" s="219">
        <f t="shared" si="6"/>
        <v>1.9921048114880715</v>
      </c>
    </row>
    <row r="24" spans="1:16" ht="15" customHeight="1" x14ac:dyDescent="0.2">
      <c r="A24" s="250" t="s">
        <v>48</v>
      </c>
      <c r="B24" s="72">
        <f t="shared" si="0"/>
        <v>2954</v>
      </c>
      <c r="C24" s="72">
        <f t="shared" si="1"/>
        <v>7306</v>
      </c>
      <c r="D24" s="80">
        <f t="shared" si="2"/>
        <v>5390510.6400000006</v>
      </c>
      <c r="E24" s="72">
        <f t="shared" si="3"/>
        <v>108218</v>
      </c>
      <c r="F24" s="93">
        <f t="shared" si="4"/>
        <v>2.4732566012186865</v>
      </c>
      <c r="G24" s="218">
        <v>1302</v>
      </c>
      <c r="H24" s="72">
        <v>3270</v>
      </c>
      <c r="I24" s="80">
        <v>2559877.6</v>
      </c>
      <c r="J24" s="72">
        <v>49632</v>
      </c>
      <c r="K24" s="219">
        <f t="shared" si="5"/>
        <v>2.5115207373271891</v>
      </c>
      <c r="L24" s="218">
        <v>1652</v>
      </c>
      <c r="M24" s="72">
        <v>4036</v>
      </c>
      <c r="N24" s="80">
        <v>2830633.04</v>
      </c>
      <c r="O24" s="72">
        <v>58586</v>
      </c>
      <c r="P24" s="219">
        <f t="shared" si="6"/>
        <v>2.4430992736077481</v>
      </c>
    </row>
    <row r="25" spans="1:16" ht="15" customHeight="1" x14ac:dyDescent="0.2">
      <c r="A25" s="250" t="s">
        <v>49</v>
      </c>
      <c r="B25" s="72">
        <f t="shared" si="0"/>
        <v>8291</v>
      </c>
      <c r="C25" s="72">
        <f t="shared" si="1"/>
        <v>17754</v>
      </c>
      <c r="D25" s="80">
        <f t="shared" si="2"/>
        <v>12093152.58</v>
      </c>
      <c r="E25" s="72">
        <f t="shared" si="3"/>
        <v>230943</v>
      </c>
      <c r="F25" s="93">
        <f t="shared" si="4"/>
        <v>2.1413580991436496</v>
      </c>
      <c r="G25" s="218">
        <v>3605</v>
      </c>
      <c r="H25" s="72">
        <v>7656</v>
      </c>
      <c r="I25" s="80">
        <v>5697990.0700000003</v>
      </c>
      <c r="J25" s="72">
        <v>101452</v>
      </c>
      <c r="K25" s="219">
        <f t="shared" si="5"/>
        <v>2.1237170596393899</v>
      </c>
      <c r="L25" s="218">
        <v>4686</v>
      </c>
      <c r="M25" s="72">
        <v>10098</v>
      </c>
      <c r="N25" s="80">
        <v>6395162.5099999998</v>
      </c>
      <c r="O25" s="72">
        <v>129491</v>
      </c>
      <c r="P25" s="219">
        <f t="shared" si="6"/>
        <v>2.1549295774647885</v>
      </c>
    </row>
    <row r="26" spans="1:16" ht="15" customHeight="1" x14ac:dyDescent="0.2">
      <c r="A26" s="250" t="s">
        <v>50</v>
      </c>
      <c r="B26" s="72">
        <f t="shared" si="0"/>
        <v>2469</v>
      </c>
      <c r="C26" s="72">
        <f t="shared" si="1"/>
        <v>5518</v>
      </c>
      <c r="D26" s="80">
        <f t="shared" si="2"/>
        <v>3909099.94</v>
      </c>
      <c r="E26" s="72">
        <f t="shared" si="3"/>
        <v>81078</v>
      </c>
      <c r="F26" s="93">
        <f t="shared" si="4"/>
        <v>2.2349129202106117</v>
      </c>
      <c r="G26" s="218">
        <v>1019</v>
      </c>
      <c r="H26" s="72">
        <v>2404</v>
      </c>
      <c r="I26" s="80">
        <v>1795652.62</v>
      </c>
      <c r="J26" s="72">
        <v>37575</v>
      </c>
      <c r="K26" s="219">
        <f t="shared" si="5"/>
        <v>2.3591756624141316</v>
      </c>
      <c r="L26" s="218">
        <v>1450</v>
      </c>
      <c r="M26" s="72">
        <v>3114</v>
      </c>
      <c r="N26" s="80">
        <v>2113447.3199999998</v>
      </c>
      <c r="O26" s="72">
        <v>43503</v>
      </c>
      <c r="P26" s="219">
        <f t="shared" si="6"/>
        <v>2.1475862068965519</v>
      </c>
    </row>
    <row r="27" spans="1:16" ht="15" customHeight="1" x14ac:dyDescent="0.2">
      <c r="A27" s="250" t="s">
        <v>51</v>
      </c>
      <c r="B27" s="72">
        <f t="shared" si="0"/>
        <v>4322</v>
      </c>
      <c r="C27" s="72">
        <f t="shared" si="1"/>
        <v>8778</v>
      </c>
      <c r="D27" s="80">
        <f t="shared" si="2"/>
        <v>5865402.75</v>
      </c>
      <c r="E27" s="72">
        <f t="shared" si="3"/>
        <v>118758</v>
      </c>
      <c r="F27" s="93">
        <f t="shared" si="4"/>
        <v>2.0310041647385471</v>
      </c>
      <c r="G27" s="218">
        <v>1700</v>
      </c>
      <c r="H27" s="72">
        <v>3432</v>
      </c>
      <c r="I27" s="80">
        <v>2375603.4700000002</v>
      </c>
      <c r="J27" s="72">
        <v>47792</v>
      </c>
      <c r="K27" s="219">
        <f t="shared" si="5"/>
        <v>2.0188235294117649</v>
      </c>
      <c r="L27" s="218">
        <v>2622</v>
      </c>
      <c r="M27" s="72">
        <v>5346</v>
      </c>
      <c r="N27" s="80">
        <v>3489799.28</v>
      </c>
      <c r="O27" s="72">
        <v>70966</v>
      </c>
      <c r="P27" s="219">
        <f t="shared" si="6"/>
        <v>2.0389016018306636</v>
      </c>
    </row>
    <row r="28" spans="1:16" ht="15" customHeight="1" x14ac:dyDescent="0.2">
      <c r="A28" s="250" t="s">
        <v>52</v>
      </c>
      <c r="B28" s="72">
        <f t="shared" si="0"/>
        <v>4638</v>
      </c>
      <c r="C28" s="72">
        <f t="shared" si="1"/>
        <v>9029</v>
      </c>
      <c r="D28" s="80">
        <f t="shared" si="2"/>
        <v>5314351.7699999996</v>
      </c>
      <c r="E28" s="72">
        <f t="shared" si="3"/>
        <v>108768</v>
      </c>
      <c r="F28" s="93">
        <f t="shared" si="4"/>
        <v>1.9467442863303148</v>
      </c>
      <c r="G28" s="218">
        <v>2087</v>
      </c>
      <c r="H28" s="72">
        <v>4164</v>
      </c>
      <c r="I28" s="80">
        <v>2729015.25</v>
      </c>
      <c r="J28" s="72">
        <v>51326</v>
      </c>
      <c r="K28" s="219">
        <f t="shared" si="5"/>
        <v>1.9952084331576425</v>
      </c>
      <c r="L28" s="218">
        <v>2551</v>
      </c>
      <c r="M28" s="72">
        <v>4865</v>
      </c>
      <c r="N28" s="80">
        <v>2585336.52</v>
      </c>
      <c r="O28" s="72">
        <v>57442</v>
      </c>
      <c r="P28" s="219">
        <f t="shared" si="6"/>
        <v>1.907095256762054</v>
      </c>
    </row>
    <row r="29" spans="1:16" ht="15" customHeight="1" x14ac:dyDescent="0.2">
      <c r="A29" s="250" t="s">
        <v>53</v>
      </c>
      <c r="B29" s="72">
        <f t="shared" si="0"/>
        <v>92793</v>
      </c>
      <c r="C29" s="72">
        <f t="shared" si="1"/>
        <v>192824</v>
      </c>
      <c r="D29" s="80">
        <f t="shared" si="2"/>
        <v>165408505.82999998</v>
      </c>
      <c r="E29" s="72">
        <f t="shared" si="3"/>
        <v>2582649</v>
      </c>
      <c r="F29" s="93">
        <f t="shared" si="4"/>
        <v>2.0780015733945447</v>
      </c>
      <c r="G29" s="218">
        <v>37093</v>
      </c>
      <c r="H29" s="72">
        <v>78072</v>
      </c>
      <c r="I29" s="80">
        <v>70043749.109999999</v>
      </c>
      <c r="J29" s="72">
        <v>1094338</v>
      </c>
      <c r="K29" s="219">
        <f t="shared" si="5"/>
        <v>2.104763702046208</v>
      </c>
      <c r="L29" s="218">
        <v>55700</v>
      </c>
      <c r="M29" s="72">
        <v>114752</v>
      </c>
      <c r="N29" s="80">
        <v>95364756.719999999</v>
      </c>
      <c r="O29" s="72">
        <v>1488311</v>
      </c>
      <c r="P29" s="219">
        <f t="shared" si="6"/>
        <v>2.0601795332136446</v>
      </c>
    </row>
    <row r="30" spans="1:16" ht="15" customHeight="1" x14ac:dyDescent="0.2">
      <c r="A30" s="250" t="s">
        <v>54</v>
      </c>
      <c r="B30" s="72">
        <f t="shared" si="0"/>
        <v>9387</v>
      </c>
      <c r="C30" s="72">
        <f t="shared" si="1"/>
        <v>19540</v>
      </c>
      <c r="D30" s="80">
        <f t="shared" si="2"/>
        <v>15530673.08</v>
      </c>
      <c r="E30" s="72">
        <f t="shared" si="3"/>
        <v>273028</v>
      </c>
      <c r="F30" s="93">
        <f t="shared" si="4"/>
        <v>2.0816022158304039</v>
      </c>
      <c r="G30" s="218">
        <v>4139</v>
      </c>
      <c r="H30" s="72">
        <v>8698</v>
      </c>
      <c r="I30" s="80">
        <v>7572775.8499999996</v>
      </c>
      <c r="J30" s="72">
        <v>125297</v>
      </c>
      <c r="K30" s="219">
        <f t="shared" si="5"/>
        <v>2.1014737859386323</v>
      </c>
      <c r="L30" s="218">
        <v>5248</v>
      </c>
      <c r="M30" s="72">
        <v>10842</v>
      </c>
      <c r="N30" s="80">
        <v>7957897.2300000004</v>
      </c>
      <c r="O30" s="72">
        <v>147731</v>
      </c>
      <c r="P30" s="219">
        <f t="shared" si="6"/>
        <v>2.0659298780487805</v>
      </c>
    </row>
    <row r="31" spans="1:16" ht="15" customHeight="1" x14ac:dyDescent="0.2">
      <c r="A31" s="250" t="s">
        <v>55</v>
      </c>
      <c r="B31" s="72">
        <f t="shared" si="0"/>
        <v>14651</v>
      </c>
      <c r="C31" s="72">
        <f t="shared" si="1"/>
        <v>30952</v>
      </c>
      <c r="D31" s="80">
        <f t="shared" si="2"/>
        <v>26321395.75</v>
      </c>
      <c r="E31" s="72">
        <f t="shared" si="3"/>
        <v>411266</v>
      </c>
      <c r="F31" s="93">
        <f t="shared" si="4"/>
        <v>2.1126202989557026</v>
      </c>
      <c r="G31" s="218">
        <v>6968</v>
      </c>
      <c r="H31" s="72">
        <v>14586</v>
      </c>
      <c r="I31" s="80">
        <v>14412631.66</v>
      </c>
      <c r="J31" s="72">
        <v>198422</v>
      </c>
      <c r="K31" s="219">
        <f t="shared" si="5"/>
        <v>2.0932835820895521</v>
      </c>
      <c r="L31" s="218">
        <v>7683</v>
      </c>
      <c r="M31" s="72">
        <v>16366</v>
      </c>
      <c r="N31" s="80">
        <v>11908764.09</v>
      </c>
      <c r="O31" s="72">
        <v>212844</v>
      </c>
      <c r="P31" s="219">
        <f t="shared" si="6"/>
        <v>2.1301574905635818</v>
      </c>
    </row>
    <row r="32" spans="1:16" ht="15" customHeight="1" x14ac:dyDescent="0.2">
      <c r="A32" s="250" t="s">
        <v>56</v>
      </c>
      <c r="B32" s="72">
        <f t="shared" si="0"/>
        <v>3288</v>
      </c>
      <c r="C32" s="72">
        <f t="shared" si="1"/>
        <v>6884</v>
      </c>
      <c r="D32" s="80">
        <f t="shared" si="2"/>
        <v>4989780.59</v>
      </c>
      <c r="E32" s="72">
        <f t="shared" si="3"/>
        <v>99848</v>
      </c>
      <c r="F32" s="93">
        <f t="shared" si="4"/>
        <v>2.0936739659367398</v>
      </c>
      <c r="G32" s="218">
        <v>1367</v>
      </c>
      <c r="H32" s="72">
        <v>2966</v>
      </c>
      <c r="I32" s="80">
        <v>2269451.2000000002</v>
      </c>
      <c r="J32" s="72">
        <v>44051</v>
      </c>
      <c r="K32" s="219">
        <f t="shared" si="5"/>
        <v>2.1697147037307976</v>
      </c>
      <c r="L32" s="218">
        <v>1921</v>
      </c>
      <c r="M32" s="72">
        <v>3918</v>
      </c>
      <c r="N32" s="80">
        <v>2720329.39</v>
      </c>
      <c r="O32" s="72">
        <v>55797</v>
      </c>
      <c r="P32" s="219">
        <f t="shared" si="6"/>
        <v>2.0395627277459658</v>
      </c>
    </row>
    <row r="33" spans="1:16" ht="15" customHeight="1" x14ac:dyDescent="0.2">
      <c r="A33" s="250" t="s">
        <v>57</v>
      </c>
      <c r="B33" s="72">
        <f t="shared" si="0"/>
        <v>2551</v>
      </c>
      <c r="C33" s="72">
        <f t="shared" si="1"/>
        <v>5766</v>
      </c>
      <c r="D33" s="80">
        <f t="shared" si="2"/>
        <v>4347131.5999999996</v>
      </c>
      <c r="E33" s="72">
        <f t="shared" si="3"/>
        <v>90834</v>
      </c>
      <c r="F33" s="93">
        <f t="shared" si="4"/>
        <v>2.2602900823206586</v>
      </c>
      <c r="G33" s="218">
        <v>1193</v>
      </c>
      <c r="H33" s="72">
        <v>2794</v>
      </c>
      <c r="I33" s="80">
        <v>2160613.0699999998</v>
      </c>
      <c r="J33" s="72">
        <v>45529</v>
      </c>
      <c r="K33" s="219">
        <f t="shared" si="5"/>
        <v>2.3419949706621961</v>
      </c>
      <c r="L33" s="218">
        <v>1358</v>
      </c>
      <c r="M33" s="72">
        <v>2972</v>
      </c>
      <c r="N33" s="80">
        <v>2186518.5299999998</v>
      </c>
      <c r="O33" s="72">
        <v>45305</v>
      </c>
      <c r="P33" s="219">
        <f t="shared" si="6"/>
        <v>2.1885125184094258</v>
      </c>
    </row>
    <row r="34" spans="1:16" ht="15" customHeight="1" x14ac:dyDescent="0.2">
      <c r="A34" s="250" t="s">
        <v>58</v>
      </c>
      <c r="B34" s="72">
        <f t="shared" si="0"/>
        <v>4852</v>
      </c>
      <c r="C34" s="72">
        <f t="shared" si="1"/>
        <v>9921</v>
      </c>
      <c r="D34" s="80">
        <f t="shared" si="2"/>
        <v>6514145.7300000004</v>
      </c>
      <c r="E34" s="72">
        <f t="shared" si="3"/>
        <v>143503</v>
      </c>
      <c r="F34" s="93">
        <f t="shared" si="4"/>
        <v>2.0447238252267108</v>
      </c>
      <c r="G34" s="218">
        <v>1961</v>
      </c>
      <c r="H34" s="72">
        <v>4045</v>
      </c>
      <c r="I34" s="80">
        <v>2756200.17</v>
      </c>
      <c r="J34" s="72">
        <v>60848</v>
      </c>
      <c r="K34" s="219">
        <f t="shared" si="5"/>
        <v>2.0627231004589497</v>
      </c>
      <c r="L34" s="218">
        <v>2891</v>
      </c>
      <c r="M34" s="72">
        <v>5876</v>
      </c>
      <c r="N34" s="80">
        <v>3757945.56</v>
      </c>
      <c r="O34" s="72">
        <v>82655</v>
      </c>
      <c r="P34" s="219">
        <f t="shared" si="6"/>
        <v>2.0325147007955726</v>
      </c>
    </row>
    <row r="35" spans="1:16" ht="15" customHeight="1" x14ac:dyDescent="0.2">
      <c r="A35" s="250" t="s">
        <v>59</v>
      </c>
      <c r="B35" s="72">
        <f t="shared" si="0"/>
        <v>4417</v>
      </c>
      <c r="C35" s="72">
        <f t="shared" si="1"/>
        <v>9515</v>
      </c>
      <c r="D35" s="80">
        <f t="shared" si="2"/>
        <v>6563851.5199999996</v>
      </c>
      <c r="E35" s="72">
        <f t="shared" si="3"/>
        <v>127704</v>
      </c>
      <c r="F35" s="93">
        <f t="shared" si="4"/>
        <v>2.1541770432420195</v>
      </c>
      <c r="G35" s="218">
        <v>1967</v>
      </c>
      <c r="H35" s="72">
        <v>4191</v>
      </c>
      <c r="I35" s="80">
        <v>3091901.59</v>
      </c>
      <c r="J35" s="72">
        <v>57332</v>
      </c>
      <c r="K35" s="219">
        <f t="shared" si="5"/>
        <v>2.1306558210472799</v>
      </c>
      <c r="L35" s="218">
        <v>2450</v>
      </c>
      <c r="M35" s="72">
        <v>5324</v>
      </c>
      <c r="N35" s="80">
        <v>3471949.93</v>
      </c>
      <c r="O35" s="72">
        <v>70372</v>
      </c>
      <c r="P35" s="219">
        <f t="shared" si="6"/>
        <v>2.1730612244897958</v>
      </c>
    </row>
    <row r="36" spans="1:16" ht="15" customHeight="1" x14ac:dyDescent="0.2">
      <c r="A36" s="250" t="s">
        <v>60</v>
      </c>
      <c r="B36" s="72">
        <f t="shared" si="0"/>
        <v>4331</v>
      </c>
      <c r="C36" s="72">
        <f t="shared" si="1"/>
        <v>9555</v>
      </c>
      <c r="D36" s="80">
        <f t="shared" si="2"/>
        <v>6522457.8100000005</v>
      </c>
      <c r="E36" s="72">
        <f t="shared" si="3"/>
        <v>128750</v>
      </c>
      <c r="F36" s="93">
        <f t="shared" si="4"/>
        <v>2.2061879473562689</v>
      </c>
      <c r="G36" s="218">
        <v>1911</v>
      </c>
      <c r="H36" s="72">
        <v>4323</v>
      </c>
      <c r="I36" s="80">
        <v>3211979.39</v>
      </c>
      <c r="J36" s="72">
        <v>60269</v>
      </c>
      <c r="K36" s="219">
        <f t="shared" si="5"/>
        <v>2.2621664050235477</v>
      </c>
      <c r="L36" s="218">
        <v>2420</v>
      </c>
      <c r="M36" s="72">
        <v>5232</v>
      </c>
      <c r="N36" s="80">
        <v>3310478.42</v>
      </c>
      <c r="O36" s="72">
        <v>68481</v>
      </c>
      <c r="P36" s="219">
        <f t="shared" si="6"/>
        <v>2.1619834710743802</v>
      </c>
    </row>
    <row r="37" spans="1:16" ht="20.100000000000001" customHeight="1" x14ac:dyDescent="0.2">
      <c r="A37" s="251" t="s">
        <v>5</v>
      </c>
      <c r="B37" s="120">
        <f>SUM(B9:B36)</f>
        <v>291613</v>
      </c>
      <c r="C37" s="120">
        <f>SUM(C9:C36)</f>
        <v>615904</v>
      </c>
      <c r="D37" s="132">
        <f>SUM(D9:D36)</f>
        <v>464622726.42999995</v>
      </c>
      <c r="E37" s="120">
        <f>SUM(E9:E36)</f>
        <v>8408739</v>
      </c>
      <c r="F37" s="143">
        <f t="shared" si="4"/>
        <v>2.1120594760864568</v>
      </c>
      <c r="G37" s="220">
        <f>SUM(G9:G36)</f>
        <v>122576</v>
      </c>
      <c r="H37" s="120">
        <f>SUM(H9:H36)</f>
        <v>262042</v>
      </c>
      <c r="I37" s="132">
        <f>SUM(I9:I36)</f>
        <v>211862952.90999997</v>
      </c>
      <c r="J37" s="120">
        <f>SUM(J9:J36)</f>
        <v>3711197</v>
      </c>
      <c r="K37" s="221">
        <f t="shared" si="5"/>
        <v>2.1377920636992558</v>
      </c>
      <c r="L37" s="220">
        <f>SUM(L9:L36)</f>
        <v>169037</v>
      </c>
      <c r="M37" s="120">
        <f>SUM(M9:M36)</f>
        <v>353862</v>
      </c>
      <c r="N37" s="132">
        <f>SUM(N9:N36)</f>
        <v>252759773.51999998</v>
      </c>
      <c r="O37" s="120">
        <f>SUM(O9:O36)</f>
        <v>4697542</v>
      </c>
      <c r="P37" s="221">
        <f t="shared" si="6"/>
        <v>2.0933996698947568</v>
      </c>
    </row>
    <row r="39" spans="1:16" ht="43.5" customHeight="1" x14ac:dyDescent="0.2">
      <c r="A39" s="400" t="s">
        <v>418</v>
      </c>
      <c r="B39" s="400"/>
      <c r="C39" s="400"/>
      <c r="D39" s="400"/>
      <c r="E39" s="400"/>
      <c r="F39" s="400"/>
      <c r="G39" s="400"/>
      <c r="H39" s="400"/>
      <c r="I39" s="400"/>
      <c r="J39" s="400"/>
      <c r="K39" s="400"/>
      <c r="L39" s="400"/>
      <c r="M39" s="400"/>
      <c r="N39" s="400"/>
      <c r="O39" s="400"/>
      <c r="P39" s="400"/>
    </row>
    <row r="40" spans="1:16" x14ac:dyDescent="0.2">
      <c r="B40" s="12"/>
      <c r="C40" s="15"/>
      <c r="D40" s="12"/>
    </row>
    <row r="41" spans="1:16" x14ac:dyDescent="0.2">
      <c r="B41" s="12"/>
      <c r="C41" s="13"/>
      <c r="D41" s="12"/>
    </row>
    <row r="42" spans="1:16" x14ac:dyDescent="0.2">
      <c r="B42" s="12"/>
      <c r="C42" s="12"/>
      <c r="D42" s="12"/>
    </row>
  </sheetData>
  <mergeCells count="7">
    <mergeCell ref="A39:P39"/>
    <mergeCell ref="G6:K6"/>
    <mergeCell ref="L6:P6"/>
    <mergeCell ref="A4:K4"/>
    <mergeCell ref="A3:F3"/>
    <mergeCell ref="A6:A7"/>
    <mergeCell ref="B6:F6"/>
  </mergeCells>
  <phoneticPr fontId="0" type="noConversion"/>
  <hyperlinks>
    <hyperlink ref="A1" location="Съдържание!Print_Area" display="към съдържанието" xr:uid="{00000000-0004-0000-1500-000000000000}"/>
  </hyperlinks>
  <printOptions horizontalCentered="1"/>
  <pageMargins left="0.39370078740157483" right="0.39370078740157483" top="0.59055118110236227" bottom="0.39370078740157483" header="0" footer="0"/>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F60"/>
  <sheetViews>
    <sheetView zoomScaleNormal="100" zoomScaleSheetLayoutView="86" workbookViewId="0">
      <selection activeCell="E32" sqref="E32"/>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 min="6" max="6" width="15.7109375" customWidth="1"/>
  </cols>
  <sheetData>
    <row r="1" spans="1:6" s="5" customFormat="1" ht="14.25" customHeight="1" x14ac:dyDescent="0.2">
      <c r="A1" s="159" t="s">
        <v>64</v>
      </c>
      <c r="B1" s="10"/>
      <c r="C1" s="91"/>
      <c r="D1" s="82"/>
      <c r="E1" s="91"/>
    </row>
    <row r="2" spans="1:6" s="5" customFormat="1" ht="14.25" customHeight="1" x14ac:dyDescent="0.2">
      <c r="A2" s="159"/>
      <c r="B2" s="10"/>
      <c r="C2" s="91"/>
      <c r="D2" s="82"/>
      <c r="E2" s="91"/>
    </row>
    <row r="3" spans="1:6" s="5" customFormat="1" ht="15" customHeight="1" x14ac:dyDescent="0.2">
      <c r="A3" s="377" t="s">
        <v>329</v>
      </c>
      <c r="B3" s="377"/>
      <c r="C3" s="377"/>
      <c r="D3" s="377"/>
      <c r="E3" s="377"/>
      <c r="F3" s="107"/>
    </row>
    <row r="4" spans="1:6" ht="30" customHeight="1" x14ac:dyDescent="0.2">
      <c r="A4" s="392" t="s">
        <v>420</v>
      </c>
      <c r="B4" s="392"/>
      <c r="C4" s="392"/>
      <c r="D4" s="392"/>
      <c r="E4" s="392"/>
      <c r="F4" s="11"/>
    </row>
    <row r="5" spans="1:6" ht="15" customHeight="1" x14ac:dyDescent="0.2">
      <c r="A5" s="95"/>
      <c r="B5" s="95"/>
      <c r="C5" s="95"/>
      <c r="D5" s="95"/>
      <c r="E5" s="95"/>
      <c r="F5" s="11"/>
    </row>
    <row r="6" spans="1:6" ht="39.950000000000003" customHeight="1" x14ac:dyDescent="0.2">
      <c r="A6" s="144" t="s">
        <v>61</v>
      </c>
      <c r="B6" s="141" t="s">
        <v>62</v>
      </c>
      <c r="C6" s="141" t="s">
        <v>244</v>
      </c>
      <c r="D6" s="142" t="s">
        <v>249</v>
      </c>
      <c r="E6" s="142" t="s">
        <v>243</v>
      </c>
      <c r="F6" s="11"/>
    </row>
    <row r="7" spans="1:6" ht="20.100000000000001" customHeight="1" x14ac:dyDescent="0.2">
      <c r="A7" s="145">
        <v>1</v>
      </c>
      <c r="B7" s="122">
        <v>2</v>
      </c>
      <c r="C7" s="122">
        <v>3</v>
      </c>
      <c r="D7" s="123">
        <v>4</v>
      </c>
      <c r="E7" s="123" t="s">
        <v>218</v>
      </c>
      <c r="F7" s="11"/>
    </row>
    <row r="8" spans="1:6" ht="15" customHeight="1" x14ac:dyDescent="0.2">
      <c r="A8" s="96" t="s">
        <v>89</v>
      </c>
      <c r="B8" s="72">
        <v>64481.425955029015</v>
      </c>
      <c r="C8" s="72">
        <v>182214.16930689785</v>
      </c>
      <c r="D8" s="72">
        <v>1782209.4305358483</v>
      </c>
      <c r="E8" s="93">
        <f>D8/C8</f>
        <v>9.7808498500142793</v>
      </c>
      <c r="F8" s="8"/>
    </row>
    <row r="9" spans="1:6" ht="15" customHeight="1" x14ac:dyDescent="0.2">
      <c r="A9" s="96" t="s">
        <v>90</v>
      </c>
      <c r="B9" s="72">
        <v>33970.311170212764</v>
      </c>
      <c r="C9" s="72">
        <v>138231.15542991436</v>
      </c>
      <c r="D9" s="72">
        <v>1314064.2114392738</v>
      </c>
      <c r="E9" s="93">
        <f t="shared" ref="E9:E14" si="0">D9/C9</f>
        <v>9.506281035938585</v>
      </c>
      <c r="F9" s="8"/>
    </row>
    <row r="10" spans="1:6" ht="15" customHeight="1" x14ac:dyDescent="0.2">
      <c r="A10" s="96" t="s">
        <v>91</v>
      </c>
      <c r="B10" s="72">
        <v>34646.10779738878</v>
      </c>
      <c r="C10" s="72">
        <v>212683.85925661385</v>
      </c>
      <c r="D10" s="72">
        <v>1923721.4417621437</v>
      </c>
      <c r="E10" s="93">
        <f t="shared" si="0"/>
        <v>9.0449808861192249</v>
      </c>
      <c r="F10" s="8"/>
    </row>
    <row r="11" spans="1:6" ht="15" customHeight="1" x14ac:dyDescent="0.2">
      <c r="A11" s="96" t="s">
        <v>92</v>
      </c>
      <c r="B11" s="72">
        <v>15409.967897727272</v>
      </c>
      <c r="C11" s="72">
        <v>221912.89661496735</v>
      </c>
      <c r="D11" s="72">
        <v>1796423.3249761632</v>
      </c>
      <c r="E11" s="93">
        <f>D11/C11</f>
        <v>8.0951731619864766</v>
      </c>
      <c r="F11" s="8"/>
    </row>
    <row r="12" spans="1:6" ht="15" customHeight="1" x14ac:dyDescent="0.2">
      <c r="A12" s="96" t="s">
        <v>93</v>
      </c>
      <c r="B12" s="72">
        <v>10987.209852514507</v>
      </c>
      <c r="C12" s="72">
        <v>392585.89021140779</v>
      </c>
      <c r="D12" s="72">
        <v>2874977.4805701384</v>
      </c>
      <c r="E12" s="93">
        <f t="shared" si="0"/>
        <v>7.3231808688334699</v>
      </c>
      <c r="F12" s="8"/>
    </row>
    <row r="13" spans="1:6" ht="15" customHeight="1" x14ac:dyDescent="0.2">
      <c r="A13" s="96" t="s">
        <v>128</v>
      </c>
      <c r="B13" s="72">
        <v>3567.4842722437138</v>
      </c>
      <c r="C13" s="72">
        <v>308926.74655800575</v>
      </c>
      <c r="D13" s="72">
        <v>2128176.3166691661</v>
      </c>
      <c r="E13" s="93">
        <f t="shared" si="0"/>
        <v>6.8889351290583969</v>
      </c>
      <c r="F13" s="8"/>
    </row>
    <row r="14" spans="1:6" ht="15" customHeight="1" x14ac:dyDescent="0.2">
      <c r="A14" s="96" t="s">
        <v>273</v>
      </c>
      <c r="B14" s="72">
        <v>2818.4930548839457</v>
      </c>
      <c r="C14" s="72">
        <v>1238399.282622193</v>
      </c>
      <c r="D14" s="72">
        <v>8347054.7940472662</v>
      </c>
      <c r="E14" s="93">
        <f t="shared" si="0"/>
        <v>6.7401967290978799</v>
      </c>
      <c r="F14" s="8"/>
    </row>
    <row r="15" spans="1:6" ht="20.100000000000001" customHeight="1" x14ac:dyDescent="0.2">
      <c r="A15" s="212" t="s">
        <v>5</v>
      </c>
      <c r="B15" s="120">
        <f>SUM(B8:B14)</f>
        <v>165880.99999999997</v>
      </c>
      <c r="C15" s="120">
        <f>SUM(C8:C14)</f>
        <v>2694954</v>
      </c>
      <c r="D15" s="120">
        <f>SUM(D8:D14)</f>
        <v>20166627</v>
      </c>
      <c r="E15" s="143">
        <f>D15/C15</f>
        <v>7.4831062051522954</v>
      </c>
    </row>
    <row r="16" spans="1:6" s="10" customFormat="1" x14ac:dyDescent="0.2">
      <c r="A16" s="45"/>
      <c r="B16" s="44"/>
      <c r="C16" s="44"/>
      <c r="D16" s="44"/>
      <c r="E16" s="44"/>
      <c r="F16" s="44"/>
    </row>
    <row r="17" spans="1:6" x14ac:dyDescent="0.2">
      <c r="A17" s="62"/>
      <c r="B17" s="8"/>
      <c r="C17" s="8"/>
      <c r="D17" s="167"/>
      <c r="E17" s="167"/>
      <c r="F17" s="55"/>
    </row>
    <row r="18" spans="1:6" x14ac:dyDescent="0.2">
      <c r="A18" s="46"/>
      <c r="B18" s="8"/>
      <c r="C18" s="8"/>
      <c r="D18" s="167"/>
      <c r="E18" s="167"/>
      <c r="F18" s="51"/>
    </row>
    <row r="19" spans="1:6" x14ac:dyDescent="0.2">
      <c r="B19" s="8"/>
      <c r="C19" s="8"/>
      <c r="D19" s="167"/>
      <c r="E19" s="167"/>
    </row>
    <row r="20" spans="1:6" x14ac:dyDescent="0.2">
      <c r="A20" s="42"/>
      <c r="B20" s="8"/>
      <c r="C20" s="8"/>
      <c r="D20" s="167"/>
      <c r="E20" s="167"/>
    </row>
    <row r="21" spans="1:6" x14ac:dyDescent="0.2">
      <c r="A21" s="39"/>
      <c r="B21" s="8"/>
      <c r="C21" s="8"/>
      <c r="D21" s="167"/>
      <c r="E21" s="167"/>
    </row>
    <row r="22" spans="1:6" x14ac:dyDescent="0.2">
      <c r="A22" s="56"/>
      <c r="B22" s="8"/>
      <c r="C22" s="8"/>
      <c r="D22" s="167"/>
      <c r="E22" s="167"/>
    </row>
    <row r="23" spans="1:6" x14ac:dyDescent="0.2">
      <c r="A23" s="57"/>
      <c r="B23" s="8"/>
      <c r="C23" s="8"/>
      <c r="D23" s="167"/>
      <c r="E23" s="167"/>
    </row>
    <row r="24" spans="1:6" x14ac:dyDescent="0.2">
      <c r="A24" s="57"/>
      <c r="B24" s="8"/>
      <c r="C24" s="8"/>
      <c r="D24" s="167"/>
      <c r="E24" s="167"/>
    </row>
    <row r="25" spans="1:6" x14ac:dyDescent="0.2">
      <c r="A25" s="58"/>
    </row>
    <row r="26" spans="1:6" x14ac:dyDescent="0.2">
      <c r="A26" s="58"/>
    </row>
    <row r="27" spans="1:6" x14ac:dyDescent="0.2">
      <c r="A27" s="58"/>
    </row>
    <row r="28" spans="1:6" x14ac:dyDescent="0.2">
      <c r="A28" s="58"/>
    </row>
    <row r="29" spans="1:6" x14ac:dyDescent="0.2">
      <c r="A29" s="58"/>
    </row>
    <row r="30" spans="1:6" x14ac:dyDescent="0.2">
      <c r="A30" s="58"/>
    </row>
    <row r="31" spans="1:6" x14ac:dyDescent="0.2">
      <c r="A31" s="56"/>
    </row>
    <row r="32" spans="1:6" x14ac:dyDescent="0.2">
      <c r="A32" s="56"/>
    </row>
    <row r="33" spans="1:1" x14ac:dyDescent="0.2">
      <c r="A33" s="56"/>
    </row>
    <row r="34" spans="1:1" x14ac:dyDescent="0.2">
      <c r="A34" s="56"/>
    </row>
    <row r="35" spans="1:1" x14ac:dyDescent="0.2">
      <c r="A35" s="58"/>
    </row>
    <row r="36" spans="1:1" x14ac:dyDescent="0.2">
      <c r="A36" s="57"/>
    </row>
    <row r="37" spans="1:1" x14ac:dyDescent="0.2">
      <c r="A37" s="57"/>
    </row>
    <row r="38" spans="1:1" x14ac:dyDescent="0.2">
      <c r="A38" s="57"/>
    </row>
    <row r="39" spans="1:1" x14ac:dyDescent="0.2">
      <c r="A39" s="57"/>
    </row>
    <row r="40" spans="1:1" x14ac:dyDescent="0.2">
      <c r="A40" s="56"/>
    </row>
    <row r="41" spans="1:1" x14ac:dyDescent="0.2">
      <c r="A41" s="56"/>
    </row>
    <row r="42" spans="1:1" x14ac:dyDescent="0.2">
      <c r="A42" s="57"/>
    </row>
    <row r="43" spans="1:1" x14ac:dyDescent="0.2">
      <c r="A43" s="59"/>
    </row>
    <row r="44" spans="1:1" x14ac:dyDescent="0.2">
      <c r="A44" s="57"/>
    </row>
    <row r="45" spans="1:1" x14ac:dyDescent="0.2">
      <c r="A45" s="57"/>
    </row>
    <row r="46" spans="1:1" x14ac:dyDescent="0.2">
      <c r="A46" s="57"/>
    </row>
    <row r="47" spans="1:1" x14ac:dyDescent="0.2">
      <c r="A47" s="56"/>
    </row>
    <row r="48" spans="1:1" x14ac:dyDescent="0.2">
      <c r="A48" s="58"/>
    </row>
    <row r="49" spans="1:1" x14ac:dyDescent="0.2">
      <c r="A49" s="56"/>
    </row>
    <row r="50" spans="1:1" x14ac:dyDescent="0.2">
      <c r="A50" s="57"/>
    </row>
    <row r="51" spans="1:1" x14ac:dyDescent="0.2">
      <c r="A51" s="57"/>
    </row>
    <row r="52" spans="1:1" x14ac:dyDescent="0.2">
      <c r="A52" s="57"/>
    </row>
    <row r="53" spans="1:1" x14ac:dyDescent="0.2">
      <c r="A53" s="56"/>
    </row>
    <row r="54" spans="1:1" ht="30" customHeight="1" x14ac:dyDescent="0.2">
      <c r="A54" s="58"/>
    </row>
    <row r="55" spans="1:1" x14ac:dyDescent="0.2">
      <c r="A55" s="58"/>
    </row>
    <row r="56" spans="1:1" x14ac:dyDescent="0.2">
      <c r="A56" s="58"/>
    </row>
    <row r="57" spans="1:1" x14ac:dyDescent="0.2">
      <c r="A57" s="56"/>
    </row>
    <row r="60" spans="1:1" ht="30" customHeight="1" x14ac:dyDescent="0.2"/>
  </sheetData>
  <mergeCells count="2">
    <mergeCell ref="A4:E4"/>
    <mergeCell ref="A3:E3"/>
  </mergeCells>
  <phoneticPr fontId="0" type="noConversion"/>
  <hyperlinks>
    <hyperlink ref="A1" location="Съдържание!Print_Area" display="към съдържанието" xr:uid="{00000000-0004-0000-18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94"/>
  <sheetViews>
    <sheetView zoomScale="84" zoomScaleNormal="84" zoomScaleSheetLayoutView="87" workbookViewId="0">
      <selection activeCell="I34" sqref="I34"/>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7" max="7" width="12" customWidth="1"/>
    <col min="8" max="8" width="13.7109375" customWidth="1"/>
  </cols>
  <sheetData>
    <row r="1" spans="1:12" s="5" customFormat="1" ht="15" customHeight="1" x14ac:dyDescent="0.2">
      <c r="A1" s="159" t="s">
        <v>64</v>
      </c>
      <c r="B1" s="146"/>
      <c r="C1" s="83"/>
      <c r="D1" s="83"/>
      <c r="E1" s="83"/>
      <c r="F1" s="83"/>
    </row>
    <row r="2" spans="1:12" s="5" customFormat="1" ht="15" customHeight="1" x14ac:dyDescent="0.2">
      <c r="A2" s="159"/>
      <c r="B2" s="146"/>
      <c r="C2" s="83"/>
      <c r="D2" s="83"/>
      <c r="E2" s="83"/>
      <c r="F2" s="83"/>
    </row>
    <row r="3" spans="1:12" s="5" customFormat="1" ht="15" customHeight="1" x14ac:dyDescent="0.2">
      <c r="A3" s="392" t="s">
        <v>329</v>
      </c>
      <c r="B3" s="392"/>
      <c r="C3" s="392"/>
      <c r="D3" s="392"/>
      <c r="E3" s="392"/>
      <c r="F3" s="392"/>
    </row>
    <row r="4" spans="1:12" s="70" customFormat="1" ht="30" customHeight="1" x14ac:dyDescent="0.2">
      <c r="A4" s="375" t="s">
        <v>421</v>
      </c>
      <c r="B4" s="375"/>
      <c r="C4" s="375"/>
      <c r="D4" s="375"/>
      <c r="E4" s="375"/>
      <c r="F4" s="375"/>
    </row>
    <row r="5" spans="1:12" s="70" customFormat="1" ht="15" customHeight="1" x14ac:dyDescent="0.2">
      <c r="A5" s="66"/>
      <c r="B5" s="66"/>
      <c r="C5" s="66"/>
      <c r="D5" s="66"/>
      <c r="E5" s="66"/>
      <c r="F5" s="66"/>
    </row>
    <row r="6" spans="1:12" s="98" customFormat="1" ht="39.950000000000003" customHeight="1" x14ac:dyDescent="0.2">
      <c r="A6" s="126" t="s">
        <v>142</v>
      </c>
      <c r="B6" s="126" t="s">
        <v>214</v>
      </c>
      <c r="C6" s="126" t="s">
        <v>155</v>
      </c>
      <c r="D6" s="126" t="s">
        <v>271</v>
      </c>
      <c r="E6" s="128" t="s">
        <v>143</v>
      </c>
      <c r="F6" s="126" t="s">
        <v>183</v>
      </c>
    </row>
    <row r="7" spans="1:12" s="98" customFormat="1" ht="20.100000000000001" customHeight="1" x14ac:dyDescent="0.2">
      <c r="A7" s="128">
        <v>1</v>
      </c>
      <c r="B7" s="128">
        <v>2</v>
      </c>
      <c r="C7" s="128">
        <v>3</v>
      </c>
      <c r="D7" s="128">
        <v>4</v>
      </c>
      <c r="E7" s="128">
        <v>5</v>
      </c>
      <c r="F7" s="128">
        <v>6</v>
      </c>
    </row>
    <row r="8" spans="1:12" s="70" customFormat="1" ht="15" customHeight="1" x14ac:dyDescent="0.2">
      <c r="A8" s="102">
        <v>1</v>
      </c>
      <c r="B8" s="102" t="s">
        <v>145</v>
      </c>
      <c r="C8" s="103" t="s">
        <v>156</v>
      </c>
      <c r="D8" s="99">
        <v>330941</v>
      </c>
      <c r="E8" s="350">
        <v>0.1091</v>
      </c>
      <c r="F8" s="100">
        <v>4.4000000000000004</v>
      </c>
      <c r="K8" s="101"/>
      <c r="L8" s="101"/>
    </row>
    <row r="9" spans="1:12" s="70" customFormat="1" ht="15" customHeight="1" x14ac:dyDescent="0.2">
      <c r="A9" s="102">
        <v>2</v>
      </c>
      <c r="B9" s="102" t="s">
        <v>144</v>
      </c>
      <c r="C9" s="103" t="s">
        <v>161</v>
      </c>
      <c r="D9" s="99">
        <v>316375</v>
      </c>
      <c r="E9" s="350">
        <v>0.1043</v>
      </c>
      <c r="F9" s="100">
        <v>4.5999999999999996</v>
      </c>
      <c r="K9" s="101"/>
      <c r="L9" s="101"/>
    </row>
    <row r="10" spans="1:12" s="70" customFormat="1" ht="15" customHeight="1" x14ac:dyDescent="0.2">
      <c r="A10" s="102">
        <v>3</v>
      </c>
      <c r="B10" s="102" t="s">
        <v>146</v>
      </c>
      <c r="C10" s="103" t="s">
        <v>163</v>
      </c>
      <c r="D10" s="99">
        <v>171409</v>
      </c>
      <c r="E10" s="350">
        <v>5.6500000000000002E-2</v>
      </c>
      <c r="F10" s="100">
        <v>7.6</v>
      </c>
      <c r="K10" s="101"/>
      <c r="L10" s="101"/>
    </row>
    <row r="11" spans="1:12" s="70" customFormat="1" ht="30" customHeight="1" x14ac:dyDescent="0.2">
      <c r="A11" s="102">
        <v>4</v>
      </c>
      <c r="B11" s="102" t="s">
        <v>149</v>
      </c>
      <c r="C11" s="103" t="s">
        <v>422</v>
      </c>
      <c r="D11" s="99">
        <v>132688</v>
      </c>
      <c r="E11" s="350">
        <v>4.3700000000000003E-2</v>
      </c>
      <c r="F11" s="100">
        <v>14.1</v>
      </c>
      <c r="K11" s="101"/>
      <c r="L11" s="101"/>
    </row>
    <row r="12" spans="1:12" s="70" customFormat="1" ht="15" customHeight="1" x14ac:dyDescent="0.2">
      <c r="A12" s="102">
        <v>5</v>
      </c>
      <c r="B12" s="102" t="s">
        <v>148</v>
      </c>
      <c r="C12" s="103" t="s">
        <v>159</v>
      </c>
      <c r="D12" s="99">
        <v>96370</v>
      </c>
      <c r="E12" s="350">
        <v>3.1800000000000002E-2</v>
      </c>
      <c r="F12" s="100">
        <v>5</v>
      </c>
      <c r="K12" s="101"/>
      <c r="L12" s="101"/>
    </row>
    <row r="13" spans="1:12" s="70" customFormat="1" ht="30" customHeight="1" x14ac:dyDescent="0.2">
      <c r="A13" s="102">
        <v>6</v>
      </c>
      <c r="B13" s="102" t="s">
        <v>147</v>
      </c>
      <c r="C13" s="103" t="s">
        <v>160</v>
      </c>
      <c r="D13" s="99">
        <v>77286</v>
      </c>
      <c r="E13" s="350">
        <v>2.5499999999999998E-2</v>
      </c>
      <c r="F13" s="100">
        <v>4.5999999999999996</v>
      </c>
      <c r="K13" s="101"/>
      <c r="L13" s="101"/>
    </row>
    <row r="14" spans="1:12" s="70" customFormat="1" ht="15" customHeight="1" x14ac:dyDescent="0.2">
      <c r="A14" s="102">
        <v>7</v>
      </c>
      <c r="B14" s="102" t="s">
        <v>150</v>
      </c>
      <c r="C14" s="103" t="s">
        <v>164</v>
      </c>
      <c r="D14" s="99">
        <v>66087</v>
      </c>
      <c r="E14" s="350">
        <v>2.18E-2</v>
      </c>
      <c r="F14" s="100">
        <v>27.9</v>
      </c>
      <c r="K14" s="101"/>
      <c r="L14" s="101"/>
    </row>
    <row r="15" spans="1:12" s="70" customFormat="1" ht="30" customHeight="1" x14ac:dyDescent="0.2">
      <c r="A15" s="102">
        <v>8</v>
      </c>
      <c r="B15" s="102" t="s">
        <v>152</v>
      </c>
      <c r="C15" s="103" t="s">
        <v>158</v>
      </c>
      <c r="D15" s="99">
        <v>42242</v>
      </c>
      <c r="E15" s="350">
        <v>1.3899999999999999E-2</v>
      </c>
      <c r="F15" s="100">
        <v>12.1</v>
      </c>
      <c r="K15" s="101"/>
      <c r="L15" s="101"/>
    </row>
    <row r="16" spans="1:12" s="70" customFormat="1" ht="15" customHeight="1" x14ac:dyDescent="0.2">
      <c r="A16" s="102">
        <v>9</v>
      </c>
      <c r="B16" s="102" t="s">
        <v>151</v>
      </c>
      <c r="C16" s="103" t="s">
        <v>165</v>
      </c>
      <c r="D16" s="99">
        <v>36101</v>
      </c>
      <c r="E16" s="350">
        <v>1.1900000000000001E-2</v>
      </c>
      <c r="F16" s="100">
        <v>23.7</v>
      </c>
      <c r="K16" s="101"/>
      <c r="L16" s="101"/>
    </row>
    <row r="17" spans="1:12" s="70" customFormat="1" ht="15" customHeight="1" x14ac:dyDescent="0.2">
      <c r="A17" s="102">
        <v>10</v>
      </c>
      <c r="B17" s="102" t="s">
        <v>153</v>
      </c>
      <c r="C17" s="103" t="s">
        <v>157</v>
      </c>
      <c r="D17" s="99">
        <v>32810</v>
      </c>
      <c r="E17" s="350">
        <v>1.0800000000000001E-2</v>
      </c>
      <c r="F17" s="100">
        <v>10.5</v>
      </c>
      <c r="K17" s="101"/>
      <c r="L17" s="101"/>
    </row>
    <row r="18" spans="1:12" s="70" customFormat="1" ht="15" customHeight="1" x14ac:dyDescent="0.2">
      <c r="A18" s="102">
        <v>11</v>
      </c>
      <c r="B18" s="102" t="s">
        <v>186</v>
      </c>
      <c r="C18" s="103" t="s">
        <v>200</v>
      </c>
      <c r="D18" s="99">
        <v>25817</v>
      </c>
      <c r="E18" s="350">
        <v>8.5000000000000006E-3</v>
      </c>
      <c r="F18" s="100">
        <v>3.9</v>
      </c>
      <c r="K18" s="101"/>
      <c r="L18" s="101"/>
    </row>
    <row r="19" spans="1:12" s="70" customFormat="1" ht="15" customHeight="1" x14ac:dyDescent="0.2">
      <c r="A19" s="102">
        <v>12</v>
      </c>
      <c r="B19" s="102" t="s">
        <v>274</v>
      </c>
      <c r="C19" s="104" t="s">
        <v>275</v>
      </c>
      <c r="D19" s="99">
        <v>22480</v>
      </c>
      <c r="E19" s="350">
        <v>7.4000000000000003E-3</v>
      </c>
      <c r="F19" s="100">
        <v>5.3</v>
      </c>
      <c r="K19" s="101"/>
      <c r="L19" s="101"/>
    </row>
    <row r="20" spans="1:12" s="70" customFormat="1" ht="15" customHeight="1" x14ac:dyDescent="0.2">
      <c r="A20" s="102">
        <v>13</v>
      </c>
      <c r="B20" s="102" t="s">
        <v>281</v>
      </c>
      <c r="C20" s="103" t="s">
        <v>282</v>
      </c>
      <c r="D20" s="99">
        <v>22281</v>
      </c>
      <c r="E20" s="350">
        <v>7.3000000000000001E-3</v>
      </c>
      <c r="F20" s="100">
        <v>10.8</v>
      </c>
      <c r="K20" s="101"/>
      <c r="L20" s="101"/>
    </row>
    <row r="21" spans="1:12" s="70" customFormat="1" ht="15" customHeight="1" x14ac:dyDescent="0.2">
      <c r="A21" s="102">
        <v>14</v>
      </c>
      <c r="B21" s="102" t="s">
        <v>363</v>
      </c>
      <c r="C21" s="103" t="s">
        <v>364</v>
      </c>
      <c r="D21" s="99">
        <v>21956</v>
      </c>
      <c r="E21" s="350">
        <v>7.1999999999999998E-3</v>
      </c>
      <c r="F21" s="100">
        <v>4</v>
      </c>
      <c r="K21" s="101"/>
      <c r="L21" s="101"/>
    </row>
    <row r="22" spans="1:12" s="70" customFormat="1" ht="15" customHeight="1" x14ac:dyDescent="0.2">
      <c r="A22" s="102">
        <v>15</v>
      </c>
      <c r="B22" s="102" t="s">
        <v>276</v>
      </c>
      <c r="C22" s="103" t="s">
        <v>277</v>
      </c>
      <c r="D22" s="99">
        <v>20843</v>
      </c>
      <c r="E22" s="350">
        <v>6.8999999999999999E-3</v>
      </c>
      <c r="F22" s="100">
        <v>4.5999999999999996</v>
      </c>
      <c r="K22" s="101"/>
      <c r="L22" s="101"/>
    </row>
    <row r="23" spans="1:12" s="70" customFormat="1" ht="15" customHeight="1" x14ac:dyDescent="0.2">
      <c r="A23" s="102">
        <v>16</v>
      </c>
      <c r="B23" s="102" t="s">
        <v>185</v>
      </c>
      <c r="C23" s="103" t="s">
        <v>199</v>
      </c>
      <c r="D23" s="99">
        <v>20725</v>
      </c>
      <c r="E23" s="350">
        <v>6.7999999999999996E-3</v>
      </c>
      <c r="F23" s="100">
        <v>3.8</v>
      </c>
      <c r="K23" s="101"/>
      <c r="L23" s="101"/>
    </row>
    <row r="24" spans="1:12" s="70" customFormat="1" ht="30" customHeight="1" x14ac:dyDescent="0.2">
      <c r="A24" s="102">
        <v>17</v>
      </c>
      <c r="B24" s="102" t="s">
        <v>285</v>
      </c>
      <c r="C24" s="103" t="s">
        <v>286</v>
      </c>
      <c r="D24" s="99">
        <v>18918</v>
      </c>
      <c r="E24" s="350">
        <v>6.1999999999999998E-3</v>
      </c>
      <c r="F24" s="100">
        <v>14.8</v>
      </c>
      <c r="K24" s="101"/>
      <c r="L24" s="101"/>
    </row>
    <row r="25" spans="1:12" s="70" customFormat="1" ht="15" customHeight="1" x14ac:dyDescent="0.2">
      <c r="A25" s="102">
        <v>18</v>
      </c>
      <c r="B25" s="102" t="s">
        <v>278</v>
      </c>
      <c r="C25" s="103" t="s">
        <v>279</v>
      </c>
      <c r="D25" s="99">
        <v>18119</v>
      </c>
      <c r="E25" s="350">
        <v>6.0000000000000001E-3</v>
      </c>
      <c r="F25" s="100">
        <v>6</v>
      </c>
      <c r="K25" s="101"/>
      <c r="L25" s="101"/>
    </row>
    <row r="26" spans="1:12" s="70" customFormat="1" ht="15" customHeight="1" x14ac:dyDescent="0.2">
      <c r="A26" s="102">
        <v>19</v>
      </c>
      <c r="B26" s="102" t="s">
        <v>381</v>
      </c>
      <c r="C26" s="103" t="s">
        <v>382</v>
      </c>
      <c r="D26" s="99">
        <v>17516</v>
      </c>
      <c r="E26" s="350">
        <v>5.7999999999999996E-3</v>
      </c>
      <c r="F26" s="100">
        <v>3.6</v>
      </c>
      <c r="K26" s="101"/>
      <c r="L26" s="101"/>
    </row>
    <row r="27" spans="1:12" s="70" customFormat="1" ht="15" customHeight="1" x14ac:dyDescent="0.2">
      <c r="A27" s="147">
        <v>20</v>
      </c>
      <c r="B27" s="147" t="s">
        <v>154</v>
      </c>
      <c r="C27" s="148" t="s">
        <v>162</v>
      </c>
      <c r="D27" s="149">
        <v>16627</v>
      </c>
      <c r="E27" s="351">
        <v>5.4999999999999997E-3</v>
      </c>
      <c r="F27" s="150">
        <v>11.4</v>
      </c>
      <c r="K27" s="101"/>
      <c r="L27" s="101"/>
    </row>
    <row r="28" spans="1:12" ht="9.9499999999999993" customHeight="1" x14ac:dyDescent="0.2">
      <c r="E28" s="64"/>
    </row>
    <row r="29" spans="1:12" s="5" customFormat="1" ht="15" customHeight="1" x14ac:dyDescent="0.2">
      <c r="A29" s="364" t="s">
        <v>308</v>
      </c>
      <c r="B29" s="364"/>
      <c r="C29" s="364"/>
      <c r="D29" s="364"/>
      <c r="E29" s="364"/>
      <c r="F29" s="364"/>
    </row>
    <row r="30" spans="1:12" x14ac:dyDescent="0.2">
      <c r="B30" s="195"/>
      <c r="C30" s="198"/>
      <c r="D30" s="199"/>
      <c r="E30" s="199"/>
      <c r="F30" s="199"/>
    </row>
    <row r="31" spans="1:12" x14ac:dyDescent="0.2">
      <c r="B31" s="195"/>
      <c r="C31" s="198"/>
      <c r="D31" s="199"/>
      <c r="E31" s="199"/>
      <c r="F31" s="199"/>
    </row>
    <row r="32" spans="1:12" x14ac:dyDescent="0.2">
      <c r="B32" s="198"/>
      <c r="C32" s="199"/>
      <c r="D32" s="199"/>
      <c r="E32" s="199"/>
      <c r="F32" s="198"/>
    </row>
    <row r="33" spans="2:22" x14ac:dyDescent="0.2">
      <c r="B33" s="198"/>
      <c r="C33" s="199"/>
      <c r="D33" s="199"/>
      <c r="E33" s="199"/>
      <c r="F33" s="198"/>
    </row>
    <row r="34" spans="2:22" x14ac:dyDescent="0.2">
      <c r="B34" s="198"/>
      <c r="C34" s="199"/>
      <c r="D34" s="199"/>
      <c r="E34" s="199"/>
      <c r="F34" s="198"/>
    </row>
    <row r="35" spans="2:22" x14ac:dyDescent="0.2">
      <c r="B35" s="198"/>
      <c r="C35" s="199"/>
      <c r="D35" s="199"/>
      <c r="E35" s="199"/>
      <c r="F35" s="198"/>
    </row>
    <row r="36" spans="2:22" x14ac:dyDescent="0.2">
      <c r="B36" s="198"/>
      <c r="C36" s="199"/>
      <c r="D36" s="199"/>
      <c r="E36" s="199"/>
      <c r="F36" s="198"/>
    </row>
    <row r="37" spans="2:22" ht="12.75" customHeight="1" x14ac:dyDescent="0.2">
      <c r="B37" s="198"/>
      <c r="C37" s="199"/>
      <c r="D37" s="199"/>
      <c r="E37" s="199"/>
      <c r="F37" s="198"/>
    </row>
    <row r="38" spans="2:22" ht="12.75" customHeight="1" x14ac:dyDescent="0.2">
      <c r="B38" s="198"/>
      <c r="C38" s="199"/>
      <c r="D38" s="199"/>
      <c r="E38" s="199"/>
      <c r="F38" s="198"/>
    </row>
    <row r="39" spans="2:22" ht="12.75" customHeight="1" x14ac:dyDescent="0.2">
      <c r="B39" s="198"/>
      <c r="C39" s="199"/>
      <c r="D39" s="199"/>
      <c r="E39" s="199"/>
      <c r="F39" s="198"/>
    </row>
    <row r="40" spans="2:22" x14ac:dyDescent="0.2">
      <c r="B40" s="198"/>
      <c r="C40" s="199"/>
      <c r="D40" s="199"/>
      <c r="E40" s="199"/>
      <c r="F40" s="198"/>
    </row>
    <row r="41" spans="2:22" x14ac:dyDescent="0.2">
      <c r="B41" s="195"/>
      <c r="C41" s="196"/>
      <c r="D41" s="197"/>
      <c r="E41" s="12"/>
      <c r="F41" s="12"/>
    </row>
    <row r="42" spans="2:22" ht="14.25" customHeight="1" x14ac:dyDescent="0.2">
      <c r="B42" s="195"/>
      <c r="C42" s="196"/>
      <c r="D42" s="197"/>
      <c r="E42" s="12"/>
      <c r="F42" s="12"/>
    </row>
    <row r="43" spans="2:22" x14ac:dyDescent="0.2">
      <c r="B43" s="195"/>
      <c r="C43" s="196"/>
      <c r="D43" s="197"/>
      <c r="E43" s="12"/>
      <c r="F43" s="12"/>
    </row>
    <row r="44" spans="2:22" x14ac:dyDescent="0.2">
      <c r="B44" s="195"/>
      <c r="C44" s="196"/>
      <c r="D44" s="197"/>
      <c r="E44" s="12"/>
      <c r="F44" s="12"/>
      <c r="V44" s="63"/>
    </row>
    <row r="45" spans="2:22" x14ac:dyDescent="0.2">
      <c r="B45" s="195"/>
      <c r="C45" s="196"/>
      <c r="D45" s="197"/>
      <c r="E45" s="12"/>
      <c r="F45" s="12"/>
    </row>
    <row r="46" spans="2:22" x14ac:dyDescent="0.2">
      <c r="B46" s="195"/>
      <c r="C46" s="196"/>
      <c r="D46" s="197"/>
      <c r="E46" s="12"/>
      <c r="F46" s="12"/>
    </row>
    <row r="47" spans="2:22" x14ac:dyDescent="0.2">
      <c r="B47" s="195"/>
      <c r="C47" s="196"/>
      <c r="D47" s="197"/>
      <c r="E47" s="12"/>
      <c r="F47" s="12"/>
    </row>
    <row r="48" spans="2:22" x14ac:dyDescent="0.2">
      <c r="B48" s="195"/>
      <c r="C48" s="12"/>
      <c r="D48" s="12"/>
      <c r="E48" s="12"/>
      <c r="F48" s="12"/>
    </row>
    <row r="49" spans="1:6" x14ac:dyDescent="0.2">
      <c r="B49" s="195"/>
      <c r="C49" s="12"/>
      <c r="D49" s="12"/>
      <c r="E49" s="12"/>
      <c r="F49" s="12"/>
    </row>
    <row r="50" spans="1:6" x14ac:dyDescent="0.2">
      <c r="A50" s="42"/>
      <c r="B50" s="196"/>
      <c r="C50" s="12"/>
      <c r="D50" s="12"/>
      <c r="E50" s="12"/>
      <c r="F50" s="12"/>
    </row>
    <row r="51" spans="1:6" x14ac:dyDescent="0.2">
      <c r="A51" s="42"/>
      <c r="B51" s="196"/>
      <c r="C51" s="12"/>
      <c r="D51" s="12"/>
      <c r="E51" s="12"/>
      <c r="F51" s="12"/>
    </row>
    <row r="52" spans="1:6" x14ac:dyDescent="0.2">
      <c r="A52" s="42"/>
      <c r="B52" s="196"/>
      <c r="C52" s="12"/>
      <c r="D52" s="12"/>
      <c r="E52" s="12"/>
      <c r="F52" s="12"/>
    </row>
    <row r="53" spans="1:6" ht="13.5" customHeight="1" x14ac:dyDescent="0.2">
      <c r="B53" s="196"/>
      <c r="C53" s="12"/>
      <c r="D53" s="12"/>
      <c r="E53" s="12"/>
      <c r="F53" s="12"/>
    </row>
    <row r="54" spans="1:6" x14ac:dyDescent="0.2">
      <c r="B54" s="195"/>
      <c r="C54" s="12"/>
      <c r="D54" s="12"/>
      <c r="E54" s="12"/>
      <c r="F54" s="12"/>
    </row>
    <row r="55" spans="1:6" x14ac:dyDescent="0.2">
      <c r="B55" s="195"/>
      <c r="C55" s="12"/>
      <c r="D55" s="12"/>
      <c r="E55" s="12"/>
      <c r="F55" s="12"/>
    </row>
    <row r="56" spans="1:6" x14ac:dyDescent="0.2">
      <c r="B56" s="195"/>
      <c r="C56" s="12"/>
      <c r="D56" s="12"/>
      <c r="E56" s="12"/>
      <c r="F56" s="12"/>
    </row>
    <row r="57" spans="1:6" x14ac:dyDescent="0.2">
      <c r="B57" s="195"/>
      <c r="C57" s="12"/>
      <c r="D57" s="12"/>
      <c r="E57" s="12"/>
      <c r="F57" s="12"/>
    </row>
    <row r="58" spans="1:6" x14ac:dyDescent="0.2">
      <c r="B58" s="195"/>
      <c r="C58" s="12"/>
      <c r="D58" s="12"/>
      <c r="E58" s="12"/>
      <c r="F58" s="12"/>
    </row>
    <row r="59" spans="1:6" x14ac:dyDescent="0.2">
      <c r="B59" s="195"/>
      <c r="C59" s="12"/>
      <c r="D59" s="12"/>
      <c r="E59" s="12"/>
      <c r="F59" s="12"/>
    </row>
    <row r="60" spans="1:6" x14ac:dyDescent="0.2">
      <c r="B60" s="195"/>
      <c r="C60" s="12"/>
      <c r="D60" s="12"/>
      <c r="E60" s="12"/>
      <c r="F60" s="12"/>
    </row>
    <row r="61" spans="1:6" x14ac:dyDescent="0.2">
      <c r="B61" s="195"/>
      <c r="C61" s="12"/>
      <c r="D61" s="12"/>
      <c r="E61" s="12"/>
      <c r="F61" s="12"/>
    </row>
    <row r="62" spans="1:6" x14ac:dyDescent="0.2">
      <c r="B62" s="195"/>
      <c r="C62" s="12"/>
      <c r="D62" s="12"/>
      <c r="E62" s="12"/>
      <c r="F62" s="12"/>
    </row>
    <row r="63" spans="1:6" x14ac:dyDescent="0.2">
      <c r="B63" s="195"/>
      <c r="C63" s="12"/>
      <c r="D63" s="12"/>
      <c r="E63" s="12"/>
      <c r="F63" s="12"/>
    </row>
    <row r="64" spans="1:6" x14ac:dyDescent="0.2">
      <c r="B64" s="195"/>
      <c r="C64" s="12"/>
      <c r="D64" s="12"/>
      <c r="E64" s="12"/>
      <c r="F64" s="12"/>
    </row>
    <row r="65" spans="1:6" x14ac:dyDescent="0.2">
      <c r="B65" s="195"/>
      <c r="C65" s="12"/>
      <c r="D65" s="12"/>
      <c r="E65" s="12"/>
      <c r="F65" s="12"/>
    </row>
    <row r="66" spans="1:6" x14ac:dyDescent="0.2">
      <c r="B66" s="195"/>
      <c r="C66" s="12"/>
      <c r="D66" s="12"/>
      <c r="E66" s="12"/>
      <c r="F66" s="12"/>
    </row>
    <row r="67" spans="1:6" x14ac:dyDescent="0.2">
      <c r="A67" s="42"/>
      <c r="B67" s="195"/>
      <c r="C67" s="12"/>
      <c r="D67" s="12"/>
      <c r="E67" s="12"/>
      <c r="F67" s="12"/>
    </row>
    <row r="68" spans="1:6" x14ac:dyDescent="0.2">
      <c r="B68" s="195"/>
      <c r="C68" s="12"/>
      <c r="D68" s="12"/>
      <c r="E68" s="12"/>
      <c r="F68" s="12"/>
    </row>
    <row r="69" spans="1:6" x14ac:dyDescent="0.2">
      <c r="B69" s="195"/>
      <c r="C69" s="12"/>
      <c r="D69" s="12"/>
      <c r="E69" s="12"/>
      <c r="F69" s="12"/>
    </row>
    <row r="70" spans="1:6" x14ac:dyDescent="0.2">
      <c r="B70" s="195"/>
      <c r="C70" s="12"/>
      <c r="D70" s="12"/>
      <c r="E70" s="12"/>
      <c r="F70" s="12"/>
    </row>
    <row r="71" spans="1:6" x14ac:dyDescent="0.2">
      <c r="B71" s="195"/>
      <c r="C71" s="12"/>
      <c r="D71" s="12"/>
      <c r="E71" s="12"/>
      <c r="F71" s="12"/>
    </row>
    <row r="72" spans="1:6" x14ac:dyDescent="0.2">
      <c r="B72" s="195"/>
      <c r="C72" s="12"/>
      <c r="D72" s="12"/>
      <c r="E72" s="12"/>
      <c r="F72" s="12"/>
    </row>
    <row r="73" spans="1:6" x14ac:dyDescent="0.2">
      <c r="B73" s="195"/>
      <c r="C73" s="12"/>
      <c r="D73" s="12"/>
      <c r="E73" s="12"/>
      <c r="F73" s="12"/>
    </row>
    <row r="74" spans="1:6" x14ac:dyDescent="0.2">
      <c r="B74" s="195"/>
      <c r="C74" s="12"/>
      <c r="D74" s="12"/>
      <c r="E74" s="12"/>
      <c r="F74" s="12"/>
    </row>
    <row r="75" spans="1:6" x14ac:dyDescent="0.2">
      <c r="B75" s="195"/>
      <c r="C75" s="12"/>
      <c r="D75" s="12"/>
      <c r="E75" s="12"/>
      <c r="F75" s="12"/>
    </row>
    <row r="76" spans="1:6" x14ac:dyDescent="0.2">
      <c r="B76" s="195"/>
      <c r="C76" s="12"/>
      <c r="D76" s="12"/>
      <c r="E76" s="12"/>
      <c r="F76" s="12"/>
    </row>
    <row r="77" spans="1:6" x14ac:dyDescent="0.2">
      <c r="B77" s="195"/>
      <c r="C77" s="12"/>
      <c r="D77" s="12"/>
      <c r="E77" s="12"/>
      <c r="F77" s="12"/>
    </row>
    <row r="78" spans="1:6" x14ac:dyDescent="0.2">
      <c r="B78" s="195"/>
      <c r="C78" s="12"/>
      <c r="D78" s="12"/>
      <c r="E78" s="12"/>
      <c r="F78" s="12"/>
    </row>
    <row r="79" spans="1:6" x14ac:dyDescent="0.2">
      <c r="B79" s="195"/>
      <c r="C79" s="12"/>
      <c r="D79" s="12"/>
      <c r="E79" s="12"/>
      <c r="F79" s="12"/>
    </row>
    <row r="80" spans="1:6" x14ac:dyDescent="0.2">
      <c r="B80" s="195"/>
      <c r="C80" s="12"/>
      <c r="D80" s="12"/>
      <c r="E80" s="12"/>
      <c r="F80" s="12"/>
    </row>
    <row r="81" spans="1:6" x14ac:dyDescent="0.2">
      <c r="B81" s="195"/>
      <c r="C81" s="12"/>
      <c r="D81" s="12"/>
      <c r="E81" s="12"/>
      <c r="F81" s="12"/>
    </row>
    <row r="82" spans="1:6" x14ac:dyDescent="0.2">
      <c r="B82" s="195"/>
      <c r="C82" s="12"/>
      <c r="D82" s="12"/>
      <c r="E82" s="12"/>
      <c r="F82" s="12"/>
    </row>
    <row r="83" spans="1:6" x14ac:dyDescent="0.2">
      <c r="B83" s="195"/>
      <c r="C83" s="12"/>
      <c r="D83" s="12"/>
      <c r="E83" s="12"/>
      <c r="F83" s="12"/>
    </row>
    <row r="84" spans="1:6" x14ac:dyDescent="0.2">
      <c r="B84" s="195"/>
      <c r="C84" s="12"/>
      <c r="D84" s="12"/>
      <c r="E84" s="12"/>
      <c r="F84" s="12"/>
    </row>
    <row r="85" spans="1:6" x14ac:dyDescent="0.2">
      <c r="B85" s="195"/>
      <c r="C85" s="12"/>
      <c r="D85" s="12"/>
      <c r="E85" s="12"/>
      <c r="F85" s="12"/>
    </row>
    <row r="86" spans="1:6" x14ac:dyDescent="0.2">
      <c r="B86" s="195"/>
      <c r="C86" s="12"/>
      <c r="D86" s="12"/>
      <c r="E86" s="12"/>
      <c r="F86" s="12"/>
    </row>
    <row r="87" spans="1:6" x14ac:dyDescent="0.2">
      <c r="B87" s="195"/>
      <c r="C87" s="12"/>
      <c r="D87" s="12"/>
      <c r="E87" s="12"/>
      <c r="F87" s="12"/>
    </row>
    <row r="88" spans="1:6" x14ac:dyDescent="0.2">
      <c r="B88" s="195"/>
      <c r="C88" s="12"/>
      <c r="D88" s="12"/>
      <c r="E88" s="12"/>
      <c r="F88" s="12"/>
    </row>
    <row r="89" spans="1:6" x14ac:dyDescent="0.2">
      <c r="B89" s="195"/>
      <c r="C89" s="12"/>
      <c r="D89" s="12"/>
      <c r="E89" s="12"/>
      <c r="F89" s="12"/>
    </row>
    <row r="90" spans="1:6" x14ac:dyDescent="0.2">
      <c r="B90" s="195"/>
      <c r="C90" s="12"/>
      <c r="D90" s="12"/>
      <c r="E90" s="12"/>
      <c r="F90" s="12"/>
    </row>
    <row r="91" spans="1:6" x14ac:dyDescent="0.2">
      <c r="B91" s="195"/>
      <c r="C91" s="12"/>
      <c r="D91" s="12"/>
      <c r="E91" s="12"/>
      <c r="F91" s="12"/>
    </row>
    <row r="94" spans="1:6" x14ac:dyDescent="0.2">
      <c r="A94" s="42"/>
    </row>
  </sheetData>
  <mergeCells count="3">
    <mergeCell ref="A4:F4"/>
    <mergeCell ref="A29:F29"/>
    <mergeCell ref="A3:F3"/>
  </mergeCells>
  <hyperlinks>
    <hyperlink ref="A1" location="Съдържание!Print_Area" display="към съдържанието" xr:uid="{00000000-0004-0000-1900-000000000000}"/>
  </hyperlinks>
  <printOptions horizontalCentered="1"/>
  <pageMargins left="0.39370078740157483" right="0.39370078740157483" top="0.59055118110236227" bottom="0.3937007874015748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O42"/>
  <sheetViews>
    <sheetView zoomScale="73" zoomScaleNormal="73" workbookViewId="0">
      <selection activeCell="T41" sqref="T41"/>
    </sheetView>
  </sheetViews>
  <sheetFormatPr defaultRowHeight="12.75" x14ac:dyDescent="0.2"/>
  <cols>
    <col min="1" max="1" width="18.7109375" style="70" customWidth="1"/>
    <col min="2" max="2" width="10.7109375" style="70" customWidth="1"/>
    <col min="3" max="3" width="12.7109375" style="70" customWidth="1"/>
    <col min="4" max="4" width="14.7109375" style="70" customWidth="1"/>
    <col min="5" max="5" width="10.7109375" style="70" customWidth="1"/>
    <col min="6" max="6" width="14.7109375" style="70" customWidth="1"/>
    <col min="7" max="7" width="18.7109375" style="70" customWidth="1"/>
    <col min="8" max="8" width="11.7109375" style="70" customWidth="1"/>
    <col min="9" max="9" width="18.7109375" style="70" customWidth="1"/>
    <col min="10" max="10" width="10.7109375" style="82" customWidth="1"/>
    <col min="11" max="11" width="12.7109375" style="70" customWidth="1"/>
    <col min="12" max="12" width="14.7109375" style="70" customWidth="1"/>
    <col min="13" max="13" width="10.7109375" style="70" customWidth="1"/>
    <col min="14" max="14" width="14.7109375" style="70" customWidth="1"/>
    <col min="15" max="15" width="18.7109375" style="70" customWidth="1"/>
    <col min="16" max="16" width="9.7109375" style="70" customWidth="1"/>
    <col min="17" max="17" width="18.7109375" style="70" customWidth="1"/>
    <col min="18" max="18" width="10.7109375" style="70" customWidth="1"/>
    <col min="19" max="19" width="12.7109375" style="70" customWidth="1"/>
    <col min="20" max="20" width="14.7109375" style="70" customWidth="1"/>
    <col min="21" max="21" width="10.7109375" style="70" customWidth="1"/>
    <col min="22" max="22" width="14.7109375" style="70" customWidth="1"/>
    <col min="23" max="23" width="18.7109375" style="70" customWidth="1"/>
    <col min="24" max="24" width="9.7109375" style="70" customWidth="1"/>
    <col min="25" max="32" width="9.140625" style="70" customWidth="1"/>
    <col min="33" max="16384" width="9.140625" style="70"/>
  </cols>
  <sheetData>
    <row r="1" spans="1:41" ht="15" customHeight="1" x14ac:dyDescent="0.2">
      <c r="A1" s="159" t="s">
        <v>64</v>
      </c>
      <c r="B1" s="73"/>
      <c r="C1" s="73"/>
      <c r="D1" s="73"/>
      <c r="E1" s="73"/>
      <c r="F1" s="73"/>
      <c r="G1" s="73"/>
      <c r="H1" s="194"/>
      <c r="I1" s="76"/>
    </row>
    <row r="2" spans="1:41" ht="15" customHeight="1" x14ac:dyDescent="0.2">
      <c r="A2" s="159"/>
      <c r="B2" s="260"/>
      <c r="C2" s="260"/>
      <c r="D2" s="260"/>
      <c r="E2" s="260"/>
      <c r="F2" s="260"/>
      <c r="G2" s="260"/>
      <c r="H2" s="76"/>
      <c r="I2" s="76"/>
    </row>
    <row r="3" spans="1:41" ht="15" customHeight="1" x14ac:dyDescent="0.2">
      <c r="A3" s="382" t="s">
        <v>330</v>
      </c>
      <c r="B3" s="383"/>
      <c r="C3" s="383"/>
      <c r="D3" s="383"/>
      <c r="E3" s="383"/>
      <c r="F3" s="383"/>
      <c r="G3" s="383"/>
      <c r="H3" s="383"/>
      <c r="I3" s="273"/>
      <c r="O3" s="328"/>
      <c r="P3" s="329"/>
      <c r="Q3" s="329"/>
      <c r="R3" s="329"/>
      <c r="S3" s="329"/>
      <c r="T3" s="329"/>
      <c r="U3" s="329"/>
      <c r="V3" s="329"/>
    </row>
    <row r="4" spans="1:41" ht="45" customHeight="1" x14ac:dyDescent="0.2">
      <c r="A4" s="374" t="s">
        <v>423</v>
      </c>
      <c r="B4" s="375"/>
      <c r="C4" s="375"/>
      <c r="D4" s="375"/>
      <c r="E4" s="375"/>
      <c r="F4" s="375"/>
      <c r="G4" s="375"/>
      <c r="H4" s="375"/>
      <c r="I4" s="268"/>
      <c r="J4" s="267"/>
      <c r="K4" s="267"/>
      <c r="L4" s="267"/>
      <c r="M4" s="267"/>
      <c r="N4" s="267"/>
      <c r="O4" s="327"/>
      <c r="P4" s="267"/>
      <c r="Q4" s="267"/>
      <c r="R4" s="267"/>
      <c r="S4" s="267"/>
      <c r="T4" s="267"/>
      <c r="U4" s="267"/>
      <c r="V4" s="267"/>
    </row>
    <row r="5" spans="1:41" ht="15" customHeight="1" x14ac:dyDescent="0.2">
      <c r="A5" s="75"/>
      <c r="B5" s="74"/>
      <c r="C5" s="74"/>
      <c r="D5" s="74"/>
      <c r="E5" s="74"/>
      <c r="F5" s="74"/>
      <c r="G5" s="74"/>
      <c r="H5" s="177"/>
      <c r="I5" s="261"/>
      <c r="P5" s="106" t="s">
        <v>331</v>
      </c>
      <c r="Q5" s="106"/>
      <c r="X5" s="106" t="s">
        <v>332</v>
      </c>
    </row>
    <row r="6" spans="1:41" ht="15" customHeight="1" x14ac:dyDescent="0.2">
      <c r="A6" s="371" t="s">
        <v>327</v>
      </c>
      <c r="B6" s="380" t="s">
        <v>5</v>
      </c>
      <c r="C6" s="380"/>
      <c r="D6" s="380"/>
      <c r="E6" s="380"/>
      <c r="F6" s="380"/>
      <c r="G6" s="380"/>
      <c r="H6" s="380"/>
      <c r="I6" s="371" t="s">
        <v>327</v>
      </c>
      <c r="J6" s="380" t="s">
        <v>312</v>
      </c>
      <c r="K6" s="380"/>
      <c r="L6" s="380"/>
      <c r="M6" s="380"/>
      <c r="N6" s="380"/>
      <c r="O6" s="380"/>
      <c r="P6" s="380"/>
      <c r="Q6" s="371" t="s">
        <v>327</v>
      </c>
      <c r="R6" s="380" t="s">
        <v>313</v>
      </c>
      <c r="S6" s="380"/>
      <c r="T6" s="380"/>
      <c r="U6" s="380"/>
      <c r="V6" s="380"/>
      <c r="W6" s="380"/>
      <c r="X6" s="380"/>
    </row>
    <row r="7" spans="1:41" ht="50.1" customHeight="1" x14ac:dyDescent="0.2">
      <c r="A7" s="372"/>
      <c r="B7" s="370" t="s">
        <v>173</v>
      </c>
      <c r="C7" s="370"/>
      <c r="D7" s="370"/>
      <c r="E7" s="370" t="s">
        <v>177</v>
      </c>
      <c r="F7" s="370"/>
      <c r="G7" s="370"/>
      <c r="H7" s="365" t="s">
        <v>136</v>
      </c>
      <c r="I7" s="372"/>
      <c r="J7" s="370" t="s">
        <v>173</v>
      </c>
      <c r="K7" s="370"/>
      <c r="L7" s="370"/>
      <c r="M7" s="370" t="s">
        <v>177</v>
      </c>
      <c r="N7" s="370"/>
      <c r="O7" s="370"/>
      <c r="P7" s="365" t="s">
        <v>136</v>
      </c>
      <c r="Q7" s="372"/>
      <c r="R7" s="370" t="s">
        <v>173</v>
      </c>
      <c r="S7" s="370"/>
      <c r="T7" s="370"/>
      <c r="U7" s="370" t="s">
        <v>177</v>
      </c>
      <c r="V7" s="370"/>
      <c r="W7" s="370"/>
      <c r="X7" s="365" t="s">
        <v>136</v>
      </c>
    </row>
    <row r="8" spans="1:41" ht="60" customHeight="1" x14ac:dyDescent="0.2">
      <c r="A8" s="373"/>
      <c r="B8" s="118" t="s">
        <v>132</v>
      </c>
      <c r="C8" s="118" t="s">
        <v>133</v>
      </c>
      <c r="D8" s="119" t="s">
        <v>134</v>
      </c>
      <c r="E8" s="118" t="s">
        <v>176</v>
      </c>
      <c r="F8" s="118" t="s">
        <v>174</v>
      </c>
      <c r="G8" s="119" t="s">
        <v>137</v>
      </c>
      <c r="H8" s="366"/>
      <c r="I8" s="373"/>
      <c r="J8" s="118" t="s">
        <v>132</v>
      </c>
      <c r="K8" s="118" t="s">
        <v>133</v>
      </c>
      <c r="L8" s="119" t="s">
        <v>134</v>
      </c>
      <c r="M8" s="118" t="s">
        <v>176</v>
      </c>
      <c r="N8" s="118" t="s">
        <v>174</v>
      </c>
      <c r="O8" s="119" t="s">
        <v>137</v>
      </c>
      <c r="P8" s="366"/>
      <c r="Q8" s="373"/>
      <c r="R8" s="118" t="s">
        <v>132</v>
      </c>
      <c r="S8" s="118" t="s">
        <v>133</v>
      </c>
      <c r="T8" s="119" t="s">
        <v>134</v>
      </c>
      <c r="U8" s="118" t="s">
        <v>176</v>
      </c>
      <c r="V8" s="118" t="s">
        <v>174</v>
      </c>
      <c r="W8" s="119" t="s">
        <v>137</v>
      </c>
      <c r="X8" s="366"/>
    </row>
    <row r="9" spans="1:41" s="89" customFormat="1" ht="20.100000000000001" customHeight="1" x14ac:dyDescent="0.2">
      <c r="A9" s="128">
        <v>1</v>
      </c>
      <c r="B9" s="118">
        <v>2</v>
      </c>
      <c r="C9" s="118">
        <v>3</v>
      </c>
      <c r="D9" s="119" t="s">
        <v>135</v>
      </c>
      <c r="E9" s="119">
        <v>5</v>
      </c>
      <c r="F9" s="119">
        <v>6</v>
      </c>
      <c r="G9" s="119" t="s">
        <v>171</v>
      </c>
      <c r="H9" s="118" t="s">
        <v>172</v>
      </c>
      <c r="I9" s="128">
        <v>9</v>
      </c>
      <c r="J9" s="118">
        <v>10</v>
      </c>
      <c r="K9" s="118">
        <v>11</v>
      </c>
      <c r="L9" s="119" t="s">
        <v>357</v>
      </c>
      <c r="M9" s="119">
        <v>13</v>
      </c>
      <c r="N9" s="119">
        <v>14</v>
      </c>
      <c r="O9" s="119" t="s">
        <v>358</v>
      </c>
      <c r="P9" s="118" t="s">
        <v>359</v>
      </c>
      <c r="Q9" s="128">
        <v>17</v>
      </c>
      <c r="R9" s="118">
        <v>18</v>
      </c>
      <c r="S9" s="118">
        <v>19</v>
      </c>
      <c r="T9" s="119" t="s">
        <v>360</v>
      </c>
      <c r="U9" s="119">
        <v>21</v>
      </c>
      <c r="V9" s="119">
        <v>22</v>
      </c>
      <c r="W9" s="119" t="s">
        <v>361</v>
      </c>
      <c r="X9" s="118" t="s">
        <v>362</v>
      </c>
    </row>
    <row r="10" spans="1:41" ht="15" customHeight="1" x14ac:dyDescent="0.2">
      <c r="A10" s="292" t="s">
        <v>33</v>
      </c>
      <c r="B10" s="72">
        <f t="shared" ref="B10:B37" si="0">J10+R10</f>
        <v>119</v>
      </c>
      <c r="C10" s="72">
        <f t="shared" ref="C10:C37" si="1">K10+S10</f>
        <v>110</v>
      </c>
      <c r="D10" s="172">
        <f t="shared" ref="D10:D38" si="2">C10/B10</f>
        <v>0.92436974789915971</v>
      </c>
      <c r="E10" s="72">
        <f t="shared" ref="E10:E37" si="3">M10+U10</f>
        <v>328</v>
      </c>
      <c r="F10" s="72">
        <f t="shared" ref="F10:F37" si="4">N10+V10</f>
        <v>316</v>
      </c>
      <c r="G10" s="172">
        <f>F10/E10</f>
        <v>0.96341463414634143</v>
      </c>
      <c r="H10" s="93">
        <f>E10/B10</f>
        <v>2.7563025210084033</v>
      </c>
      <c r="I10" s="292" t="s">
        <v>33</v>
      </c>
      <c r="J10" s="72">
        <v>72</v>
      </c>
      <c r="K10" s="72">
        <v>68</v>
      </c>
      <c r="L10" s="172">
        <f>K10/J10</f>
        <v>0.94444444444444442</v>
      </c>
      <c r="M10" s="72">
        <v>210</v>
      </c>
      <c r="N10" s="72">
        <v>203</v>
      </c>
      <c r="O10" s="172">
        <f>N10/M10</f>
        <v>0.96666666666666667</v>
      </c>
      <c r="P10" s="93">
        <f>M10/J10</f>
        <v>2.9166666666666665</v>
      </c>
      <c r="Q10" s="292" t="s">
        <v>33</v>
      </c>
      <c r="R10" s="72">
        <v>47</v>
      </c>
      <c r="S10" s="72">
        <v>42</v>
      </c>
      <c r="T10" s="172">
        <f>S10/R10</f>
        <v>0.8936170212765957</v>
      </c>
      <c r="U10" s="72">
        <v>118</v>
      </c>
      <c r="V10" s="72">
        <v>113</v>
      </c>
      <c r="W10" s="172">
        <f>V10/U10</f>
        <v>0.9576271186440678</v>
      </c>
      <c r="X10" s="93">
        <f>U10/R10</f>
        <v>2.5106382978723403</v>
      </c>
      <c r="AK10" s="7"/>
      <c r="AL10" s="7"/>
      <c r="AM10" s="7"/>
      <c r="AN10" s="7"/>
      <c r="AO10" s="7"/>
    </row>
    <row r="11" spans="1:41" ht="15" customHeight="1" x14ac:dyDescent="0.2">
      <c r="A11" s="292" t="s">
        <v>34</v>
      </c>
      <c r="B11" s="72">
        <f t="shared" si="0"/>
        <v>185</v>
      </c>
      <c r="C11" s="72">
        <f t="shared" si="1"/>
        <v>181</v>
      </c>
      <c r="D11" s="172">
        <f t="shared" si="2"/>
        <v>0.97837837837837838</v>
      </c>
      <c r="E11" s="72">
        <f t="shared" si="3"/>
        <v>515</v>
      </c>
      <c r="F11" s="72">
        <f t="shared" si="4"/>
        <v>505</v>
      </c>
      <c r="G11" s="172">
        <f t="shared" ref="G11:G37" si="5">F11/E11</f>
        <v>0.98058252427184467</v>
      </c>
      <c r="H11" s="93">
        <f t="shared" ref="H11:H37" si="6">E11/B11</f>
        <v>2.7837837837837838</v>
      </c>
      <c r="I11" s="292" t="s">
        <v>34</v>
      </c>
      <c r="J11" s="72">
        <v>112</v>
      </c>
      <c r="K11" s="72">
        <v>111</v>
      </c>
      <c r="L11" s="172">
        <f t="shared" ref="L11:L37" si="7">K11/J11</f>
        <v>0.9910714285714286</v>
      </c>
      <c r="M11" s="72">
        <v>310</v>
      </c>
      <c r="N11" s="72">
        <v>304</v>
      </c>
      <c r="O11" s="172">
        <f t="shared" ref="O11:O37" si="8">N11/M11</f>
        <v>0.98064516129032253</v>
      </c>
      <c r="P11" s="93">
        <f t="shared" ref="P11:P37" si="9">M11/J11</f>
        <v>2.7678571428571428</v>
      </c>
      <c r="Q11" s="292" t="s">
        <v>34</v>
      </c>
      <c r="R11" s="72">
        <v>73</v>
      </c>
      <c r="S11" s="72">
        <v>70</v>
      </c>
      <c r="T11" s="172">
        <f t="shared" ref="T11:T37" si="10">S11/R11</f>
        <v>0.95890410958904104</v>
      </c>
      <c r="U11" s="72">
        <v>205</v>
      </c>
      <c r="V11" s="72">
        <v>201</v>
      </c>
      <c r="W11" s="172">
        <f t="shared" ref="W11:W37" si="11">V11/U11</f>
        <v>0.98048780487804876</v>
      </c>
      <c r="X11" s="93">
        <f t="shared" ref="X11:X37" si="12">U11/R11</f>
        <v>2.8082191780821919</v>
      </c>
      <c r="AK11" s="7"/>
      <c r="AL11" s="7"/>
      <c r="AM11" s="7"/>
      <c r="AN11" s="7"/>
      <c r="AO11" s="7"/>
    </row>
    <row r="12" spans="1:41" ht="15" customHeight="1" x14ac:dyDescent="0.2">
      <c r="A12" s="292" t="s">
        <v>35</v>
      </c>
      <c r="B12" s="72">
        <f t="shared" si="0"/>
        <v>335</v>
      </c>
      <c r="C12" s="72">
        <f t="shared" si="1"/>
        <v>327</v>
      </c>
      <c r="D12" s="172">
        <f t="shared" si="2"/>
        <v>0.9761194029850746</v>
      </c>
      <c r="E12" s="72">
        <f t="shared" si="3"/>
        <v>944</v>
      </c>
      <c r="F12" s="72">
        <f t="shared" si="4"/>
        <v>923</v>
      </c>
      <c r="G12" s="172">
        <f t="shared" si="5"/>
        <v>0.9777542372881356</v>
      </c>
      <c r="H12" s="93">
        <f t="shared" si="6"/>
        <v>2.8179104477611938</v>
      </c>
      <c r="I12" s="292" t="s">
        <v>35</v>
      </c>
      <c r="J12" s="72">
        <v>238</v>
      </c>
      <c r="K12" s="72">
        <v>235</v>
      </c>
      <c r="L12" s="172">
        <f t="shared" si="7"/>
        <v>0.98739495798319332</v>
      </c>
      <c r="M12" s="72">
        <v>686</v>
      </c>
      <c r="N12" s="72">
        <v>674</v>
      </c>
      <c r="O12" s="172">
        <f t="shared" si="8"/>
        <v>0.98250728862973757</v>
      </c>
      <c r="P12" s="93">
        <f t="shared" si="9"/>
        <v>2.8823529411764706</v>
      </c>
      <c r="Q12" s="292" t="s">
        <v>35</v>
      </c>
      <c r="R12" s="72">
        <v>97</v>
      </c>
      <c r="S12" s="72">
        <v>92</v>
      </c>
      <c r="T12" s="172">
        <f t="shared" si="10"/>
        <v>0.94845360824742264</v>
      </c>
      <c r="U12" s="72">
        <v>258</v>
      </c>
      <c r="V12" s="72">
        <v>249</v>
      </c>
      <c r="W12" s="172">
        <f t="shared" si="11"/>
        <v>0.96511627906976749</v>
      </c>
      <c r="X12" s="93">
        <f t="shared" si="12"/>
        <v>2.6597938144329896</v>
      </c>
      <c r="AK12" s="7"/>
      <c r="AL12" s="7"/>
      <c r="AM12" s="7"/>
      <c r="AN12" s="7"/>
      <c r="AO12" s="7"/>
    </row>
    <row r="13" spans="1:41" ht="15" customHeight="1" x14ac:dyDescent="0.2">
      <c r="A13" s="292" t="s">
        <v>36</v>
      </c>
      <c r="B13" s="72">
        <f t="shared" si="0"/>
        <v>141</v>
      </c>
      <c r="C13" s="72">
        <f t="shared" si="1"/>
        <v>138</v>
      </c>
      <c r="D13" s="172">
        <f t="shared" si="2"/>
        <v>0.97872340425531912</v>
      </c>
      <c r="E13" s="72">
        <f t="shared" si="3"/>
        <v>408</v>
      </c>
      <c r="F13" s="72">
        <f t="shared" si="4"/>
        <v>404</v>
      </c>
      <c r="G13" s="172">
        <f t="shared" si="5"/>
        <v>0.99019607843137258</v>
      </c>
      <c r="H13" s="93">
        <f t="shared" si="6"/>
        <v>2.8936170212765959</v>
      </c>
      <c r="I13" s="292" t="s">
        <v>36</v>
      </c>
      <c r="J13" s="72">
        <v>83</v>
      </c>
      <c r="K13" s="72">
        <v>81</v>
      </c>
      <c r="L13" s="172">
        <f t="shared" si="7"/>
        <v>0.97590361445783136</v>
      </c>
      <c r="M13" s="72">
        <v>249</v>
      </c>
      <c r="N13" s="72">
        <v>246</v>
      </c>
      <c r="O13" s="172">
        <f t="shared" si="8"/>
        <v>0.98795180722891562</v>
      </c>
      <c r="P13" s="93">
        <f t="shared" si="9"/>
        <v>3</v>
      </c>
      <c r="Q13" s="292" t="s">
        <v>36</v>
      </c>
      <c r="R13" s="72">
        <v>58</v>
      </c>
      <c r="S13" s="72">
        <v>57</v>
      </c>
      <c r="T13" s="172">
        <f t="shared" si="10"/>
        <v>0.98275862068965514</v>
      </c>
      <c r="U13" s="72">
        <v>159</v>
      </c>
      <c r="V13" s="72">
        <v>158</v>
      </c>
      <c r="W13" s="172">
        <f t="shared" si="11"/>
        <v>0.99371069182389937</v>
      </c>
      <c r="X13" s="93">
        <f t="shared" si="12"/>
        <v>2.7413793103448274</v>
      </c>
    </row>
    <row r="14" spans="1:41" ht="15" customHeight="1" x14ac:dyDescent="0.2">
      <c r="A14" s="292" t="s">
        <v>37</v>
      </c>
      <c r="B14" s="72">
        <f t="shared" si="0"/>
        <v>21</v>
      </c>
      <c r="C14" s="72">
        <f t="shared" si="1"/>
        <v>20</v>
      </c>
      <c r="D14" s="172">
        <f t="shared" si="2"/>
        <v>0.95238095238095233</v>
      </c>
      <c r="E14" s="72">
        <f t="shared" si="3"/>
        <v>64</v>
      </c>
      <c r="F14" s="72">
        <f t="shared" si="4"/>
        <v>62</v>
      </c>
      <c r="G14" s="172">
        <f t="shared" si="5"/>
        <v>0.96875</v>
      </c>
      <c r="H14" s="93">
        <f t="shared" si="6"/>
        <v>3.0476190476190474</v>
      </c>
      <c r="I14" s="292" t="s">
        <v>37</v>
      </c>
      <c r="J14" s="72">
        <v>16</v>
      </c>
      <c r="K14" s="72">
        <v>15</v>
      </c>
      <c r="L14" s="172">
        <f t="shared" si="7"/>
        <v>0.9375</v>
      </c>
      <c r="M14" s="72">
        <v>56</v>
      </c>
      <c r="N14" s="72">
        <v>54</v>
      </c>
      <c r="O14" s="172">
        <f t="shared" si="8"/>
        <v>0.9642857142857143</v>
      </c>
      <c r="P14" s="93">
        <f t="shared" si="9"/>
        <v>3.5</v>
      </c>
      <c r="Q14" s="292" t="s">
        <v>37</v>
      </c>
      <c r="R14" s="72">
        <v>5</v>
      </c>
      <c r="S14" s="72">
        <v>5</v>
      </c>
      <c r="T14" s="172">
        <f t="shared" si="10"/>
        <v>1</v>
      </c>
      <c r="U14" s="72">
        <v>8</v>
      </c>
      <c r="V14" s="72">
        <v>8</v>
      </c>
      <c r="W14" s="172">
        <f t="shared" si="11"/>
        <v>1</v>
      </c>
      <c r="X14" s="93">
        <f t="shared" si="12"/>
        <v>1.6</v>
      </c>
    </row>
    <row r="15" spans="1:41" ht="15" customHeight="1" x14ac:dyDescent="0.2">
      <c r="A15" s="292" t="s">
        <v>38</v>
      </c>
      <c r="B15" s="72">
        <f t="shared" si="0"/>
        <v>70</v>
      </c>
      <c r="C15" s="72">
        <f t="shared" si="1"/>
        <v>66</v>
      </c>
      <c r="D15" s="172">
        <f t="shared" si="2"/>
        <v>0.94285714285714284</v>
      </c>
      <c r="E15" s="72">
        <f t="shared" si="3"/>
        <v>151</v>
      </c>
      <c r="F15" s="72">
        <f t="shared" si="4"/>
        <v>145</v>
      </c>
      <c r="G15" s="172">
        <f t="shared" si="5"/>
        <v>0.96026490066225167</v>
      </c>
      <c r="H15" s="93">
        <f t="shared" si="6"/>
        <v>2.157142857142857</v>
      </c>
      <c r="I15" s="292" t="s">
        <v>38</v>
      </c>
      <c r="J15" s="72">
        <v>41</v>
      </c>
      <c r="K15" s="72">
        <v>40</v>
      </c>
      <c r="L15" s="172">
        <f t="shared" si="7"/>
        <v>0.97560975609756095</v>
      </c>
      <c r="M15" s="72">
        <v>104</v>
      </c>
      <c r="N15" s="72">
        <v>101</v>
      </c>
      <c r="O15" s="172">
        <f t="shared" si="8"/>
        <v>0.97115384615384615</v>
      </c>
      <c r="P15" s="93">
        <f t="shared" si="9"/>
        <v>2.5365853658536586</v>
      </c>
      <c r="Q15" s="292" t="s">
        <v>38</v>
      </c>
      <c r="R15" s="72">
        <v>29</v>
      </c>
      <c r="S15" s="72">
        <v>26</v>
      </c>
      <c r="T15" s="172">
        <f t="shared" si="10"/>
        <v>0.89655172413793105</v>
      </c>
      <c r="U15" s="72">
        <v>47</v>
      </c>
      <c r="V15" s="72">
        <v>44</v>
      </c>
      <c r="W15" s="172">
        <f t="shared" si="11"/>
        <v>0.93617021276595747</v>
      </c>
      <c r="X15" s="93">
        <f t="shared" si="12"/>
        <v>1.6206896551724137</v>
      </c>
    </row>
    <row r="16" spans="1:41" ht="15" customHeight="1" x14ac:dyDescent="0.2">
      <c r="A16" s="292" t="s">
        <v>39</v>
      </c>
      <c r="B16" s="72">
        <f t="shared" si="0"/>
        <v>69</v>
      </c>
      <c r="C16" s="72">
        <f t="shared" si="1"/>
        <v>67</v>
      </c>
      <c r="D16" s="172">
        <f t="shared" si="2"/>
        <v>0.97101449275362317</v>
      </c>
      <c r="E16" s="72">
        <f t="shared" si="3"/>
        <v>245</v>
      </c>
      <c r="F16" s="72">
        <f t="shared" si="4"/>
        <v>241</v>
      </c>
      <c r="G16" s="172">
        <f t="shared" si="5"/>
        <v>0.98367346938775513</v>
      </c>
      <c r="H16" s="93">
        <f t="shared" si="6"/>
        <v>3.5507246376811592</v>
      </c>
      <c r="I16" s="292" t="s">
        <v>39</v>
      </c>
      <c r="J16" s="72">
        <v>41</v>
      </c>
      <c r="K16" s="72">
        <v>40</v>
      </c>
      <c r="L16" s="172">
        <f t="shared" si="7"/>
        <v>0.97560975609756095</v>
      </c>
      <c r="M16" s="72">
        <v>142</v>
      </c>
      <c r="N16" s="72">
        <v>141</v>
      </c>
      <c r="O16" s="172">
        <f t="shared" si="8"/>
        <v>0.99295774647887325</v>
      </c>
      <c r="P16" s="93">
        <f t="shared" si="9"/>
        <v>3.4634146341463414</v>
      </c>
      <c r="Q16" s="292" t="s">
        <v>39</v>
      </c>
      <c r="R16" s="72">
        <v>28</v>
      </c>
      <c r="S16" s="72">
        <v>27</v>
      </c>
      <c r="T16" s="172">
        <f t="shared" si="10"/>
        <v>0.9642857142857143</v>
      </c>
      <c r="U16" s="72">
        <v>103</v>
      </c>
      <c r="V16" s="72">
        <v>100</v>
      </c>
      <c r="W16" s="172">
        <f t="shared" si="11"/>
        <v>0.970873786407767</v>
      </c>
      <c r="X16" s="93">
        <f t="shared" si="12"/>
        <v>3.6785714285714284</v>
      </c>
    </row>
    <row r="17" spans="1:24" ht="15" customHeight="1" x14ac:dyDescent="0.2">
      <c r="A17" s="292" t="s">
        <v>40</v>
      </c>
      <c r="B17" s="72">
        <f t="shared" si="0"/>
        <v>47</v>
      </c>
      <c r="C17" s="72">
        <f t="shared" si="1"/>
        <v>46</v>
      </c>
      <c r="D17" s="172">
        <f t="shared" si="2"/>
        <v>0.97872340425531912</v>
      </c>
      <c r="E17" s="72">
        <f t="shared" si="3"/>
        <v>127</v>
      </c>
      <c r="F17" s="72">
        <f t="shared" si="4"/>
        <v>124</v>
      </c>
      <c r="G17" s="172">
        <f t="shared" si="5"/>
        <v>0.97637795275590555</v>
      </c>
      <c r="H17" s="93">
        <f t="shared" si="6"/>
        <v>2.7021276595744679</v>
      </c>
      <c r="I17" s="292" t="s">
        <v>40</v>
      </c>
      <c r="J17" s="72">
        <v>26</v>
      </c>
      <c r="K17" s="72">
        <v>26</v>
      </c>
      <c r="L17" s="172">
        <f t="shared" si="7"/>
        <v>1</v>
      </c>
      <c r="M17" s="72">
        <v>79</v>
      </c>
      <c r="N17" s="72">
        <v>77</v>
      </c>
      <c r="O17" s="172">
        <f t="shared" si="8"/>
        <v>0.97468354430379744</v>
      </c>
      <c r="P17" s="93">
        <f t="shared" si="9"/>
        <v>3.0384615384615383</v>
      </c>
      <c r="Q17" s="292" t="s">
        <v>40</v>
      </c>
      <c r="R17" s="72">
        <v>21</v>
      </c>
      <c r="S17" s="72">
        <v>20</v>
      </c>
      <c r="T17" s="172">
        <f t="shared" si="10"/>
        <v>0.95238095238095233</v>
      </c>
      <c r="U17" s="72">
        <v>48</v>
      </c>
      <c r="V17" s="72">
        <v>47</v>
      </c>
      <c r="W17" s="172">
        <f t="shared" si="11"/>
        <v>0.97916666666666663</v>
      </c>
      <c r="X17" s="93">
        <f t="shared" si="12"/>
        <v>2.2857142857142856</v>
      </c>
    </row>
    <row r="18" spans="1:24" ht="15" customHeight="1" x14ac:dyDescent="0.2">
      <c r="A18" s="292" t="s">
        <v>41</v>
      </c>
      <c r="B18" s="72">
        <f t="shared" si="0"/>
        <v>44</v>
      </c>
      <c r="C18" s="72">
        <f t="shared" si="1"/>
        <v>44</v>
      </c>
      <c r="D18" s="172">
        <f t="shared" si="2"/>
        <v>1</v>
      </c>
      <c r="E18" s="72">
        <f t="shared" si="3"/>
        <v>160</v>
      </c>
      <c r="F18" s="72">
        <f t="shared" si="4"/>
        <v>159</v>
      </c>
      <c r="G18" s="172">
        <f t="shared" si="5"/>
        <v>0.99375000000000002</v>
      </c>
      <c r="H18" s="93">
        <f t="shared" si="6"/>
        <v>3.6363636363636362</v>
      </c>
      <c r="I18" s="292" t="s">
        <v>41</v>
      </c>
      <c r="J18" s="72">
        <v>25</v>
      </c>
      <c r="K18" s="72">
        <v>25</v>
      </c>
      <c r="L18" s="172">
        <f t="shared" si="7"/>
        <v>1</v>
      </c>
      <c r="M18" s="72">
        <v>72</v>
      </c>
      <c r="N18" s="72">
        <v>71</v>
      </c>
      <c r="O18" s="172">
        <f t="shared" si="8"/>
        <v>0.98611111111111116</v>
      </c>
      <c r="P18" s="93">
        <f t="shared" si="9"/>
        <v>2.88</v>
      </c>
      <c r="Q18" s="292" t="s">
        <v>41</v>
      </c>
      <c r="R18" s="72">
        <v>19</v>
      </c>
      <c r="S18" s="72">
        <v>19</v>
      </c>
      <c r="T18" s="172">
        <f t="shared" si="10"/>
        <v>1</v>
      </c>
      <c r="U18" s="72">
        <v>88</v>
      </c>
      <c r="V18" s="72">
        <v>88</v>
      </c>
      <c r="W18" s="172">
        <f t="shared" si="11"/>
        <v>1</v>
      </c>
      <c r="X18" s="93">
        <f t="shared" si="12"/>
        <v>4.6315789473684212</v>
      </c>
    </row>
    <row r="19" spans="1:24" ht="15" customHeight="1" x14ac:dyDescent="0.2">
      <c r="A19" s="292" t="s">
        <v>42</v>
      </c>
      <c r="B19" s="72">
        <f t="shared" si="0"/>
        <v>35</v>
      </c>
      <c r="C19" s="72">
        <f t="shared" si="1"/>
        <v>35</v>
      </c>
      <c r="D19" s="172">
        <f t="shared" si="2"/>
        <v>1</v>
      </c>
      <c r="E19" s="72">
        <f t="shared" si="3"/>
        <v>119</v>
      </c>
      <c r="F19" s="72">
        <f t="shared" si="4"/>
        <v>117</v>
      </c>
      <c r="G19" s="172">
        <f t="shared" si="5"/>
        <v>0.98319327731092432</v>
      </c>
      <c r="H19" s="93">
        <f t="shared" si="6"/>
        <v>3.4</v>
      </c>
      <c r="I19" s="292" t="s">
        <v>42</v>
      </c>
      <c r="J19" s="72">
        <v>24</v>
      </c>
      <c r="K19" s="72">
        <v>24</v>
      </c>
      <c r="L19" s="172">
        <f t="shared" si="7"/>
        <v>1</v>
      </c>
      <c r="M19" s="72">
        <v>78</v>
      </c>
      <c r="N19" s="72">
        <v>76</v>
      </c>
      <c r="O19" s="172">
        <f t="shared" si="8"/>
        <v>0.97435897435897434</v>
      </c>
      <c r="P19" s="93">
        <f t="shared" si="9"/>
        <v>3.25</v>
      </c>
      <c r="Q19" s="292" t="s">
        <v>42</v>
      </c>
      <c r="R19" s="72">
        <v>11</v>
      </c>
      <c r="S19" s="72">
        <v>11</v>
      </c>
      <c r="T19" s="172">
        <f t="shared" si="10"/>
        <v>1</v>
      </c>
      <c r="U19" s="72">
        <v>41</v>
      </c>
      <c r="V19" s="72">
        <v>41</v>
      </c>
      <c r="W19" s="172">
        <f t="shared" si="11"/>
        <v>1</v>
      </c>
      <c r="X19" s="93">
        <f t="shared" si="12"/>
        <v>3.7272727272727271</v>
      </c>
    </row>
    <row r="20" spans="1:24" ht="15" customHeight="1" x14ac:dyDescent="0.2">
      <c r="A20" s="292" t="s">
        <v>43</v>
      </c>
      <c r="B20" s="72">
        <f t="shared" si="0"/>
        <v>36</v>
      </c>
      <c r="C20" s="72">
        <f t="shared" si="1"/>
        <v>35</v>
      </c>
      <c r="D20" s="172">
        <f t="shared" si="2"/>
        <v>0.97222222222222221</v>
      </c>
      <c r="E20" s="72">
        <f t="shared" si="3"/>
        <v>116</v>
      </c>
      <c r="F20" s="72">
        <f t="shared" si="4"/>
        <v>113</v>
      </c>
      <c r="G20" s="172">
        <f t="shared" si="5"/>
        <v>0.97413793103448276</v>
      </c>
      <c r="H20" s="93">
        <f t="shared" si="6"/>
        <v>3.2222222222222223</v>
      </c>
      <c r="I20" s="292" t="s">
        <v>43</v>
      </c>
      <c r="J20" s="72">
        <v>28</v>
      </c>
      <c r="K20" s="72">
        <v>27</v>
      </c>
      <c r="L20" s="172">
        <f t="shared" si="7"/>
        <v>0.9642857142857143</v>
      </c>
      <c r="M20" s="72">
        <v>89</v>
      </c>
      <c r="N20" s="72">
        <v>86</v>
      </c>
      <c r="O20" s="172">
        <f t="shared" si="8"/>
        <v>0.9662921348314607</v>
      </c>
      <c r="P20" s="93">
        <f t="shared" si="9"/>
        <v>3.1785714285714284</v>
      </c>
      <c r="Q20" s="292" t="s">
        <v>43</v>
      </c>
      <c r="R20" s="72">
        <v>8</v>
      </c>
      <c r="S20" s="72">
        <v>8</v>
      </c>
      <c r="T20" s="172">
        <f t="shared" si="10"/>
        <v>1</v>
      </c>
      <c r="U20" s="72">
        <v>27</v>
      </c>
      <c r="V20" s="72">
        <v>27</v>
      </c>
      <c r="W20" s="172">
        <f t="shared" si="11"/>
        <v>1</v>
      </c>
      <c r="X20" s="93">
        <f t="shared" si="12"/>
        <v>3.375</v>
      </c>
    </row>
    <row r="21" spans="1:24" ht="15" customHeight="1" x14ac:dyDescent="0.2">
      <c r="A21" s="292" t="s">
        <v>44</v>
      </c>
      <c r="B21" s="72">
        <f t="shared" si="0"/>
        <v>99</v>
      </c>
      <c r="C21" s="72">
        <f t="shared" si="1"/>
        <v>98</v>
      </c>
      <c r="D21" s="172">
        <f t="shared" si="2"/>
        <v>0.98989898989898994</v>
      </c>
      <c r="E21" s="72">
        <f t="shared" si="3"/>
        <v>237</v>
      </c>
      <c r="F21" s="72">
        <f t="shared" si="4"/>
        <v>236</v>
      </c>
      <c r="G21" s="172">
        <f t="shared" si="5"/>
        <v>0.99578059071729963</v>
      </c>
      <c r="H21" s="93">
        <f t="shared" si="6"/>
        <v>2.393939393939394</v>
      </c>
      <c r="I21" s="292" t="s">
        <v>44</v>
      </c>
      <c r="J21" s="72">
        <v>63</v>
      </c>
      <c r="K21" s="72">
        <v>62</v>
      </c>
      <c r="L21" s="172">
        <f t="shared" si="7"/>
        <v>0.98412698412698407</v>
      </c>
      <c r="M21" s="72">
        <v>161</v>
      </c>
      <c r="N21" s="72">
        <v>160</v>
      </c>
      <c r="O21" s="172">
        <f t="shared" si="8"/>
        <v>0.99378881987577639</v>
      </c>
      <c r="P21" s="93">
        <f t="shared" si="9"/>
        <v>2.5555555555555554</v>
      </c>
      <c r="Q21" s="292" t="s">
        <v>44</v>
      </c>
      <c r="R21" s="72">
        <v>36</v>
      </c>
      <c r="S21" s="72">
        <v>36</v>
      </c>
      <c r="T21" s="172">
        <f t="shared" si="10"/>
        <v>1</v>
      </c>
      <c r="U21" s="72">
        <v>76</v>
      </c>
      <c r="V21" s="72">
        <v>76</v>
      </c>
      <c r="W21" s="172">
        <f t="shared" si="11"/>
        <v>1</v>
      </c>
      <c r="X21" s="93">
        <f t="shared" si="12"/>
        <v>2.1111111111111112</v>
      </c>
    </row>
    <row r="22" spans="1:24" ht="15" customHeight="1" x14ac:dyDescent="0.2">
      <c r="A22" s="292" t="s">
        <v>45</v>
      </c>
      <c r="B22" s="72">
        <f t="shared" si="0"/>
        <v>80</v>
      </c>
      <c r="C22" s="72">
        <f t="shared" si="1"/>
        <v>79</v>
      </c>
      <c r="D22" s="172">
        <f t="shared" si="2"/>
        <v>0.98750000000000004</v>
      </c>
      <c r="E22" s="72">
        <f t="shared" si="3"/>
        <v>255</v>
      </c>
      <c r="F22" s="72">
        <f t="shared" si="4"/>
        <v>254</v>
      </c>
      <c r="G22" s="172">
        <f t="shared" si="5"/>
        <v>0.99607843137254903</v>
      </c>
      <c r="H22" s="93">
        <f t="shared" si="6"/>
        <v>3.1875</v>
      </c>
      <c r="I22" s="292" t="s">
        <v>45</v>
      </c>
      <c r="J22" s="72">
        <v>47</v>
      </c>
      <c r="K22" s="72">
        <v>46</v>
      </c>
      <c r="L22" s="172">
        <f t="shared" si="7"/>
        <v>0.97872340425531912</v>
      </c>
      <c r="M22" s="72">
        <v>147</v>
      </c>
      <c r="N22" s="72">
        <v>146</v>
      </c>
      <c r="O22" s="172">
        <f t="shared" si="8"/>
        <v>0.99319727891156462</v>
      </c>
      <c r="P22" s="93">
        <f t="shared" si="9"/>
        <v>3.1276595744680851</v>
      </c>
      <c r="Q22" s="292" t="s">
        <v>45</v>
      </c>
      <c r="R22" s="72">
        <v>33</v>
      </c>
      <c r="S22" s="72">
        <v>33</v>
      </c>
      <c r="T22" s="172">
        <f t="shared" si="10"/>
        <v>1</v>
      </c>
      <c r="U22" s="72">
        <v>108</v>
      </c>
      <c r="V22" s="72">
        <v>108</v>
      </c>
      <c r="W22" s="172">
        <f t="shared" si="11"/>
        <v>1</v>
      </c>
      <c r="X22" s="93">
        <f t="shared" si="12"/>
        <v>3.2727272727272729</v>
      </c>
    </row>
    <row r="23" spans="1:24" ht="15" customHeight="1" x14ac:dyDescent="0.2">
      <c r="A23" s="292" t="s">
        <v>46</v>
      </c>
      <c r="B23" s="72">
        <f t="shared" si="0"/>
        <v>102</v>
      </c>
      <c r="C23" s="72">
        <f t="shared" si="1"/>
        <v>102</v>
      </c>
      <c r="D23" s="172">
        <f t="shared" si="2"/>
        <v>1</v>
      </c>
      <c r="E23" s="72">
        <f t="shared" si="3"/>
        <v>304</v>
      </c>
      <c r="F23" s="72">
        <f t="shared" si="4"/>
        <v>302</v>
      </c>
      <c r="G23" s="172">
        <f t="shared" si="5"/>
        <v>0.99342105263157898</v>
      </c>
      <c r="H23" s="93">
        <f t="shared" si="6"/>
        <v>2.9803921568627452</v>
      </c>
      <c r="I23" s="292" t="s">
        <v>46</v>
      </c>
      <c r="J23" s="72">
        <v>63</v>
      </c>
      <c r="K23" s="72">
        <v>63</v>
      </c>
      <c r="L23" s="172">
        <f t="shared" si="7"/>
        <v>1</v>
      </c>
      <c r="M23" s="72">
        <v>177</v>
      </c>
      <c r="N23" s="72">
        <v>176</v>
      </c>
      <c r="O23" s="172">
        <f t="shared" si="8"/>
        <v>0.99435028248587576</v>
      </c>
      <c r="P23" s="93">
        <f t="shared" si="9"/>
        <v>2.8095238095238093</v>
      </c>
      <c r="Q23" s="292" t="s">
        <v>46</v>
      </c>
      <c r="R23" s="72">
        <v>39</v>
      </c>
      <c r="S23" s="72">
        <v>39</v>
      </c>
      <c r="T23" s="172">
        <f t="shared" si="10"/>
        <v>1</v>
      </c>
      <c r="U23" s="72">
        <v>127</v>
      </c>
      <c r="V23" s="72">
        <v>126</v>
      </c>
      <c r="W23" s="172">
        <f t="shared" si="11"/>
        <v>0.99212598425196852</v>
      </c>
      <c r="X23" s="93">
        <f t="shared" si="12"/>
        <v>3.2564102564102564</v>
      </c>
    </row>
    <row r="24" spans="1:24" ht="15" customHeight="1" x14ac:dyDescent="0.2">
      <c r="A24" s="292" t="s">
        <v>47</v>
      </c>
      <c r="B24" s="72">
        <f t="shared" si="0"/>
        <v>615</v>
      </c>
      <c r="C24" s="72">
        <f t="shared" si="1"/>
        <v>581</v>
      </c>
      <c r="D24" s="172">
        <f t="shared" si="2"/>
        <v>0.94471544715447153</v>
      </c>
      <c r="E24" s="72">
        <f t="shared" si="3"/>
        <v>1550</v>
      </c>
      <c r="F24" s="72">
        <f t="shared" si="4"/>
        <v>1503</v>
      </c>
      <c r="G24" s="172">
        <f t="shared" si="5"/>
        <v>0.96967741935483875</v>
      </c>
      <c r="H24" s="93">
        <f t="shared" si="6"/>
        <v>2.5203252032520327</v>
      </c>
      <c r="I24" s="292" t="s">
        <v>47</v>
      </c>
      <c r="J24" s="72">
        <v>378</v>
      </c>
      <c r="K24" s="72">
        <v>364</v>
      </c>
      <c r="L24" s="172">
        <f t="shared" si="7"/>
        <v>0.96296296296296291</v>
      </c>
      <c r="M24" s="72">
        <v>1035</v>
      </c>
      <c r="N24" s="72">
        <v>1015</v>
      </c>
      <c r="O24" s="172">
        <f t="shared" si="8"/>
        <v>0.98067632850241548</v>
      </c>
      <c r="P24" s="93">
        <f t="shared" si="9"/>
        <v>2.7380952380952381</v>
      </c>
      <c r="Q24" s="292" t="s">
        <v>47</v>
      </c>
      <c r="R24" s="72">
        <v>237</v>
      </c>
      <c r="S24" s="72">
        <v>217</v>
      </c>
      <c r="T24" s="172">
        <f t="shared" si="10"/>
        <v>0.91561181434599159</v>
      </c>
      <c r="U24" s="72">
        <v>515</v>
      </c>
      <c r="V24" s="72">
        <v>488</v>
      </c>
      <c r="W24" s="172">
        <f t="shared" si="11"/>
        <v>0.94757281553398054</v>
      </c>
      <c r="X24" s="93">
        <f t="shared" si="12"/>
        <v>2.1729957805907172</v>
      </c>
    </row>
    <row r="25" spans="1:24" ht="15" customHeight="1" x14ac:dyDescent="0.2">
      <c r="A25" s="292" t="s">
        <v>48</v>
      </c>
      <c r="B25" s="72">
        <f t="shared" si="0"/>
        <v>41</v>
      </c>
      <c r="C25" s="72">
        <f t="shared" si="1"/>
        <v>40</v>
      </c>
      <c r="D25" s="172">
        <f t="shared" si="2"/>
        <v>0.97560975609756095</v>
      </c>
      <c r="E25" s="72">
        <f t="shared" si="3"/>
        <v>123</v>
      </c>
      <c r="F25" s="72">
        <f t="shared" si="4"/>
        <v>121</v>
      </c>
      <c r="G25" s="172">
        <f t="shared" si="5"/>
        <v>0.98373983739837401</v>
      </c>
      <c r="H25" s="93">
        <f t="shared" si="6"/>
        <v>3</v>
      </c>
      <c r="I25" s="292" t="s">
        <v>48</v>
      </c>
      <c r="J25" s="72">
        <v>28</v>
      </c>
      <c r="K25" s="72">
        <v>27</v>
      </c>
      <c r="L25" s="172">
        <f t="shared" si="7"/>
        <v>0.9642857142857143</v>
      </c>
      <c r="M25" s="72">
        <v>88</v>
      </c>
      <c r="N25" s="72">
        <v>86</v>
      </c>
      <c r="O25" s="172">
        <f t="shared" si="8"/>
        <v>0.97727272727272729</v>
      </c>
      <c r="P25" s="93">
        <f t="shared" si="9"/>
        <v>3.1428571428571428</v>
      </c>
      <c r="Q25" s="292" t="s">
        <v>48</v>
      </c>
      <c r="R25" s="72">
        <v>13</v>
      </c>
      <c r="S25" s="72">
        <v>13</v>
      </c>
      <c r="T25" s="172">
        <f t="shared" si="10"/>
        <v>1</v>
      </c>
      <c r="U25" s="72">
        <v>35</v>
      </c>
      <c r="V25" s="72">
        <v>35</v>
      </c>
      <c r="W25" s="172">
        <f t="shared" si="11"/>
        <v>1</v>
      </c>
      <c r="X25" s="93">
        <f t="shared" si="12"/>
        <v>2.6923076923076925</v>
      </c>
    </row>
    <row r="26" spans="1:24" ht="15" customHeight="1" x14ac:dyDescent="0.2">
      <c r="A26" s="292" t="s">
        <v>49</v>
      </c>
      <c r="B26" s="72">
        <f t="shared" si="0"/>
        <v>146</v>
      </c>
      <c r="C26" s="72">
        <f t="shared" si="1"/>
        <v>144</v>
      </c>
      <c r="D26" s="172">
        <f t="shared" si="2"/>
        <v>0.98630136986301364</v>
      </c>
      <c r="E26" s="72">
        <f t="shared" si="3"/>
        <v>470</v>
      </c>
      <c r="F26" s="72">
        <f t="shared" si="4"/>
        <v>463</v>
      </c>
      <c r="G26" s="172">
        <f t="shared" si="5"/>
        <v>0.98510638297872344</v>
      </c>
      <c r="H26" s="93">
        <f t="shared" si="6"/>
        <v>3.2191780821917808</v>
      </c>
      <c r="I26" s="292" t="s">
        <v>49</v>
      </c>
      <c r="J26" s="72">
        <v>93</v>
      </c>
      <c r="K26" s="72">
        <v>91</v>
      </c>
      <c r="L26" s="172">
        <f t="shared" si="7"/>
        <v>0.978494623655914</v>
      </c>
      <c r="M26" s="72">
        <v>294</v>
      </c>
      <c r="N26" s="72">
        <v>288</v>
      </c>
      <c r="O26" s="172">
        <f t="shared" si="8"/>
        <v>0.97959183673469385</v>
      </c>
      <c r="P26" s="93">
        <f t="shared" si="9"/>
        <v>3.161290322580645</v>
      </c>
      <c r="Q26" s="292" t="s">
        <v>49</v>
      </c>
      <c r="R26" s="72">
        <v>53</v>
      </c>
      <c r="S26" s="72">
        <v>53</v>
      </c>
      <c r="T26" s="172">
        <f t="shared" si="10"/>
        <v>1</v>
      </c>
      <c r="U26" s="72">
        <v>176</v>
      </c>
      <c r="V26" s="72">
        <v>175</v>
      </c>
      <c r="W26" s="172">
        <f t="shared" si="11"/>
        <v>0.99431818181818177</v>
      </c>
      <c r="X26" s="93">
        <f t="shared" si="12"/>
        <v>3.3207547169811322</v>
      </c>
    </row>
    <row r="27" spans="1:24" ht="15" customHeight="1" x14ac:dyDescent="0.2">
      <c r="A27" s="292" t="s">
        <v>50</v>
      </c>
      <c r="B27" s="72">
        <f t="shared" si="0"/>
        <v>20</v>
      </c>
      <c r="C27" s="72">
        <f t="shared" si="1"/>
        <v>17</v>
      </c>
      <c r="D27" s="172">
        <f t="shared" si="2"/>
        <v>0.85</v>
      </c>
      <c r="E27" s="72">
        <f t="shared" si="3"/>
        <v>57</v>
      </c>
      <c r="F27" s="72">
        <f t="shared" si="4"/>
        <v>54</v>
      </c>
      <c r="G27" s="172">
        <f t="shared" si="5"/>
        <v>0.94736842105263153</v>
      </c>
      <c r="H27" s="93">
        <f t="shared" si="6"/>
        <v>2.85</v>
      </c>
      <c r="I27" s="292" t="s">
        <v>50</v>
      </c>
      <c r="J27" s="72">
        <v>14</v>
      </c>
      <c r="K27" s="72">
        <v>11</v>
      </c>
      <c r="L27" s="172">
        <f t="shared" si="7"/>
        <v>0.7857142857142857</v>
      </c>
      <c r="M27" s="72">
        <v>40</v>
      </c>
      <c r="N27" s="72">
        <v>37</v>
      </c>
      <c r="O27" s="172">
        <f t="shared" si="8"/>
        <v>0.92500000000000004</v>
      </c>
      <c r="P27" s="93">
        <f t="shared" si="9"/>
        <v>2.8571428571428572</v>
      </c>
      <c r="Q27" s="292" t="s">
        <v>50</v>
      </c>
      <c r="R27" s="72">
        <v>6</v>
      </c>
      <c r="S27" s="72">
        <v>6</v>
      </c>
      <c r="T27" s="172">
        <f t="shared" si="10"/>
        <v>1</v>
      </c>
      <c r="U27" s="72">
        <v>17</v>
      </c>
      <c r="V27" s="72">
        <v>17</v>
      </c>
      <c r="W27" s="172">
        <f t="shared" si="11"/>
        <v>1</v>
      </c>
      <c r="X27" s="93">
        <f t="shared" si="12"/>
        <v>2.8333333333333335</v>
      </c>
    </row>
    <row r="28" spans="1:24" ht="15" customHeight="1" x14ac:dyDescent="0.2">
      <c r="A28" s="292" t="s">
        <v>51</v>
      </c>
      <c r="B28" s="72">
        <f t="shared" si="0"/>
        <v>87</v>
      </c>
      <c r="C28" s="72">
        <f t="shared" si="1"/>
        <v>86</v>
      </c>
      <c r="D28" s="172">
        <f t="shared" si="2"/>
        <v>0.9885057471264368</v>
      </c>
      <c r="E28" s="72">
        <f t="shared" si="3"/>
        <v>283</v>
      </c>
      <c r="F28" s="72">
        <f t="shared" si="4"/>
        <v>281</v>
      </c>
      <c r="G28" s="172">
        <f t="shared" si="5"/>
        <v>0.99293286219081267</v>
      </c>
      <c r="H28" s="93">
        <f t="shared" si="6"/>
        <v>3.2528735632183907</v>
      </c>
      <c r="I28" s="292" t="s">
        <v>51</v>
      </c>
      <c r="J28" s="72">
        <v>58</v>
      </c>
      <c r="K28" s="72">
        <v>57</v>
      </c>
      <c r="L28" s="172">
        <f t="shared" si="7"/>
        <v>0.98275862068965514</v>
      </c>
      <c r="M28" s="72">
        <v>203</v>
      </c>
      <c r="N28" s="72">
        <v>202</v>
      </c>
      <c r="O28" s="172">
        <f t="shared" si="8"/>
        <v>0.99507389162561577</v>
      </c>
      <c r="P28" s="93">
        <f t="shared" si="9"/>
        <v>3.5</v>
      </c>
      <c r="Q28" s="292" t="s">
        <v>51</v>
      </c>
      <c r="R28" s="72">
        <v>29</v>
      </c>
      <c r="S28" s="72">
        <v>29</v>
      </c>
      <c r="T28" s="172">
        <f t="shared" si="10"/>
        <v>1</v>
      </c>
      <c r="U28" s="72">
        <v>80</v>
      </c>
      <c r="V28" s="72">
        <v>79</v>
      </c>
      <c r="W28" s="172">
        <f t="shared" si="11"/>
        <v>0.98750000000000004</v>
      </c>
      <c r="X28" s="93">
        <f t="shared" si="12"/>
        <v>2.7586206896551726</v>
      </c>
    </row>
    <row r="29" spans="1:24" ht="15" customHeight="1" x14ac:dyDescent="0.2">
      <c r="A29" s="292" t="s">
        <v>52</v>
      </c>
      <c r="B29" s="72">
        <f t="shared" si="0"/>
        <v>124</v>
      </c>
      <c r="C29" s="72">
        <f t="shared" si="1"/>
        <v>122</v>
      </c>
      <c r="D29" s="172">
        <f t="shared" si="2"/>
        <v>0.9838709677419355</v>
      </c>
      <c r="E29" s="72">
        <f t="shared" si="3"/>
        <v>313</v>
      </c>
      <c r="F29" s="72">
        <f t="shared" si="4"/>
        <v>310</v>
      </c>
      <c r="G29" s="172">
        <f t="shared" si="5"/>
        <v>0.99041533546325877</v>
      </c>
      <c r="H29" s="93">
        <f t="shared" si="6"/>
        <v>2.524193548387097</v>
      </c>
      <c r="I29" s="292" t="s">
        <v>52</v>
      </c>
      <c r="J29" s="72">
        <v>94</v>
      </c>
      <c r="K29" s="72">
        <v>93</v>
      </c>
      <c r="L29" s="172">
        <f t="shared" si="7"/>
        <v>0.98936170212765961</v>
      </c>
      <c r="M29" s="72">
        <v>250</v>
      </c>
      <c r="N29" s="72">
        <v>248</v>
      </c>
      <c r="O29" s="172">
        <f t="shared" si="8"/>
        <v>0.99199999999999999</v>
      </c>
      <c r="P29" s="93">
        <f t="shared" si="9"/>
        <v>2.6595744680851063</v>
      </c>
      <c r="Q29" s="292" t="s">
        <v>52</v>
      </c>
      <c r="R29" s="72">
        <v>30</v>
      </c>
      <c r="S29" s="72">
        <v>29</v>
      </c>
      <c r="T29" s="172">
        <f t="shared" si="10"/>
        <v>0.96666666666666667</v>
      </c>
      <c r="U29" s="72">
        <v>63</v>
      </c>
      <c r="V29" s="72">
        <v>62</v>
      </c>
      <c r="W29" s="172">
        <f t="shared" si="11"/>
        <v>0.98412698412698407</v>
      </c>
      <c r="X29" s="93">
        <f t="shared" si="12"/>
        <v>2.1</v>
      </c>
    </row>
    <row r="30" spans="1:24" ht="15" customHeight="1" x14ac:dyDescent="0.2">
      <c r="A30" s="292" t="s">
        <v>53</v>
      </c>
      <c r="B30" s="72">
        <f t="shared" si="0"/>
        <v>1852</v>
      </c>
      <c r="C30" s="72">
        <f t="shared" si="1"/>
        <v>1726</v>
      </c>
      <c r="D30" s="172">
        <f t="shared" si="2"/>
        <v>0.93196544276457882</v>
      </c>
      <c r="E30" s="72">
        <f t="shared" si="3"/>
        <v>4319</v>
      </c>
      <c r="F30" s="72">
        <f t="shared" si="4"/>
        <v>4157</v>
      </c>
      <c r="G30" s="172">
        <f t="shared" si="5"/>
        <v>0.96249131743459138</v>
      </c>
      <c r="H30" s="93">
        <f t="shared" si="6"/>
        <v>2.3320734341252698</v>
      </c>
      <c r="I30" s="292" t="s">
        <v>53</v>
      </c>
      <c r="J30" s="72">
        <v>995</v>
      </c>
      <c r="K30" s="72">
        <v>929</v>
      </c>
      <c r="L30" s="172">
        <f t="shared" si="7"/>
        <v>0.93366834170854274</v>
      </c>
      <c r="M30" s="72">
        <v>2441</v>
      </c>
      <c r="N30" s="72">
        <v>2356</v>
      </c>
      <c r="O30" s="172">
        <f t="shared" si="8"/>
        <v>0.96517820565342072</v>
      </c>
      <c r="P30" s="93">
        <f t="shared" si="9"/>
        <v>2.4532663316582917</v>
      </c>
      <c r="Q30" s="292" t="s">
        <v>53</v>
      </c>
      <c r="R30" s="72">
        <v>857</v>
      </c>
      <c r="S30" s="72">
        <v>797</v>
      </c>
      <c r="T30" s="172">
        <f t="shared" si="10"/>
        <v>0.92998833138856474</v>
      </c>
      <c r="U30" s="72">
        <v>1878</v>
      </c>
      <c r="V30" s="72">
        <v>1801</v>
      </c>
      <c r="W30" s="172">
        <f t="shared" si="11"/>
        <v>0.95899893503727374</v>
      </c>
      <c r="X30" s="93">
        <f t="shared" si="12"/>
        <v>2.191365227537923</v>
      </c>
    </row>
    <row r="31" spans="1:24" ht="15" customHeight="1" x14ac:dyDescent="0.2">
      <c r="A31" s="292" t="s">
        <v>54</v>
      </c>
      <c r="B31" s="72">
        <f t="shared" si="0"/>
        <v>191</v>
      </c>
      <c r="C31" s="72">
        <f t="shared" si="1"/>
        <v>180</v>
      </c>
      <c r="D31" s="172">
        <f t="shared" si="2"/>
        <v>0.94240837696335078</v>
      </c>
      <c r="E31" s="72">
        <f t="shared" si="3"/>
        <v>405</v>
      </c>
      <c r="F31" s="72">
        <f t="shared" si="4"/>
        <v>391</v>
      </c>
      <c r="G31" s="172">
        <f t="shared" si="5"/>
        <v>0.96543209876543212</v>
      </c>
      <c r="H31" s="93">
        <f t="shared" si="6"/>
        <v>2.1204188481675392</v>
      </c>
      <c r="I31" s="292" t="s">
        <v>54</v>
      </c>
      <c r="J31" s="72">
        <v>86</v>
      </c>
      <c r="K31" s="72">
        <v>85</v>
      </c>
      <c r="L31" s="172">
        <f t="shared" si="7"/>
        <v>0.98837209302325579</v>
      </c>
      <c r="M31" s="72">
        <v>189</v>
      </c>
      <c r="N31" s="72">
        <v>186</v>
      </c>
      <c r="O31" s="172">
        <f t="shared" si="8"/>
        <v>0.98412698412698407</v>
      </c>
      <c r="P31" s="93">
        <f t="shared" si="9"/>
        <v>2.1976744186046511</v>
      </c>
      <c r="Q31" s="292" t="s">
        <v>54</v>
      </c>
      <c r="R31" s="72">
        <v>105</v>
      </c>
      <c r="S31" s="72">
        <v>95</v>
      </c>
      <c r="T31" s="172">
        <f t="shared" si="10"/>
        <v>0.90476190476190477</v>
      </c>
      <c r="U31" s="72">
        <v>216</v>
      </c>
      <c r="V31" s="72">
        <v>205</v>
      </c>
      <c r="W31" s="172">
        <f t="shared" si="11"/>
        <v>0.94907407407407407</v>
      </c>
      <c r="X31" s="93">
        <f t="shared" si="12"/>
        <v>2.0571428571428569</v>
      </c>
    </row>
    <row r="32" spans="1:24" ht="15" customHeight="1" x14ac:dyDescent="0.2">
      <c r="A32" s="292" t="s">
        <v>55</v>
      </c>
      <c r="B32" s="72">
        <f t="shared" si="0"/>
        <v>185</v>
      </c>
      <c r="C32" s="72">
        <f t="shared" si="1"/>
        <v>180</v>
      </c>
      <c r="D32" s="172">
        <f t="shared" si="2"/>
        <v>0.97297297297297303</v>
      </c>
      <c r="E32" s="72">
        <f t="shared" si="3"/>
        <v>546</v>
      </c>
      <c r="F32" s="72">
        <f t="shared" si="4"/>
        <v>535</v>
      </c>
      <c r="G32" s="172">
        <f t="shared" si="5"/>
        <v>0.97985347985347981</v>
      </c>
      <c r="H32" s="93">
        <f t="shared" si="6"/>
        <v>2.9513513513513514</v>
      </c>
      <c r="I32" s="292" t="s">
        <v>55</v>
      </c>
      <c r="J32" s="72">
        <v>133</v>
      </c>
      <c r="K32" s="72">
        <v>129</v>
      </c>
      <c r="L32" s="172">
        <f t="shared" si="7"/>
        <v>0.96992481203007519</v>
      </c>
      <c r="M32" s="72">
        <v>395</v>
      </c>
      <c r="N32" s="72">
        <v>387</v>
      </c>
      <c r="O32" s="172">
        <f t="shared" si="8"/>
        <v>0.97974683544303798</v>
      </c>
      <c r="P32" s="93">
        <f t="shared" si="9"/>
        <v>2.969924812030075</v>
      </c>
      <c r="Q32" s="292" t="s">
        <v>55</v>
      </c>
      <c r="R32" s="72">
        <v>52</v>
      </c>
      <c r="S32" s="72">
        <v>51</v>
      </c>
      <c r="T32" s="172">
        <f t="shared" si="10"/>
        <v>0.98076923076923073</v>
      </c>
      <c r="U32" s="72">
        <v>151</v>
      </c>
      <c r="V32" s="72">
        <v>148</v>
      </c>
      <c r="W32" s="172">
        <f t="shared" si="11"/>
        <v>0.98013245033112584</v>
      </c>
      <c r="X32" s="93">
        <f t="shared" si="12"/>
        <v>2.9038461538461537</v>
      </c>
    </row>
    <row r="33" spans="1:24" ht="15" customHeight="1" x14ac:dyDescent="0.2">
      <c r="A33" s="292" t="s">
        <v>56</v>
      </c>
      <c r="B33" s="72">
        <f t="shared" si="0"/>
        <v>68</v>
      </c>
      <c r="C33" s="72">
        <f t="shared" si="1"/>
        <v>67</v>
      </c>
      <c r="D33" s="172">
        <f t="shared" si="2"/>
        <v>0.98529411764705888</v>
      </c>
      <c r="E33" s="72">
        <f t="shared" si="3"/>
        <v>179</v>
      </c>
      <c r="F33" s="72">
        <f t="shared" si="4"/>
        <v>177</v>
      </c>
      <c r="G33" s="172">
        <f t="shared" si="5"/>
        <v>0.98882681564245811</v>
      </c>
      <c r="H33" s="93">
        <f t="shared" si="6"/>
        <v>2.6323529411764706</v>
      </c>
      <c r="I33" s="292" t="s">
        <v>56</v>
      </c>
      <c r="J33" s="72">
        <v>48</v>
      </c>
      <c r="K33" s="72">
        <v>48</v>
      </c>
      <c r="L33" s="172">
        <f t="shared" si="7"/>
        <v>1</v>
      </c>
      <c r="M33" s="72">
        <v>134</v>
      </c>
      <c r="N33" s="72">
        <v>133</v>
      </c>
      <c r="O33" s="172">
        <f t="shared" si="8"/>
        <v>0.9925373134328358</v>
      </c>
      <c r="P33" s="93">
        <f t="shared" si="9"/>
        <v>2.7916666666666665</v>
      </c>
      <c r="Q33" s="292" t="s">
        <v>56</v>
      </c>
      <c r="R33" s="72">
        <v>20</v>
      </c>
      <c r="S33" s="72">
        <v>19</v>
      </c>
      <c r="T33" s="172">
        <f t="shared" si="10"/>
        <v>0.95</v>
      </c>
      <c r="U33" s="72">
        <v>45</v>
      </c>
      <c r="V33" s="72">
        <v>44</v>
      </c>
      <c r="W33" s="172">
        <f t="shared" si="11"/>
        <v>0.97777777777777775</v>
      </c>
      <c r="X33" s="93">
        <f t="shared" si="12"/>
        <v>2.25</v>
      </c>
    </row>
    <row r="34" spans="1:24" ht="15" customHeight="1" x14ac:dyDescent="0.2">
      <c r="A34" s="292" t="s">
        <v>57</v>
      </c>
      <c r="B34" s="72">
        <f t="shared" si="0"/>
        <v>25</v>
      </c>
      <c r="C34" s="72">
        <f t="shared" si="1"/>
        <v>24</v>
      </c>
      <c r="D34" s="172">
        <f t="shared" si="2"/>
        <v>0.96</v>
      </c>
      <c r="E34" s="72">
        <f t="shared" si="3"/>
        <v>91</v>
      </c>
      <c r="F34" s="72">
        <f t="shared" si="4"/>
        <v>87</v>
      </c>
      <c r="G34" s="172">
        <f t="shared" si="5"/>
        <v>0.95604395604395609</v>
      </c>
      <c r="H34" s="93">
        <f t="shared" si="6"/>
        <v>3.64</v>
      </c>
      <c r="I34" s="292" t="s">
        <v>57</v>
      </c>
      <c r="J34" s="72">
        <v>17</v>
      </c>
      <c r="K34" s="72">
        <v>16</v>
      </c>
      <c r="L34" s="172">
        <f t="shared" si="7"/>
        <v>0.94117647058823528</v>
      </c>
      <c r="M34" s="72">
        <v>57</v>
      </c>
      <c r="N34" s="72">
        <v>55</v>
      </c>
      <c r="O34" s="172">
        <f t="shared" si="8"/>
        <v>0.96491228070175439</v>
      </c>
      <c r="P34" s="93">
        <f t="shared" si="9"/>
        <v>3.3529411764705883</v>
      </c>
      <c r="Q34" s="292" t="s">
        <v>57</v>
      </c>
      <c r="R34" s="72">
        <v>8</v>
      </c>
      <c r="S34" s="72">
        <v>8</v>
      </c>
      <c r="T34" s="172">
        <f t="shared" si="10"/>
        <v>1</v>
      </c>
      <c r="U34" s="72">
        <v>34</v>
      </c>
      <c r="V34" s="72">
        <v>32</v>
      </c>
      <c r="W34" s="172">
        <f t="shared" si="11"/>
        <v>0.94117647058823528</v>
      </c>
      <c r="X34" s="93">
        <f t="shared" si="12"/>
        <v>4.25</v>
      </c>
    </row>
    <row r="35" spans="1:24" ht="15" customHeight="1" x14ac:dyDescent="0.2">
      <c r="A35" s="292" t="s">
        <v>58</v>
      </c>
      <c r="B35" s="72">
        <f t="shared" si="0"/>
        <v>65</v>
      </c>
      <c r="C35" s="72">
        <f t="shared" si="1"/>
        <v>61</v>
      </c>
      <c r="D35" s="172">
        <f t="shared" si="2"/>
        <v>0.93846153846153846</v>
      </c>
      <c r="E35" s="72">
        <f t="shared" si="3"/>
        <v>164</v>
      </c>
      <c r="F35" s="72">
        <f t="shared" si="4"/>
        <v>160</v>
      </c>
      <c r="G35" s="172">
        <f t="shared" si="5"/>
        <v>0.97560975609756095</v>
      </c>
      <c r="H35" s="93">
        <f t="shared" si="6"/>
        <v>2.523076923076923</v>
      </c>
      <c r="I35" s="292" t="s">
        <v>58</v>
      </c>
      <c r="J35" s="72">
        <v>51</v>
      </c>
      <c r="K35" s="72">
        <v>48</v>
      </c>
      <c r="L35" s="172">
        <f t="shared" si="7"/>
        <v>0.94117647058823528</v>
      </c>
      <c r="M35" s="72">
        <v>126</v>
      </c>
      <c r="N35" s="72">
        <v>123</v>
      </c>
      <c r="O35" s="172">
        <f t="shared" si="8"/>
        <v>0.97619047619047616</v>
      </c>
      <c r="P35" s="93">
        <f t="shared" si="9"/>
        <v>2.4705882352941178</v>
      </c>
      <c r="Q35" s="292" t="s">
        <v>58</v>
      </c>
      <c r="R35" s="72">
        <v>14</v>
      </c>
      <c r="S35" s="72">
        <v>13</v>
      </c>
      <c r="T35" s="172">
        <f t="shared" si="10"/>
        <v>0.9285714285714286</v>
      </c>
      <c r="U35" s="72">
        <v>38</v>
      </c>
      <c r="V35" s="72">
        <v>37</v>
      </c>
      <c r="W35" s="172">
        <f t="shared" si="11"/>
        <v>0.97368421052631582</v>
      </c>
      <c r="X35" s="93">
        <f t="shared" si="12"/>
        <v>2.7142857142857144</v>
      </c>
    </row>
    <row r="36" spans="1:24" ht="15" customHeight="1" x14ac:dyDescent="0.2">
      <c r="A36" s="292" t="s">
        <v>59</v>
      </c>
      <c r="B36" s="72">
        <f t="shared" si="0"/>
        <v>100</v>
      </c>
      <c r="C36" s="72">
        <f t="shared" si="1"/>
        <v>99</v>
      </c>
      <c r="D36" s="172">
        <f t="shared" si="2"/>
        <v>0.99</v>
      </c>
      <c r="E36" s="72">
        <f t="shared" si="3"/>
        <v>277</v>
      </c>
      <c r="F36" s="72">
        <f t="shared" si="4"/>
        <v>275</v>
      </c>
      <c r="G36" s="172">
        <f t="shared" si="5"/>
        <v>0.99277978339350181</v>
      </c>
      <c r="H36" s="93">
        <f t="shared" si="6"/>
        <v>2.77</v>
      </c>
      <c r="I36" s="292" t="s">
        <v>59</v>
      </c>
      <c r="J36" s="72">
        <v>72</v>
      </c>
      <c r="K36" s="72">
        <v>72</v>
      </c>
      <c r="L36" s="172">
        <f t="shared" si="7"/>
        <v>1</v>
      </c>
      <c r="M36" s="72">
        <v>196</v>
      </c>
      <c r="N36" s="72">
        <v>195</v>
      </c>
      <c r="O36" s="172">
        <f t="shared" si="8"/>
        <v>0.99489795918367352</v>
      </c>
      <c r="P36" s="93">
        <f t="shared" si="9"/>
        <v>2.7222222222222223</v>
      </c>
      <c r="Q36" s="292" t="s">
        <v>59</v>
      </c>
      <c r="R36" s="72">
        <v>28</v>
      </c>
      <c r="S36" s="72">
        <v>27</v>
      </c>
      <c r="T36" s="172">
        <f t="shared" si="10"/>
        <v>0.9642857142857143</v>
      </c>
      <c r="U36" s="72">
        <v>81</v>
      </c>
      <c r="V36" s="72">
        <v>80</v>
      </c>
      <c r="W36" s="172">
        <f t="shared" si="11"/>
        <v>0.98765432098765427</v>
      </c>
      <c r="X36" s="93">
        <f t="shared" si="12"/>
        <v>2.8928571428571428</v>
      </c>
    </row>
    <row r="37" spans="1:24" ht="15" customHeight="1" x14ac:dyDescent="0.2">
      <c r="A37" s="292" t="s">
        <v>60</v>
      </c>
      <c r="B37" s="72">
        <f t="shared" si="0"/>
        <v>66</v>
      </c>
      <c r="C37" s="72">
        <f t="shared" si="1"/>
        <v>65</v>
      </c>
      <c r="D37" s="172">
        <f t="shared" si="2"/>
        <v>0.98484848484848486</v>
      </c>
      <c r="E37" s="72">
        <f t="shared" si="3"/>
        <v>194</v>
      </c>
      <c r="F37" s="72">
        <f t="shared" si="4"/>
        <v>192</v>
      </c>
      <c r="G37" s="172">
        <f t="shared" si="5"/>
        <v>0.98969072164948457</v>
      </c>
      <c r="H37" s="93">
        <f t="shared" si="6"/>
        <v>2.9393939393939394</v>
      </c>
      <c r="I37" s="292" t="s">
        <v>60</v>
      </c>
      <c r="J37" s="72">
        <v>45</v>
      </c>
      <c r="K37" s="72">
        <v>44</v>
      </c>
      <c r="L37" s="172">
        <f t="shared" si="7"/>
        <v>0.97777777777777775</v>
      </c>
      <c r="M37" s="72">
        <v>143</v>
      </c>
      <c r="N37" s="72">
        <v>141</v>
      </c>
      <c r="O37" s="172">
        <f t="shared" si="8"/>
        <v>0.98601398601398604</v>
      </c>
      <c r="P37" s="93">
        <f t="shared" si="9"/>
        <v>3.1777777777777776</v>
      </c>
      <c r="Q37" s="292" t="s">
        <v>60</v>
      </c>
      <c r="R37" s="72">
        <v>21</v>
      </c>
      <c r="S37" s="72">
        <v>21</v>
      </c>
      <c r="T37" s="172">
        <f t="shared" si="10"/>
        <v>1</v>
      </c>
      <c r="U37" s="72">
        <v>51</v>
      </c>
      <c r="V37" s="72">
        <v>51</v>
      </c>
      <c r="W37" s="172">
        <f t="shared" si="11"/>
        <v>1</v>
      </c>
      <c r="X37" s="93">
        <f t="shared" si="12"/>
        <v>2.4285714285714284</v>
      </c>
    </row>
    <row r="38" spans="1:24" ht="20.100000000000001" customHeight="1" x14ac:dyDescent="0.2">
      <c r="A38" s="213" t="s">
        <v>5</v>
      </c>
      <c r="B38" s="120">
        <f>SUM(B10:B37)</f>
        <v>4968</v>
      </c>
      <c r="C38" s="120">
        <f>SUM(C10:C37)</f>
        <v>4740</v>
      </c>
      <c r="D38" s="173">
        <f t="shared" si="2"/>
        <v>0.95410628019323673</v>
      </c>
      <c r="E38" s="120">
        <f>SUM(E10:E37)</f>
        <v>12944</v>
      </c>
      <c r="F38" s="120">
        <f>SUM(F10:F37)</f>
        <v>12607</v>
      </c>
      <c r="G38" s="173">
        <f>F38/E38</f>
        <v>0.97396477132262049</v>
      </c>
      <c r="H38" s="143">
        <f>E38/B38</f>
        <v>2.605475040257649</v>
      </c>
      <c r="I38" s="213" t="s">
        <v>5</v>
      </c>
      <c r="J38" s="120">
        <f>SUM(J10:J37)</f>
        <v>2991</v>
      </c>
      <c r="K38" s="120">
        <f>SUM(K10:K37)</f>
        <v>2877</v>
      </c>
      <c r="L38" s="173">
        <f>K38/J38</f>
        <v>0.96188565697091277</v>
      </c>
      <c r="M38" s="120">
        <f>SUM(M10:M37)</f>
        <v>8151</v>
      </c>
      <c r="N38" s="120">
        <f>SUM(N10:N37)</f>
        <v>7967</v>
      </c>
      <c r="O38" s="173">
        <f>N38/M38</f>
        <v>0.97742608268924058</v>
      </c>
      <c r="P38" s="143">
        <f>M38/J38</f>
        <v>2.725175526579739</v>
      </c>
      <c r="Q38" s="213" t="s">
        <v>5</v>
      </c>
      <c r="R38" s="120">
        <f>SUM(R10:R37)</f>
        <v>1977</v>
      </c>
      <c r="S38" s="120">
        <f>SUM(S10:S37)</f>
        <v>1863</v>
      </c>
      <c r="T38" s="173">
        <f>S38/R38</f>
        <v>0.94233687405159328</v>
      </c>
      <c r="U38" s="120">
        <f>SUM(U10:U37)</f>
        <v>4793</v>
      </c>
      <c r="V38" s="120">
        <f>SUM(V10:V37)</f>
        <v>4640</v>
      </c>
      <c r="W38" s="173">
        <f>V38/U38</f>
        <v>0.96807844773628204</v>
      </c>
      <c r="X38" s="143">
        <f>U38/R38</f>
        <v>2.4243803743045018</v>
      </c>
    </row>
    <row r="40" spans="1:24" ht="43.5" customHeight="1" x14ac:dyDescent="0.2">
      <c r="A40" s="369" t="s">
        <v>411</v>
      </c>
      <c r="B40" s="406"/>
      <c r="C40" s="406"/>
      <c r="D40" s="406"/>
      <c r="E40" s="406"/>
      <c r="F40" s="406"/>
      <c r="G40" s="406"/>
      <c r="H40" s="406"/>
      <c r="I40" s="263"/>
    </row>
    <row r="41" spans="1:24" ht="29.25" customHeight="1" x14ac:dyDescent="0.2">
      <c r="A41" s="368" t="s">
        <v>337</v>
      </c>
      <c r="B41" s="368"/>
      <c r="C41" s="368"/>
      <c r="D41" s="368"/>
      <c r="E41" s="368"/>
      <c r="F41" s="368"/>
      <c r="G41" s="368"/>
      <c r="H41" s="368"/>
      <c r="I41" s="262"/>
    </row>
    <row r="42" spans="1:24" ht="24" customHeight="1" x14ac:dyDescent="0.2">
      <c r="A42" s="368" t="s">
        <v>310</v>
      </c>
      <c r="B42" s="368"/>
      <c r="C42" s="368"/>
      <c r="D42" s="368"/>
      <c r="E42" s="368"/>
      <c r="F42" s="368"/>
      <c r="G42" s="368"/>
      <c r="H42" s="368"/>
      <c r="I42" s="262"/>
    </row>
  </sheetData>
  <mergeCells count="20">
    <mergeCell ref="R6:X6"/>
    <mergeCell ref="R7:T7"/>
    <mergeCell ref="U7:W7"/>
    <mergeCell ref="X7:X8"/>
    <mergeCell ref="A41:H41"/>
    <mergeCell ref="I6:I8"/>
    <mergeCell ref="Q6:Q8"/>
    <mergeCell ref="J6:P6"/>
    <mergeCell ref="J7:L7"/>
    <mergeCell ref="M7:O7"/>
    <mergeCell ref="P7:P8"/>
    <mergeCell ref="A42:H42"/>
    <mergeCell ref="A40:H40"/>
    <mergeCell ref="A3:H3"/>
    <mergeCell ref="B7:D7"/>
    <mergeCell ref="E7:G7"/>
    <mergeCell ref="H7:H8"/>
    <mergeCell ref="B6:H6"/>
    <mergeCell ref="A6:A8"/>
    <mergeCell ref="A4:H4"/>
  </mergeCells>
  <hyperlinks>
    <hyperlink ref="A1" location="Съдържание!Print_Area" display="към съдържанието" xr:uid="{00000000-0004-0000-1A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ax="1048575" man="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fitToPage="1"/>
  </sheetPr>
  <dimension ref="A1:P57"/>
  <sheetViews>
    <sheetView zoomScale="82" zoomScaleNormal="82" zoomScaleSheetLayoutView="78" workbookViewId="0">
      <selection activeCell="R34" sqref="R34"/>
    </sheetView>
  </sheetViews>
  <sheetFormatPr defaultRowHeight="12.75" x14ac:dyDescent="0.2"/>
  <cols>
    <col min="1" max="1" width="16.7109375" style="70" customWidth="1"/>
    <col min="2" max="2" width="13.7109375" style="70" customWidth="1"/>
    <col min="3" max="3" width="16.7109375" style="70" customWidth="1"/>
    <col min="4" max="4" width="12.7109375" style="70" customWidth="1"/>
    <col min="5" max="5" width="9.7109375" style="70" customWidth="1"/>
    <col min="6" max="6" width="12.7109375" style="70" customWidth="1"/>
    <col min="7" max="7" width="13.7109375" style="70" customWidth="1"/>
    <col min="8" max="8" width="16.7109375" style="70" customWidth="1"/>
    <col min="9" max="9" width="12.7109375" style="70" customWidth="1"/>
    <col min="10" max="10" width="9.7109375" style="70" customWidth="1"/>
    <col min="11" max="11" width="12.7109375" style="70" customWidth="1"/>
    <col min="12" max="12" width="13.7109375" style="70" customWidth="1"/>
    <col min="13" max="13" width="16.7109375" style="70" customWidth="1"/>
    <col min="14" max="14" width="12.7109375" style="70" customWidth="1"/>
    <col min="15" max="15" width="10.7109375" style="70" customWidth="1"/>
    <col min="16" max="16" width="12.7109375" style="70" customWidth="1"/>
    <col min="17" max="16384" width="9.140625" style="70"/>
  </cols>
  <sheetData>
    <row r="1" spans="1:16" ht="15" customHeight="1" x14ac:dyDescent="0.2">
      <c r="A1" s="159" t="s">
        <v>64</v>
      </c>
      <c r="B1" s="74"/>
      <c r="C1" s="74"/>
      <c r="D1" s="82"/>
      <c r="E1" s="90"/>
      <c r="F1" s="90"/>
      <c r="I1" s="82"/>
      <c r="J1" s="82"/>
      <c r="K1" s="82"/>
      <c r="L1" s="82"/>
      <c r="M1" s="82"/>
      <c r="N1" s="82"/>
    </row>
    <row r="2" spans="1:16" ht="12.75" customHeight="1" x14ac:dyDescent="0.2">
      <c r="A2" s="159"/>
      <c r="B2" s="260"/>
      <c r="C2" s="260"/>
      <c r="D2" s="82"/>
      <c r="E2" s="90"/>
      <c r="F2" s="90"/>
      <c r="I2" s="82"/>
      <c r="J2" s="82"/>
      <c r="K2" s="82"/>
      <c r="L2" s="82"/>
      <c r="M2" s="82"/>
      <c r="N2" s="82"/>
    </row>
    <row r="3" spans="1:16" ht="15" customHeight="1" x14ac:dyDescent="0.2">
      <c r="A3" s="382" t="s">
        <v>330</v>
      </c>
      <c r="B3" s="383"/>
      <c r="C3" s="383"/>
      <c r="D3" s="383"/>
      <c r="E3" s="383"/>
      <c r="F3" s="383"/>
      <c r="G3" s="268"/>
      <c r="H3" s="268"/>
      <c r="I3" s="82"/>
      <c r="J3" s="82"/>
      <c r="K3" s="82"/>
      <c r="L3" s="82"/>
      <c r="M3" s="82"/>
      <c r="N3" s="82"/>
    </row>
    <row r="4" spans="1:16" ht="30" customHeight="1" x14ac:dyDescent="0.2">
      <c r="A4" s="375" t="s">
        <v>424</v>
      </c>
      <c r="B4" s="375"/>
      <c r="C4" s="375"/>
      <c r="D4" s="375"/>
      <c r="E4" s="375"/>
      <c r="F4" s="375"/>
      <c r="G4" s="375"/>
      <c r="H4" s="375"/>
      <c r="I4" s="375"/>
      <c r="J4" s="375"/>
      <c r="K4" s="375"/>
      <c r="L4" s="267"/>
      <c r="M4" s="267"/>
      <c r="N4" s="267"/>
      <c r="O4" s="267"/>
      <c r="P4" s="267"/>
    </row>
    <row r="5" spans="1:16" ht="15" customHeight="1" x14ac:dyDescent="0.2">
      <c r="A5" s="74"/>
      <c r="B5" s="74"/>
      <c r="C5" s="74"/>
      <c r="D5" s="74"/>
      <c r="E5" s="74"/>
      <c r="F5" s="74"/>
    </row>
    <row r="6" spans="1:16" s="308" customFormat="1" ht="15" customHeight="1" x14ac:dyDescent="0.2">
      <c r="A6" s="384" t="s">
        <v>327</v>
      </c>
      <c r="B6" s="379" t="s">
        <v>5</v>
      </c>
      <c r="C6" s="380"/>
      <c r="D6" s="380"/>
      <c r="E6" s="380"/>
      <c r="F6" s="381"/>
      <c r="G6" s="379" t="s">
        <v>312</v>
      </c>
      <c r="H6" s="380"/>
      <c r="I6" s="380"/>
      <c r="J6" s="380"/>
      <c r="K6" s="381"/>
      <c r="L6" s="379" t="s">
        <v>313</v>
      </c>
      <c r="M6" s="380"/>
      <c r="N6" s="380"/>
      <c r="O6" s="380"/>
      <c r="P6" s="381"/>
    </row>
    <row r="7" spans="1:16" ht="60" customHeight="1" x14ac:dyDescent="0.2">
      <c r="A7" s="385"/>
      <c r="B7" s="127" t="s">
        <v>250</v>
      </c>
      <c r="C7" s="128" t="s">
        <v>270</v>
      </c>
      <c r="D7" s="217" t="s">
        <v>66</v>
      </c>
      <c r="E7" s="128" t="s">
        <v>226</v>
      </c>
      <c r="F7" s="228" t="s">
        <v>178</v>
      </c>
      <c r="G7" s="227" t="s">
        <v>256</v>
      </c>
      <c r="H7" s="128" t="s">
        <v>270</v>
      </c>
      <c r="I7" s="217" t="s">
        <v>66</v>
      </c>
      <c r="J7" s="128" t="s">
        <v>226</v>
      </c>
      <c r="K7" s="228" t="s">
        <v>178</v>
      </c>
      <c r="L7" s="227" t="s">
        <v>256</v>
      </c>
      <c r="M7" s="128" t="s">
        <v>270</v>
      </c>
      <c r="N7" s="217" t="s">
        <v>66</v>
      </c>
      <c r="O7" s="128" t="s">
        <v>226</v>
      </c>
      <c r="P7" s="228" t="s">
        <v>178</v>
      </c>
    </row>
    <row r="8" spans="1:16" ht="20.100000000000001" customHeight="1" x14ac:dyDescent="0.2">
      <c r="A8" s="223">
        <v>1</v>
      </c>
      <c r="B8" s="227">
        <v>2</v>
      </c>
      <c r="C8" s="128">
        <v>3</v>
      </c>
      <c r="D8" s="217">
        <v>4</v>
      </c>
      <c r="E8" s="128" t="s">
        <v>221</v>
      </c>
      <c r="F8" s="228" t="s">
        <v>219</v>
      </c>
      <c r="G8" s="227">
        <v>7</v>
      </c>
      <c r="H8" s="128">
        <v>8</v>
      </c>
      <c r="I8" s="217">
        <v>9</v>
      </c>
      <c r="J8" s="128" t="s">
        <v>318</v>
      </c>
      <c r="K8" s="128" t="s">
        <v>314</v>
      </c>
      <c r="L8" s="227">
        <v>12</v>
      </c>
      <c r="M8" s="128">
        <v>13</v>
      </c>
      <c r="N8" s="217">
        <v>14</v>
      </c>
      <c r="O8" s="128" t="s">
        <v>315</v>
      </c>
      <c r="P8" s="228" t="s">
        <v>316</v>
      </c>
    </row>
    <row r="9" spans="1:16" ht="15" customHeight="1" x14ac:dyDescent="0.2">
      <c r="A9" s="224" t="s">
        <v>33</v>
      </c>
      <c r="B9" s="218">
        <f t="shared" ref="B9:B36" si="0">G9+L9</f>
        <v>316</v>
      </c>
      <c r="C9" s="78">
        <f t="shared" ref="C9:D36" si="1">H9+M9</f>
        <v>288632.46000000002</v>
      </c>
      <c r="D9" s="72">
        <f t="shared" si="1"/>
        <v>4943</v>
      </c>
      <c r="E9" s="79">
        <f>C9/D9</f>
        <v>58.392162654258549</v>
      </c>
      <c r="F9" s="229">
        <f>C9/B9</f>
        <v>913.39386075949369</v>
      </c>
      <c r="G9" s="218">
        <v>203</v>
      </c>
      <c r="H9" s="78">
        <v>188640.35</v>
      </c>
      <c r="I9" s="72">
        <v>3193</v>
      </c>
      <c r="J9" s="79">
        <f>H9/I9</f>
        <v>59.07934544315691</v>
      </c>
      <c r="K9" s="229">
        <f>H9/G9</f>
        <v>929.26280788177348</v>
      </c>
      <c r="L9" s="218">
        <v>113</v>
      </c>
      <c r="M9" s="78">
        <v>99992.11</v>
      </c>
      <c r="N9" s="72">
        <v>1750</v>
      </c>
      <c r="O9" s="79">
        <f>M9/N9</f>
        <v>57.138348571428573</v>
      </c>
      <c r="P9" s="229">
        <f>M9/L9</f>
        <v>884.88592920353983</v>
      </c>
    </row>
    <row r="10" spans="1:16" ht="15" customHeight="1" x14ac:dyDescent="0.2">
      <c r="A10" s="224" t="s">
        <v>34</v>
      </c>
      <c r="B10" s="218">
        <f t="shared" si="0"/>
        <v>505</v>
      </c>
      <c r="C10" s="78">
        <f t="shared" si="1"/>
        <v>595393.55999999994</v>
      </c>
      <c r="D10" s="72">
        <f t="shared" si="1"/>
        <v>7904</v>
      </c>
      <c r="E10" s="79">
        <f t="shared" ref="E10:E36" si="2">C10/D10</f>
        <v>75.328132591093109</v>
      </c>
      <c r="F10" s="229">
        <f t="shared" ref="F10:F36" si="3">C10/B10</f>
        <v>1178.9971485148515</v>
      </c>
      <c r="G10" s="218">
        <v>304</v>
      </c>
      <c r="H10" s="78">
        <v>361342.6</v>
      </c>
      <c r="I10" s="72">
        <v>4812</v>
      </c>
      <c r="J10" s="79">
        <f t="shared" ref="J10:J36" si="4">H10/I10</f>
        <v>75.091978387364918</v>
      </c>
      <c r="K10" s="229">
        <f t="shared" ref="K10:K32" si="5">H10/G10</f>
        <v>1188.6269736842105</v>
      </c>
      <c r="L10" s="218">
        <v>201</v>
      </c>
      <c r="M10" s="78">
        <v>234050.96</v>
      </c>
      <c r="N10" s="72">
        <v>3092</v>
      </c>
      <c r="O10" s="79">
        <f t="shared" ref="O10:O36" si="6">M10/N10</f>
        <v>75.695653298835708</v>
      </c>
      <c r="P10" s="229">
        <f t="shared" ref="P10:P32" si="7">M10/L10</f>
        <v>1164.4326368159204</v>
      </c>
    </row>
    <row r="11" spans="1:16" ht="15" customHeight="1" x14ac:dyDescent="0.2">
      <c r="A11" s="224" t="s">
        <v>35</v>
      </c>
      <c r="B11" s="218">
        <f t="shared" si="0"/>
        <v>923</v>
      </c>
      <c r="C11" s="78">
        <f t="shared" si="1"/>
        <v>1034456.6900000001</v>
      </c>
      <c r="D11" s="72">
        <f t="shared" si="1"/>
        <v>14651</v>
      </c>
      <c r="E11" s="79">
        <f t="shared" si="2"/>
        <v>70.606558596682831</v>
      </c>
      <c r="F11" s="229">
        <f t="shared" si="3"/>
        <v>1120.7548104008667</v>
      </c>
      <c r="G11" s="218">
        <v>674</v>
      </c>
      <c r="H11" s="78">
        <v>770108.79</v>
      </c>
      <c r="I11" s="72">
        <v>10702</v>
      </c>
      <c r="J11" s="79">
        <f t="shared" si="4"/>
        <v>71.959333769388905</v>
      </c>
      <c r="K11" s="229">
        <f t="shared" si="5"/>
        <v>1142.594643916914</v>
      </c>
      <c r="L11" s="218">
        <v>249</v>
      </c>
      <c r="M11" s="78">
        <v>264347.90000000002</v>
      </c>
      <c r="N11" s="72">
        <v>3949</v>
      </c>
      <c r="O11" s="79">
        <f t="shared" si="6"/>
        <v>66.940465940744502</v>
      </c>
      <c r="P11" s="229">
        <f t="shared" si="7"/>
        <v>1061.6381526104419</v>
      </c>
    </row>
    <row r="12" spans="1:16" ht="15" customHeight="1" x14ac:dyDescent="0.2">
      <c r="A12" s="224" t="s">
        <v>36</v>
      </c>
      <c r="B12" s="218">
        <f t="shared" si="0"/>
        <v>404</v>
      </c>
      <c r="C12" s="78">
        <f t="shared" si="1"/>
        <v>394125.65</v>
      </c>
      <c r="D12" s="72">
        <f t="shared" si="1"/>
        <v>6427</v>
      </c>
      <c r="E12" s="79">
        <f t="shared" si="2"/>
        <v>61.323424614905868</v>
      </c>
      <c r="F12" s="229">
        <f t="shared" si="3"/>
        <v>975.55853960396041</v>
      </c>
      <c r="G12" s="218">
        <v>246</v>
      </c>
      <c r="H12" s="78">
        <v>256219.57</v>
      </c>
      <c r="I12" s="72">
        <v>4012</v>
      </c>
      <c r="J12" s="79">
        <f t="shared" si="4"/>
        <v>63.863302592223334</v>
      </c>
      <c r="K12" s="229">
        <f t="shared" si="5"/>
        <v>1041.5429674796749</v>
      </c>
      <c r="L12" s="218">
        <v>158</v>
      </c>
      <c r="M12" s="78">
        <v>137906.07999999999</v>
      </c>
      <c r="N12" s="72">
        <v>2415</v>
      </c>
      <c r="O12" s="79">
        <f t="shared" si="6"/>
        <v>57.103966873706</v>
      </c>
      <c r="P12" s="229">
        <f t="shared" si="7"/>
        <v>872.82329113924038</v>
      </c>
    </row>
    <row r="13" spans="1:16" ht="15" customHeight="1" x14ac:dyDescent="0.2">
      <c r="A13" s="224" t="s">
        <v>37</v>
      </c>
      <c r="B13" s="218">
        <f t="shared" si="0"/>
        <v>62</v>
      </c>
      <c r="C13" s="78">
        <f t="shared" si="1"/>
        <v>63716.79</v>
      </c>
      <c r="D13" s="72">
        <f t="shared" si="1"/>
        <v>1059</v>
      </c>
      <c r="E13" s="79">
        <f t="shared" si="2"/>
        <v>60.166940509915015</v>
      </c>
      <c r="F13" s="229">
        <f t="shared" si="3"/>
        <v>1027.6901612903225</v>
      </c>
      <c r="G13" s="218">
        <v>54</v>
      </c>
      <c r="H13" s="78">
        <v>59268.72</v>
      </c>
      <c r="I13" s="72">
        <v>971</v>
      </c>
      <c r="J13" s="79">
        <f t="shared" si="4"/>
        <v>61.038846549948509</v>
      </c>
      <c r="K13" s="229">
        <f t="shared" si="5"/>
        <v>1097.568888888889</v>
      </c>
      <c r="L13" s="218">
        <v>8</v>
      </c>
      <c r="M13" s="78">
        <v>4448.07</v>
      </c>
      <c r="N13" s="72">
        <v>88</v>
      </c>
      <c r="O13" s="79">
        <f t="shared" si="6"/>
        <v>50.546249999999993</v>
      </c>
      <c r="P13" s="229">
        <f t="shared" si="7"/>
        <v>556.00874999999996</v>
      </c>
    </row>
    <row r="14" spans="1:16" ht="15" customHeight="1" x14ac:dyDescent="0.2">
      <c r="A14" s="224" t="s">
        <v>38</v>
      </c>
      <c r="B14" s="218">
        <f t="shared" si="0"/>
        <v>145</v>
      </c>
      <c r="C14" s="78">
        <f t="shared" si="1"/>
        <v>185828.85</v>
      </c>
      <c r="D14" s="72">
        <f t="shared" si="1"/>
        <v>2402</v>
      </c>
      <c r="E14" s="79">
        <f t="shared" si="2"/>
        <v>77.364217318900913</v>
      </c>
      <c r="F14" s="229">
        <f t="shared" si="3"/>
        <v>1281.5782758620689</v>
      </c>
      <c r="G14" s="218">
        <v>101</v>
      </c>
      <c r="H14" s="78">
        <v>137257.51</v>
      </c>
      <c r="I14" s="72">
        <v>1749</v>
      </c>
      <c r="J14" s="79">
        <f t="shared" si="4"/>
        <v>78.477707261292167</v>
      </c>
      <c r="K14" s="229">
        <f t="shared" si="5"/>
        <v>1358.9852475247526</v>
      </c>
      <c r="L14" s="218">
        <v>44</v>
      </c>
      <c r="M14" s="78">
        <v>48571.34</v>
      </c>
      <c r="N14" s="72">
        <v>653</v>
      </c>
      <c r="O14" s="79">
        <f t="shared" si="6"/>
        <v>74.381837672281776</v>
      </c>
      <c r="P14" s="229">
        <f t="shared" si="7"/>
        <v>1103.8940909090909</v>
      </c>
    </row>
    <row r="15" spans="1:16" ht="15" customHeight="1" x14ac:dyDescent="0.2">
      <c r="A15" s="224" t="s">
        <v>39</v>
      </c>
      <c r="B15" s="218">
        <f t="shared" si="0"/>
        <v>241</v>
      </c>
      <c r="C15" s="78">
        <f t="shared" si="1"/>
        <v>251264.47999999998</v>
      </c>
      <c r="D15" s="72">
        <f t="shared" si="1"/>
        <v>4161</v>
      </c>
      <c r="E15" s="79">
        <f t="shared" si="2"/>
        <v>60.385599615477041</v>
      </c>
      <c r="F15" s="229">
        <f t="shared" si="3"/>
        <v>1042.591203319502</v>
      </c>
      <c r="G15" s="218">
        <v>141</v>
      </c>
      <c r="H15" s="78">
        <v>144227.87</v>
      </c>
      <c r="I15" s="72">
        <v>2360</v>
      </c>
      <c r="J15" s="79">
        <f t="shared" si="4"/>
        <v>61.113504237288133</v>
      </c>
      <c r="K15" s="229">
        <f t="shared" si="5"/>
        <v>1022.892695035461</v>
      </c>
      <c r="L15" s="218">
        <v>100</v>
      </c>
      <c r="M15" s="78">
        <v>107036.61</v>
      </c>
      <c r="N15" s="72">
        <v>1801</v>
      </c>
      <c r="O15" s="79">
        <f t="shared" si="6"/>
        <v>59.431765685730149</v>
      </c>
      <c r="P15" s="229">
        <f t="shared" si="7"/>
        <v>1070.3661</v>
      </c>
    </row>
    <row r="16" spans="1:16" ht="15" customHeight="1" x14ac:dyDescent="0.2">
      <c r="A16" s="224" t="s">
        <v>40</v>
      </c>
      <c r="B16" s="218">
        <f t="shared" si="0"/>
        <v>124</v>
      </c>
      <c r="C16" s="78">
        <f t="shared" si="1"/>
        <v>151599.93</v>
      </c>
      <c r="D16" s="72">
        <f t="shared" si="1"/>
        <v>2078</v>
      </c>
      <c r="E16" s="79">
        <f t="shared" si="2"/>
        <v>72.954730510105861</v>
      </c>
      <c r="F16" s="229">
        <f t="shared" si="3"/>
        <v>1222.5800806451612</v>
      </c>
      <c r="G16" s="218">
        <v>77</v>
      </c>
      <c r="H16" s="78">
        <v>100761.03</v>
      </c>
      <c r="I16" s="72">
        <v>1444</v>
      </c>
      <c r="J16" s="79">
        <f t="shared" si="4"/>
        <v>69.779106648199445</v>
      </c>
      <c r="K16" s="229">
        <f t="shared" si="5"/>
        <v>1308.5848051948051</v>
      </c>
      <c r="L16" s="218">
        <v>47</v>
      </c>
      <c r="M16" s="78">
        <v>50838.9</v>
      </c>
      <c r="N16" s="72">
        <v>634</v>
      </c>
      <c r="O16" s="79">
        <f t="shared" si="6"/>
        <v>80.187539432176663</v>
      </c>
      <c r="P16" s="229">
        <f t="shared" si="7"/>
        <v>1081.6787234042554</v>
      </c>
    </row>
    <row r="17" spans="1:16" ht="15" customHeight="1" x14ac:dyDescent="0.2">
      <c r="A17" s="224" t="s">
        <v>41</v>
      </c>
      <c r="B17" s="218">
        <f t="shared" si="0"/>
        <v>159</v>
      </c>
      <c r="C17" s="78">
        <f t="shared" si="1"/>
        <v>202046.61</v>
      </c>
      <c r="D17" s="72">
        <f t="shared" si="1"/>
        <v>2709</v>
      </c>
      <c r="E17" s="79">
        <f t="shared" si="2"/>
        <v>74.583466223698778</v>
      </c>
      <c r="F17" s="229">
        <f t="shared" si="3"/>
        <v>1270.7333962264149</v>
      </c>
      <c r="G17" s="218">
        <v>71</v>
      </c>
      <c r="H17" s="78">
        <v>85262.01</v>
      </c>
      <c r="I17" s="72">
        <v>1226</v>
      </c>
      <c r="J17" s="79">
        <f t="shared" si="4"/>
        <v>69.544869494290367</v>
      </c>
      <c r="K17" s="229">
        <f t="shared" si="5"/>
        <v>1200.8733802816901</v>
      </c>
      <c r="L17" s="218">
        <v>88</v>
      </c>
      <c r="M17" s="78">
        <v>116784.6</v>
      </c>
      <c r="N17" s="72">
        <v>1483</v>
      </c>
      <c r="O17" s="79">
        <f t="shared" si="6"/>
        <v>78.748887390424812</v>
      </c>
      <c r="P17" s="229">
        <f t="shared" si="7"/>
        <v>1327.0977272727273</v>
      </c>
    </row>
    <row r="18" spans="1:16" ht="15" customHeight="1" x14ac:dyDescent="0.2">
      <c r="A18" s="224" t="s">
        <v>42</v>
      </c>
      <c r="B18" s="218">
        <f t="shared" si="0"/>
        <v>117</v>
      </c>
      <c r="C18" s="78">
        <f t="shared" si="1"/>
        <v>116072.6</v>
      </c>
      <c r="D18" s="72">
        <f t="shared" si="1"/>
        <v>1954</v>
      </c>
      <c r="E18" s="79">
        <f t="shared" si="2"/>
        <v>59.402558853633572</v>
      </c>
      <c r="F18" s="229">
        <f t="shared" si="3"/>
        <v>992.07350427350434</v>
      </c>
      <c r="G18" s="218">
        <v>76</v>
      </c>
      <c r="H18" s="78">
        <v>74113.320000000007</v>
      </c>
      <c r="I18" s="72">
        <v>1297</v>
      </c>
      <c r="J18" s="79">
        <f t="shared" si="4"/>
        <v>57.142112567463386</v>
      </c>
      <c r="K18" s="229">
        <f t="shared" si="5"/>
        <v>975.17526315789485</v>
      </c>
      <c r="L18" s="218">
        <v>41</v>
      </c>
      <c r="M18" s="78">
        <v>41959.28</v>
      </c>
      <c r="N18" s="72">
        <v>657</v>
      </c>
      <c r="O18" s="79">
        <f t="shared" si="6"/>
        <v>63.864961948249615</v>
      </c>
      <c r="P18" s="229">
        <f t="shared" si="7"/>
        <v>1023.3970731707317</v>
      </c>
    </row>
    <row r="19" spans="1:16" ht="15" customHeight="1" x14ac:dyDescent="0.2">
      <c r="A19" s="224" t="s">
        <v>43</v>
      </c>
      <c r="B19" s="218">
        <f t="shared" si="0"/>
        <v>113</v>
      </c>
      <c r="C19" s="78">
        <f t="shared" si="1"/>
        <v>151933.75</v>
      </c>
      <c r="D19" s="72">
        <f t="shared" si="1"/>
        <v>1893</v>
      </c>
      <c r="E19" s="79">
        <f t="shared" si="2"/>
        <v>80.260829371368203</v>
      </c>
      <c r="F19" s="229">
        <f t="shared" si="3"/>
        <v>1344.5464601769911</v>
      </c>
      <c r="G19" s="218">
        <v>86</v>
      </c>
      <c r="H19" s="78">
        <v>119678.74</v>
      </c>
      <c r="I19" s="72">
        <v>1447</v>
      </c>
      <c r="J19" s="79">
        <f t="shared" si="4"/>
        <v>82.708182446440915</v>
      </c>
      <c r="K19" s="229">
        <f t="shared" si="5"/>
        <v>1391.6132558139536</v>
      </c>
      <c r="L19" s="218">
        <v>27</v>
      </c>
      <c r="M19" s="78">
        <v>32255.01</v>
      </c>
      <c r="N19" s="72">
        <v>446</v>
      </c>
      <c r="O19" s="79">
        <f t="shared" si="6"/>
        <v>72.320650224215242</v>
      </c>
      <c r="P19" s="229">
        <f t="shared" si="7"/>
        <v>1194.6299999999999</v>
      </c>
    </row>
    <row r="20" spans="1:16" ht="15" customHeight="1" x14ac:dyDescent="0.2">
      <c r="A20" s="224" t="s">
        <v>44</v>
      </c>
      <c r="B20" s="218">
        <f t="shared" si="0"/>
        <v>236</v>
      </c>
      <c r="C20" s="78">
        <f t="shared" si="1"/>
        <v>196032.24</v>
      </c>
      <c r="D20" s="72">
        <f t="shared" si="1"/>
        <v>3797</v>
      </c>
      <c r="E20" s="79">
        <f t="shared" si="2"/>
        <v>51.628190676850146</v>
      </c>
      <c r="F20" s="229">
        <f t="shared" si="3"/>
        <v>830.64508474576269</v>
      </c>
      <c r="G20" s="218">
        <v>160</v>
      </c>
      <c r="H20" s="78">
        <v>141898.54</v>
      </c>
      <c r="I20" s="72">
        <v>2595</v>
      </c>
      <c r="J20" s="79">
        <f t="shared" si="4"/>
        <v>54.681518304431606</v>
      </c>
      <c r="K20" s="229">
        <f t="shared" si="5"/>
        <v>886.86587500000007</v>
      </c>
      <c r="L20" s="218">
        <v>76</v>
      </c>
      <c r="M20" s="78">
        <v>54133.7</v>
      </c>
      <c r="N20" s="72">
        <v>1202</v>
      </c>
      <c r="O20" s="79">
        <f t="shared" si="6"/>
        <v>45.036356073211309</v>
      </c>
      <c r="P20" s="229">
        <f t="shared" si="7"/>
        <v>712.28552631578941</v>
      </c>
    </row>
    <row r="21" spans="1:16" ht="15" customHeight="1" x14ac:dyDescent="0.2">
      <c r="A21" s="224" t="s">
        <v>45</v>
      </c>
      <c r="B21" s="218">
        <f t="shared" si="0"/>
        <v>254</v>
      </c>
      <c r="C21" s="78">
        <f t="shared" si="1"/>
        <v>273877.95999999996</v>
      </c>
      <c r="D21" s="72">
        <f t="shared" si="1"/>
        <v>3913</v>
      </c>
      <c r="E21" s="79">
        <f t="shared" si="2"/>
        <v>69.991811909021209</v>
      </c>
      <c r="F21" s="229">
        <f t="shared" si="3"/>
        <v>1078.25968503937</v>
      </c>
      <c r="G21" s="218">
        <v>146</v>
      </c>
      <c r="H21" s="78">
        <v>154579.01999999999</v>
      </c>
      <c r="I21" s="72">
        <v>2253</v>
      </c>
      <c r="J21" s="79">
        <f t="shared" si="4"/>
        <v>68.610306258322225</v>
      </c>
      <c r="K21" s="229">
        <f t="shared" si="5"/>
        <v>1058.760410958904</v>
      </c>
      <c r="L21" s="218">
        <v>108</v>
      </c>
      <c r="M21" s="78">
        <v>119298.94</v>
      </c>
      <c r="N21" s="72">
        <v>1660</v>
      </c>
      <c r="O21" s="79">
        <f t="shared" si="6"/>
        <v>71.866831325301206</v>
      </c>
      <c r="P21" s="229">
        <f t="shared" si="7"/>
        <v>1104.6198148148148</v>
      </c>
    </row>
    <row r="22" spans="1:16" ht="15" customHeight="1" x14ac:dyDescent="0.2">
      <c r="A22" s="224" t="s">
        <v>46</v>
      </c>
      <c r="B22" s="218">
        <f t="shared" si="0"/>
        <v>302</v>
      </c>
      <c r="C22" s="78">
        <f t="shared" si="1"/>
        <v>362450.67000000004</v>
      </c>
      <c r="D22" s="72">
        <f t="shared" si="1"/>
        <v>4936</v>
      </c>
      <c r="E22" s="79">
        <f t="shared" si="2"/>
        <v>73.430038492706657</v>
      </c>
      <c r="F22" s="229">
        <f t="shared" si="3"/>
        <v>1200.1677814569539</v>
      </c>
      <c r="G22" s="218">
        <v>176</v>
      </c>
      <c r="H22" s="78">
        <v>190731.64</v>
      </c>
      <c r="I22" s="72">
        <v>2858</v>
      </c>
      <c r="J22" s="79">
        <f t="shared" si="4"/>
        <v>66.736053184044792</v>
      </c>
      <c r="K22" s="229">
        <f t="shared" si="5"/>
        <v>1083.7025000000001</v>
      </c>
      <c r="L22" s="218">
        <v>126</v>
      </c>
      <c r="M22" s="78">
        <v>171719.03</v>
      </c>
      <c r="N22" s="72">
        <v>2078</v>
      </c>
      <c r="O22" s="79">
        <f t="shared" si="6"/>
        <v>82.636684311838309</v>
      </c>
      <c r="P22" s="229">
        <f t="shared" si="7"/>
        <v>1362.8494444444445</v>
      </c>
    </row>
    <row r="23" spans="1:16" ht="15" customHeight="1" x14ac:dyDescent="0.2">
      <c r="A23" s="224" t="s">
        <v>47</v>
      </c>
      <c r="B23" s="218">
        <f t="shared" si="0"/>
        <v>1503</v>
      </c>
      <c r="C23" s="78">
        <f t="shared" si="1"/>
        <v>1558538.26</v>
      </c>
      <c r="D23" s="72">
        <f t="shared" si="1"/>
        <v>22750</v>
      </c>
      <c r="E23" s="79">
        <f t="shared" si="2"/>
        <v>68.50717626373627</v>
      </c>
      <c r="F23" s="229">
        <f t="shared" si="3"/>
        <v>1036.9516034597473</v>
      </c>
      <c r="G23" s="218">
        <v>1015</v>
      </c>
      <c r="H23" s="78">
        <v>1117777.49</v>
      </c>
      <c r="I23" s="72">
        <v>15974</v>
      </c>
      <c r="J23" s="79">
        <f t="shared" si="4"/>
        <v>69.974802178540131</v>
      </c>
      <c r="K23" s="229">
        <f t="shared" si="5"/>
        <v>1101.2586108374385</v>
      </c>
      <c r="L23" s="218">
        <v>488</v>
      </c>
      <c r="M23" s="78">
        <v>440760.77</v>
      </c>
      <c r="N23" s="72">
        <v>6776</v>
      </c>
      <c r="O23" s="79">
        <f t="shared" si="6"/>
        <v>65.047339138134589</v>
      </c>
      <c r="P23" s="229">
        <f t="shared" si="7"/>
        <v>903.19829918032792</v>
      </c>
    </row>
    <row r="24" spans="1:16" ht="15" customHeight="1" x14ac:dyDescent="0.2">
      <c r="A24" s="224" t="s">
        <v>48</v>
      </c>
      <c r="B24" s="218">
        <f t="shared" si="0"/>
        <v>121</v>
      </c>
      <c r="C24" s="78">
        <f t="shared" si="1"/>
        <v>112935.61</v>
      </c>
      <c r="D24" s="72">
        <f t="shared" si="1"/>
        <v>1944</v>
      </c>
      <c r="E24" s="79">
        <f t="shared" si="2"/>
        <v>58.094449588477367</v>
      </c>
      <c r="F24" s="229">
        <f t="shared" si="3"/>
        <v>933.35214876033058</v>
      </c>
      <c r="G24" s="218">
        <v>86</v>
      </c>
      <c r="H24" s="78">
        <v>84674.19</v>
      </c>
      <c r="I24" s="72">
        <v>1415</v>
      </c>
      <c r="J24" s="79">
        <f t="shared" si="4"/>
        <v>59.840416961130742</v>
      </c>
      <c r="K24" s="229">
        <f t="shared" si="5"/>
        <v>984.58360465116277</v>
      </c>
      <c r="L24" s="218">
        <v>35</v>
      </c>
      <c r="M24" s="78">
        <v>28261.42</v>
      </c>
      <c r="N24" s="72">
        <v>529</v>
      </c>
      <c r="O24" s="79">
        <f t="shared" si="6"/>
        <v>53.424234404536861</v>
      </c>
      <c r="P24" s="229">
        <f t="shared" si="7"/>
        <v>807.46914285714286</v>
      </c>
    </row>
    <row r="25" spans="1:16" ht="15" customHeight="1" x14ac:dyDescent="0.2">
      <c r="A25" s="224" t="s">
        <v>49</v>
      </c>
      <c r="B25" s="218">
        <f t="shared" si="0"/>
        <v>463</v>
      </c>
      <c r="C25" s="78">
        <f t="shared" si="1"/>
        <v>497664.47</v>
      </c>
      <c r="D25" s="72">
        <f t="shared" si="1"/>
        <v>7225</v>
      </c>
      <c r="E25" s="79">
        <f t="shared" si="2"/>
        <v>68.880895501730095</v>
      </c>
      <c r="F25" s="229">
        <f t="shared" si="3"/>
        <v>1074.8692656587473</v>
      </c>
      <c r="G25" s="218">
        <v>288</v>
      </c>
      <c r="H25" s="78">
        <v>340493.61</v>
      </c>
      <c r="I25" s="72">
        <v>4613</v>
      </c>
      <c r="J25" s="79">
        <f t="shared" si="4"/>
        <v>73.811751571645345</v>
      </c>
      <c r="K25" s="229">
        <f t="shared" si="5"/>
        <v>1182.2694791666665</v>
      </c>
      <c r="L25" s="218">
        <v>175</v>
      </c>
      <c r="M25" s="78">
        <v>157170.85999999999</v>
      </c>
      <c r="N25" s="72">
        <v>2612</v>
      </c>
      <c r="O25" s="79">
        <f t="shared" si="6"/>
        <v>60.172611026033685</v>
      </c>
      <c r="P25" s="229">
        <f t="shared" si="7"/>
        <v>898.11919999999986</v>
      </c>
    </row>
    <row r="26" spans="1:16" ht="15" customHeight="1" x14ac:dyDescent="0.2">
      <c r="A26" s="224" t="s">
        <v>50</v>
      </c>
      <c r="B26" s="218">
        <f t="shared" si="0"/>
        <v>54</v>
      </c>
      <c r="C26" s="78">
        <f t="shared" si="1"/>
        <v>43740.25</v>
      </c>
      <c r="D26" s="72">
        <f t="shared" si="1"/>
        <v>922</v>
      </c>
      <c r="E26" s="79">
        <f t="shared" si="2"/>
        <v>47.440618221258134</v>
      </c>
      <c r="F26" s="229">
        <f t="shared" si="3"/>
        <v>810.00462962962968</v>
      </c>
      <c r="G26" s="218">
        <v>37</v>
      </c>
      <c r="H26" s="78">
        <v>33149.300000000003</v>
      </c>
      <c r="I26" s="72">
        <v>666</v>
      </c>
      <c r="J26" s="79">
        <f t="shared" si="4"/>
        <v>49.773723723723727</v>
      </c>
      <c r="K26" s="229">
        <f t="shared" si="5"/>
        <v>895.92702702702707</v>
      </c>
      <c r="L26" s="218">
        <v>17</v>
      </c>
      <c r="M26" s="78">
        <v>10590.95</v>
      </c>
      <c r="N26" s="72">
        <v>256</v>
      </c>
      <c r="O26" s="79">
        <f t="shared" si="6"/>
        <v>41.370898437500003</v>
      </c>
      <c r="P26" s="229">
        <f t="shared" si="7"/>
        <v>622.99705882352941</v>
      </c>
    </row>
    <row r="27" spans="1:16" ht="15" customHeight="1" x14ac:dyDescent="0.2">
      <c r="A27" s="224" t="s">
        <v>51</v>
      </c>
      <c r="B27" s="218">
        <f t="shared" si="0"/>
        <v>281</v>
      </c>
      <c r="C27" s="78">
        <f t="shared" si="1"/>
        <v>214278.57</v>
      </c>
      <c r="D27" s="72">
        <f t="shared" si="1"/>
        <v>4285</v>
      </c>
      <c r="E27" s="79">
        <f t="shared" si="2"/>
        <v>50.006667444574099</v>
      </c>
      <c r="F27" s="229">
        <f t="shared" si="3"/>
        <v>762.55718861209971</v>
      </c>
      <c r="G27" s="218">
        <v>202</v>
      </c>
      <c r="H27" s="78">
        <v>142339.68</v>
      </c>
      <c r="I27" s="72">
        <v>3207</v>
      </c>
      <c r="J27" s="79">
        <f t="shared" si="4"/>
        <v>44.384059869036477</v>
      </c>
      <c r="K27" s="229">
        <f t="shared" si="5"/>
        <v>704.65188118811875</v>
      </c>
      <c r="L27" s="218">
        <v>79</v>
      </c>
      <c r="M27" s="78">
        <v>71938.89</v>
      </c>
      <c r="N27" s="72">
        <v>1078</v>
      </c>
      <c r="O27" s="79">
        <f t="shared" si="6"/>
        <v>66.733664192949902</v>
      </c>
      <c r="P27" s="229">
        <f t="shared" si="7"/>
        <v>910.61886075949371</v>
      </c>
    </row>
    <row r="28" spans="1:16" ht="15" customHeight="1" x14ac:dyDescent="0.2">
      <c r="A28" s="224" t="s">
        <v>52</v>
      </c>
      <c r="B28" s="218">
        <f t="shared" si="0"/>
        <v>310</v>
      </c>
      <c r="C28" s="78">
        <f t="shared" si="1"/>
        <v>302828.98</v>
      </c>
      <c r="D28" s="72">
        <f t="shared" si="1"/>
        <v>4303</v>
      </c>
      <c r="E28" s="79">
        <f t="shared" si="2"/>
        <v>70.376244480594934</v>
      </c>
      <c r="F28" s="229">
        <f t="shared" si="3"/>
        <v>976.86767741935478</v>
      </c>
      <c r="G28" s="218">
        <v>248</v>
      </c>
      <c r="H28" s="78">
        <v>241784.32000000001</v>
      </c>
      <c r="I28" s="72">
        <v>3306</v>
      </c>
      <c r="J28" s="79">
        <f t="shared" si="4"/>
        <v>73.135003024803396</v>
      </c>
      <c r="K28" s="229">
        <f t="shared" si="5"/>
        <v>974.93677419354844</v>
      </c>
      <c r="L28" s="218">
        <v>62</v>
      </c>
      <c r="M28" s="78">
        <v>61044.66</v>
      </c>
      <c r="N28" s="72">
        <v>997</v>
      </c>
      <c r="O28" s="79">
        <f t="shared" si="6"/>
        <v>61.22834503510532</v>
      </c>
      <c r="P28" s="229">
        <f t="shared" si="7"/>
        <v>984.59129032258068</v>
      </c>
    </row>
    <row r="29" spans="1:16" ht="15" customHeight="1" x14ac:dyDescent="0.2">
      <c r="A29" s="224" t="s">
        <v>53</v>
      </c>
      <c r="B29" s="218">
        <f t="shared" si="0"/>
        <v>4157</v>
      </c>
      <c r="C29" s="78">
        <f t="shared" si="1"/>
        <v>4760399.3499999996</v>
      </c>
      <c r="D29" s="72">
        <f t="shared" si="1"/>
        <v>62243</v>
      </c>
      <c r="E29" s="79">
        <f t="shared" si="2"/>
        <v>76.480878974342488</v>
      </c>
      <c r="F29" s="229">
        <f t="shared" si="3"/>
        <v>1145.1525980274234</v>
      </c>
      <c r="G29" s="218">
        <v>2356</v>
      </c>
      <c r="H29" s="78">
        <v>2756990.01</v>
      </c>
      <c r="I29" s="72">
        <v>36432</v>
      </c>
      <c r="J29" s="79">
        <f t="shared" si="4"/>
        <v>75.674956357048742</v>
      </c>
      <c r="K29" s="229">
        <f t="shared" si="5"/>
        <v>1170.1994949066213</v>
      </c>
      <c r="L29" s="218">
        <v>1801</v>
      </c>
      <c r="M29" s="78">
        <v>2003409.34</v>
      </c>
      <c r="N29" s="72">
        <v>25811</v>
      </c>
      <c r="O29" s="79">
        <f t="shared" si="6"/>
        <v>77.618431676417032</v>
      </c>
      <c r="P29" s="229">
        <f t="shared" si="7"/>
        <v>1112.3871960022211</v>
      </c>
    </row>
    <row r="30" spans="1:16" ht="15" customHeight="1" x14ac:dyDescent="0.2">
      <c r="A30" s="224" t="s">
        <v>54</v>
      </c>
      <c r="B30" s="218">
        <f t="shared" si="0"/>
        <v>391</v>
      </c>
      <c r="C30" s="78">
        <f t="shared" si="1"/>
        <v>422615.54000000004</v>
      </c>
      <c r="D30" s="72">
        <f t="shared" si="1"/>
        <v>5521</v>
      </c>
      <c r="E30" s="79">
        <f t="shared" si="2"/>
        <v>76.54691903640645</v>
      </c>
      <c r="F30" s="229">
        <f t="shared" si="3"/>
        <v>1080.858158567775</v>
      </c>
      <c r="G30" s="218">
        <v>186</v>
      </c>
      <c r="H30" s="78">
        <v>220509.76</v>
      </c>
      <c r="I30" s="72">
        <v>2684</v>
      </c>
      <c r="J30" s="79">
        <f t="shared" si="4"/>
        <v>82.157138599105821</v>
      </c>
      <c r="K30" s="229">
        <f t="shared" si="5"/>
        <v>1185.5363440860215</v>
      </c>
      <c r="L30" s="218">
        <v>205</v>
      </c>
      <c r="M30" s="78">
        <v>202105.78</v>
      </c>
      <c r="N30" s="72">
        <v>2837</v>
      </c>
      <c r="O30" s="79">
        <f t="shared" si="6"/>
        <v>71.239259781459282</v>
      </c>
      <c r="P30" s="229">
        <f t="shared" si="7"/>
        <v>985.88185365853656</v>
      </c>
    </row>
    <row r="31" spans="1:16" ht="15" customHeight="1" x14ac:dyDescent="0.2">
      <c r="A31" s="224" t="s">
        <v>55</v>
      </c>
      <c r="B31" s="218">
        <f t="shared" si="0"/>
        <v>535</v>
      </c>
      <c r="C31" s="78">
        <f t="shared" si="1"/>
        <v>698313.89999999991</v>
      </c>
      <c r="D31" s="72">
        <f t="shared" si="1"/>
        <v>8984</v>
      </c>
      <c r="E31" s="79">
        <f t="shared" si="2"/>
        <v>77.728617542297414</v>
      </c>
      <c r="F31" s="229">
        <f t="shared" si="3"/>
        <v>1305.259626168224</v>
      </c>
      <c r="G31" s="218">
        <v>387</v>
      </c>
      <c r="H31" s="78">
        <v>559202.6</v>
      </c>
      <c r="I31" s="72">
        <v>6583</v>
      </c>
      <c r="J31" s="79">
        <f t="shared" si="4"/>
        <v>84.946468175603826</v>
      </c>
      <c r="K31" s="229">
        <f t="shared" si="5"/>
        <v>1444.9679586563307</v>
      </c>
      <c r="L31" s="218">
        <v>148</v>
      </c>
      <c r="M31" s="78">
        <v>139111.29999999999</v>
      </c>
      <c r="N31" s="72">
        <v>2401</v>
      </c>
      <c r="O31" s="79">
        <f t="shared" si="6"/>
        <v>57.938900458142435</v>
      </c>
      <c r="P31" s="229">
        <f t="shared" si="7"/>
        <v>939.94121621621616</v>
      </c>
    </row>
    <row r="32" spans="1:16" ht="15" customHeight="1" x14ac:dyDescent="0.2">
      <c r="A32" s="224" t="s">
        <v>56</v>
      </c>
      <c r="B32" s="218">
        <f t="shared" si="0"/>
        <v>177</v>
      </c>
      <c r="C32" s="78">
        <f t="shared" si="1"/>
        <v>192140.03999999998</v>
      </c>
      <c r="D32" s="72">
        <f t="shared" si="1"/>
        <v>2786</v>
      </c>
      <c r="E32" s="79">
        <f t="shared" si="2"/>
        <v>68.966274228284277</v>
      </c>
      <c r="F32" s="229">
        <f t="shared" si="3"/>
        <v>1085.5369491525423</v>
      </c>
      <c r="G32" s="218">
        <v>133</v>
      </c>
      <c r="H32" s="78">
        <v>137922.37</v>
      </c>
      <c r="I32" s="72">
        <v>2078</v>
      </c>
      <c r="J32" s="79">
        <f t="shared" si="4"/>
        <v>66.372651588065452</v>
      </c>
      <c r="K32" s="229">
        <f t="shared" si="5"/>
        <v>1037.0103007518796</v>
      </c>
      <c r="L32" s="218">
        <v>44</v>
      </c>
      <c r="M32" s="78">
        <v>54217.67</v>
      </c>
      <c r="N32" s="72">
        <v>708</v>
      </c>
      <c r="O32" s="79">
        <f t="shared" si="6"/>
        <v>76.578629943502818</v>
      </c>
      <c r="P32" s="229">
        <f t="shared" si="7"/>
        <v>1232.2197727272726</v>
      </c>
    </row>
    <row r="33" spans="1:16" ht="15" customHeight="1" x14ac:dyDescent="0.2">
      <c r="A33" s="224" t="s">
        <v>57</v>
      </c>
      <c r="B33" s="218">
        <f t="shared" si="0"/>
        <v>87</v>
      </c>
      <c r="C33" s="78">
        <f t="shared" si="1"/>
        <v>112062.8</v>
      </c>
      <c r="D33" s="72">
        <f t="shared" si="1"/>
        <v>1662</v>
      </c>
      <c r="E33" s="79">
        <f t="shared" si="2"/>
        <v>67.426474127557157</v>
      </c>
      <c r="F33" s="229">
        <f>C33/B33</f>
        <v>1288.0781609195403</v>
      </c>
      <c r="G33" s="218">
        <v>55</v>
      </c>
      <c r="H33" s="78">
        <v>77289.350000000006</v>
      </c>
      <c r="I33" s="72">
        <v>1073</v>
      </c>
      <c r="J33" s="79">
        <f t="shared" si="4"/>
        <v>72.031081081081084</v>
      </c>
      <c r="K33" s="229">
        <f>H33/G33</f>
        <v>1405.2609090909093</v>
      </c>
      <c r="L33" s="218">
        <v>32</v>
      </c>
      <c r="M33" s="78">
        <v>34773.449999999997</v>
      </c>
      <c r="N33" s="72">
        <v>589</v>
      </c>
      <c r="O33" s="79">
        <f t="shared" si="6"/>
        <v>59.038115449915104</v>
      </c>
      <c r="P33" s="229">
        <f>M33/L33</f>
        <v>1086.6703124999999</v>
      </c>
    </row>
    <row r="34" spans="1:16" ht="15" customHeight="1" x14ac:dyDescent="0.2">
      <c r="A34" s="224" t="s">
        <v>58</v>
      </c>
      <c r="B34" s="218">
        <f t="shared" si="0"/>
        <v>160</v>
      </c>
      <c r="C34" s="78">
        <f t="shared" si="1"/>
        <v>166675.41999999998</v>
      </c>
      <c r="D34" s="72">
        <f t="shared" si="1"/>
        <v>2701</v>
      </c>
      <c r="E34" s="79">
        <f t="shared" si="2"/>
        <v>61.708781932617541</v>
      </c>
      <c r="F34" s="229">
        <f t="shared" si="3"/>
        <v>1041.7213749999999</v>
      </c>
      <c r="G34" s="218">
        <v>123</v>
      </c>
      <c r="H34" s="78">
        <v>124976.4</v>
      </c>
      <c r="I34" s="72">
        <v>2051</v>
      </c>
      <c r="J34" s="79">
        <f t="shared" si="4"/>
        <v>60.934373476352995</v>
      </c>
      <c r="K34" s="229">
        <f t="shared" ref="K34:K36" si="8">H34/G34</f>
        <v>1016.0682926829268</v>
      </c>
      <c r="L34" s="218">
        <v>37</v>
      </c>
      <c r="M34" s="78">
        <v>41699.019999999997</v>
      </c>
      <c r="N34" s="72">
        <v>650</v>
      </c>
      <c r="O34" s="79">
        <f t="shared" si="6"/>
        <v>64.152338461538463</v>
      </c>
      <c r="P34" s="229">
        <f t="shared" ref="P34:P36" si="9">M34/L34</f>
        <v>1127.0005405405404</v>
      </c>
    </row>
    <row r="35" spans="1:16" ht="15" customHeight="1" x14ac:dyDescent="0.2">
      <c r="A35" s="224" t="s">
        <v>59</v>
      </c>
      <c r="B35" s="218">
        <f t="shared" si="0"/>
        <v>275</v>
      </c>
      <c r="C35" s="78">
        <f t="shared" si="1"/>
        <v>270125.62</v>
      </c>
      <c r="D35" s="72">
        <f t="shared" si="1"/>
        <v>3989</v>
      </c>
      <c r="E35" s="79">
        <f t="shared" si="2"/>
        <v>67.717628478315362</v>
      </c>
      <c r="F35" s="229">
        <f t="shared" si="3"/>
        <v>982.2749818181818</v>
      </c>
      <c r="G35" s="218">
        <v>195</v>
      </c>
      <c r="H35" s="78">
        <v>194589.16</v>
      </c>
      <c r="I35" s="72">
        <v>2718</v>
      </c>
      <c r="J35" s="79">
        <f t="shared" si="4"/>
        <v>71.592774098601907</v>
      </c>
      <c r="K35" s="229">
        <f t="shared" si="8"/>
        <v>997.89312820512828</v>
      </c>
      <c r="L35" s="218">
        <v>80</v>
      </c>
      <c r="M35" s="78">
        <v>75536.460000000006</v>
      </c>
      <c r="N35" s="72">
        <v>1271</v>
      </c>
      <c r="O35" s="79">
        <f t="shared" si="6"/>
        <v>59.430731707317079</v>
      </c>
      <c r="P35" s="229">
        <f t="shared" si="9"/>
        <v>944.20575000000008</v>
      </c>
    </row>
    <row r="36" spans="1:16" ht="15" customHeight="1" x14ac:dyDescent="0.2">
      <c r="A36" s="224" t="s">
        <v>60</v>
      </c>
      <c r="B36" s="218">
        <f t="shared" si="0"/>
        <v>192</v>
      </c>
      <c r="C36" s="78">
        <f t="shared" si="1"/>
        <v>221102.02000000002</v>
      </c>
      <c r="D36" s="72">
        <f t="shared" si="1"/>
        <v>3033</v>
      </c>
      <c r="E36" s="79">
        <f t="shared" si="2"/>
        <v>72.898786679854936</v>
      </c>
      <c r="F36" s="229">
        <f t="shared" si="3"/>
        <v>1151.5730208333334</v>
      </c>
      <c r="G36" s="218">
        <v>141</v>
      </c>
      <c r="H36" s="78">
        <v>162542.45000000001</v>
      </c>
      <c r="I36" s="72">
        <v>2224</v>
      </c>
      <c r="J36" s="79">
        <f t="shared" si="4"/>
        <v>73.085633992805754</v>
      </c>
      <c r="K36" s="229">
        <f t="shared" si="8"/>
        <v>1152.7833333333333</v>
      </c>
      <c r="L36" s="218">
        <v>51</v>
      </c>
      <c r="M36" s="78">
        <v>58559.57</v>
      </c>
      <c r="N36" s="72">
        <v>809</v>
      </c>
      <c r="O36" s="79">
        <f t="shared" si="6"/>
        <v>72.385129789864024</v>
      </c>
      <c r="P36" s="229">
        <f t="shared" si="9"/>
        <v>1148.2268627450981</v>
      </c>
    </row>
    <row r="37" spans="1:16" ht="20.100000000000001" customHeight="1" x14ac:dyDescent="0.2">
      <c r="A37" s="251" t="s">
        <v>5</v>
      </c>
      <c r="B37" s="220">
        <f>SUM(B9:B36)</f>
        <v>12607</v>
      </c>
      <c r="C37" s="130">
        <f>SUM(C9:C36)</f>
        <v>13840853.069999998</v>
      </c>
      <c r="D37" s="120">
        <f>SUM(D9:D36)</f>
        <v>195175</v>
      </c>
      <c r="E37" s="131">
        <f>C37/D37</f>
        <v>70.915091943127948</v>
      </c>
      <c r="F37" s="233">
        <f>C37/B37</f>
        <v>1097.8704743396524</v>
      </c>
      <c r="G37" s="220">
        <f>SUM(G9:G36)</f>
        <v>7967</v>
      </c>
      <c r="H37" s="130">
        <f>SUM(H9:H36)</f>
        <v>8978330.3999999985</v>
      </c>
      <c r="I37" s="120">
        <f>SUM(I9:I36)</f>
        <v>125943</v>
      </c>
      <c r="J37" s="131">
        <f>H37/I37</f>
        <v>71.288840189609573</v>
      </c>
      <c r="K37" s="233">
        <f>H37/G37</f>
        <v>1126.9399271996986</v>
      </c>
      <c r="L37" s="220">
        <f>SUM(L9:L36)</f>
        <v>4640</v>
      </c>
      <c r="M37" s="130">
        <f>SUM(M9:M36)</f>
        <v>4862522.67</v>
      </c>
      <c r="N37" s="120">
        <f>SUM(N9:N36)</f>
        <v>69232</v>
      </c>
      <c r="O37" s="131">
        <f>M37/N37</f>
        <v>70.235189941067716</v>
      </c>
      <c r="P37" s="233">
        <f>M37/L37</f>
        <v>1047.9574719827585</v>
      </c>
    </row>
    <row r="39" spans="1:16" x14ac:dyDescent="0.2">
      <c r="B39" s="7"/>
      <c r="C39" s="7"/>
      <c r="D39" s="7"/>
      <c r="E39" s="105"/>
      <c r="F39" s="105"/>
    </row>
    <row r="41" spans="1:16" x14ac:dyDescent="0.2">
      <c r="B41" s="7"/>
      <c r="C41" s="7"/>
      <c r="D41" s="7"/>
    </row>
    <row r="44" spans="1:16" x14ac:dyDescent="0.2">
      <c r="E44" s="7"/>
    </row>
    <row r="51" ht="30" customHeight="1" x14ac:dyDescent="0.2"/>
    <row r="57" ht="30" customHeight="1" x14ac:dyDescent="0.2"/>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1D00-000000000000}"/>
  </hyperlinks>
  <printOptions horizontalCentered="1"/>
  <pageMargins left="0.39370078740157483" right="0.39370078740157483" top="0.59055118110236227" bottom="0.39370078740157483" header="0.35433070866141736"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P63"/>
  <sheetViews>
    <sheetView zoomScale="69" zoomScaleNormal="69" zoomScaleSheetLayoutView="78" workbookViewId="0">
      <selection activeCell="J9" sqref="J9:L57"/>
    </sheetView>
  </sheetViews>
  <sheetFormatPr defaultRowHeight="12.75" x14ac:dyDescent="0.2"/>
  <cols>
    <col min="1" max="1" width="18.7109375" style="70" customWidth="1"/>
    <col min="2" max="2" width="13.7109375" style="70" customWidth="1"/>
    <col min="3" max="3" width="16.7109375" style="70" customWidth="1"/>
    <col min="4" max="4" width="12.7109375" style="70" customWidth="1"/>
    <col min="5" max="5" width="10.7109375" style="70" customWidth="1"/>
    <col min="6" max="6" width="13.7109375" style="70" customWidth="1"/>
    <col min="7" max="7" width="16.7109375" style="70" customWidth="1"/>
    <col min="8" max="8" width="12.7109375" style="70" customWidth="1"/>
    <col min="9" max="9" width="10.7109375" style="70" customWidth="1"/>
    <col min="10" max="10" width="13.7109375" style="70" customWidth="1"/>
    <col min="11" max="11" width="16.7109375" style="70" customWidth="1"/>
    <col min="12" max="12" width="12.7109375" style="70" customWidth="1"/>
    <col min="13" max="13" width="10.7109375" style="70" customWidth="1"/>
    <col min="14" max="16384" width="9.140625" style="70"/>
  </cols>
  <sheetData>
    <row r="1" spans="1:16" ht="20.25" customHeight="1" x14ac:dyDescent="0.2">
      <c r="A1" s="159" t="s">
        <v>64</v>
      </c>
      <c r="B1" s="74"/>
      <c r="C1" s="74"/>
      <c r="D1" s="90"/>
      <c r="E1" s="90"/>
      <c r="H1" s="82"/>
      <c r="I1" s="82"/>
      <c r="J1" s="82"/>
      <c r="K1" s="82"/>
      <c r="L1" s="82"/>
      <c r="M1" s="82"/>
    </row>
    <row r="2" spans="1:16" ht="15" x14ac:dyDescent="0.2">
      <c r="A2" s="159"/>
      <c r="B2" s="260"/>
      <c r="C2" s="260"/>
      <c r="D2" s="90"/>
      <c r="E2" s="90"/>
      <c r="H2" s="82"/>
      <c r="I2" s="82"/>
      <c r="J2" s="82"/>
      <c r="K2" s="82"/>
      <c r="L2" s="82"/>
      <c r="M2" s="82"/>
    </row>
    <row r="3" spans="1:16" ht="15" customHeight="1" x14ac:dyDescent="0.2">
      <c r="A3" s="374" t="s">
        <v>330</v>
      </c>
      <c r="B3" s="375"/>
      <c r="C3" s="375"/>
      <c r="D3" s="375"/>
      <c r="E3" s="375"/>
      <c r="F3" s="268"/>
      <c r="G3" s="271"/>
      <c r="H3" s="271"/>
      <c r="I3" s="82"/>
      <c r="J3" s="82"/>
      <c r="K3" s="82"/>
      <c r="L3" s="82"/>
      <c r="M3" s="82"/>
    </row>
    <row r="4" spans="1:16" ht="30" customHeight="1" x14ac:dyDescent="0.2">
      <c r="A4" s="375" t="s">
        <v>425</v>
      </c>
      <c r="B4" s="375"/>
      <c r="C4" s="375"/>
      <c r="D4" s="375"/>
      <c r="E4" s="375"/>
      <c r="F4" s="375"/>
      <c r="G4" s="375"/>
      <c r="H4" s="375"/>
      <c r="I4" s="375"/>
      <c r="J4" s="267"/>
      <c r="K4" s="267"/>
      <c r="L4" s="267"/>
      <c r="M4" s="267"/>
      <c r="N4" s="267"/>
      <c r="O4" s="267"/>
      <c r="P4" s="267"/>
    </row>
    <row r="5" spans="1:16" ht="15" customHeight="1" x14ac:dyDescent="0.25">
      <c r="A5" s="77"/>
      <c r="B5" s="77"/>
      <c r="C5" s="77"/>
      <c r="D5" s="77"/>
      <c r="E5" s="77"/>
    </row>
    <row r="6" spans="1:16" ht="15" customHeight="1" x14ac:dyDescent="0.2">
      <c r="A6" s="410" t="s">
        <v>4</v>
      </c>
      <c r="B6" s="407" t="s">
        <v>5</v>
      </c>
      <c r="C6" s="408"/>
      <c r="D6" s="408"/>
      <c r="E6" s="409"/>
      <c r="F6" s="407" t="s">
        <v>312</v>
      </c>
      <c r="G6" s="408"/>
      <c r="H6" s="408"/>
      <c r="I6" s="409"/>
      <c r="J6" s="407" t="s">
        <v>313</v>
      </c>
      <c r="K6" s="408"/>
      <c r="L6" s="408"/>
      <c r="M6" s="409"/>
    </row>
    <row r="7" spans="1:16" ht="60" customHeight="1" x14ac:dyDescent="0.2">
      <c r="A7" s="411"/>
      <c r="B7" s="235" t="s">
        <v>252</v>
      </c>
      <c r="C7" s="126" t="s">
        <v>350</v>
      </c>
      <c r="D7" s="127" t="s">
        <v>351</v>
      </c>
      <c r="E7" s="253" t="s">
        <v>227</v>
      </c>
      <c r="F7" s="235" t="s">
        <v>252</v>
      </c>
      <c r="G7" s="293" t="s">
        <v>350</v>
      </c>
      <c r="H7" s="127" t="s">
        <v>351</v>
      </c>
      <c r="I7" s="253" t="s">
        <v>227</v>
      </c>
      <c r="J7" s="235" t="s">
        <v>252</v>
      </c>
      <c r="K7" s="293" t="s">
        <v>350</v>
      </c>
      <c r="L7" s="127" t="s">
        <v>351</v>
      </c>
      <c r="M7" s="253" t="s">
        <v>227</v>
      </c>
    </row>
    <row r="8" spans="1:16" ht="20.100000000000001" customHeight="1" x14ac:dyDescent="0.2">
      <c r="A8" s="256">
        <v>1</v>
      </c>
      <c r="B8" s="237">
        <v>2</v>
      </c>
      <c r="C8" s="128">
        <v>3</v>
      </c>
      <c r="D8" s="216">
        <v>4</v>
      </c>
      <c r="E8" s="255" t="s">
        <v>221</v>
      </c>
      <c r="F8" s="237">
        <v>6</v>
      </c>
      <c r="G8" s="128">
        <v>7</v>
      </c>
      <c r="H8" s="217">
        <v>8</v>
      </c>
      <c r="I8" s="238" t="s">
        <v>317</v>
      </c>
      <c r="J8" s="237">
        <v>10</v>
      </c>
      <c r="K8" s="128">
        <v>11</v>
      </c>
      <c r="L8" s="217">
        <v>12</v>
      </c>
      <c r="M8" s="238" t="s">
        <v>319</v>
      </c>
    </row>
    <row r="9" spans="1:16" ht="14.1" customHeight="1" x14ac:dyDescent="0.2">
      <c r="A9" s="274" t="s">
        <v>78</v>
      </c>
      <c r="B9" s="218">
        <f t="shared" ref="B9" si="0">F9+J9</f>
        <v>19</v>
      </c>
      <c r="C9" s="80">
        <f t="shared" ref="C9" si="1">G9+K9</f>
        <v>9843.2199999999993</v>
      </c>
      <c r="D9" s="72">
        <f t="shared" ref="D9" si="2">H9+L9</f>
        <v>281</v>
      </c>
      <c r="E9" s="239">
        <f>C9/D9</f>
        <v>35.029252669039145</v>
      </c>
      <c r="F9" s="218">
        <v>15</v>
      </c>
      <c r="G9" s="80">
        <v>6984.3099999999995</v>
      </c>
      <c r="H9" s="72">
        <v>202</v>
      </c>
      <c r="I9" s="239">
        <f>G9/H9</f>
        <v>34.575792079207915</v>
      </c>
      <c r="J9" s="218">
        <v>4</v>
      </c>
      <c r="K9" s="80">
        <v>2858.91</v>
      </c>
      <c r="L9" s="72">
        <v>79</v>
      </c>
      <c r="M9" s="239">
        <f t="shared" ref="M9:M10" si="3">K9/L9</f>
        <v>36.188734177215188</v>
      </c>
    </row>
    <row r="10" spans="1:16" ht="14.1" customHeight="1" x14ac:dyDescent="0.2">
      <c r="A10" s="275">
        <v>19</v>
      </c>
      <c r="B10" s="218">
        <f t="shared" ref="B10:B57" si="4">F10+J10</f>
        <v>42</v>
      </c>
      <c r="C10" s="80">
        <f t="shared" ref="C10:C57" si="5">G10+K10</f>
        <v>26613.3</v>
      </c>
      <c r="D10" s="72">
        <f t="shared" ref="D10:D57" si="6">H10+L10</f>
        <v>656</v>
      </c>
      <c r="E10" s="239">
        <f>C10/D10</f>
        <v>40.569054878048782</v>
      </c>
      <c r="F10" s="218">
        <v>29</v>
      </c>
      <c r="G10" s="80">
        <v>20120.23</v>
      </c>
      <c r="H10" s="72">
        <v>481</v>
      </c>
      <c r="I10" s="239">
        <f>G10/H10</f>
        <v>41.83</v>
      </c>
      <c r="J10" s="218">
        <v>13</v>
      </c>
      <c r="K10" s="80">
        <v>6493.07</v>
      </c>
      <c r="L10" s="72">
        <v>175</v>
      </c>
      <c r="M10" s="239">
        <f t="shared" si="3"/>
        <v>37.103257142857139</v>
      </c>
    </row>
    <row r="11" spans="1:16" ht="14.1" customHeight="1" x14ac:dyDescent="0.2">
      <c r="A11" s="275">
        <v>20</v>
      </c>
      <c r="B11" s="218">
        <f t="shared" si="4"/>
        <v>53</v>
      </c>
      <c r="C11" s="80">
        <f t="shared" si="5"/>
        <v>29640.53</v>
      </c>
      <c r="D11" s="72">
        <f t="shared" si="6"/>
        <v>699</v>
      </c>
      <c r="E11" s="239">
        <f>C11/D11</f>
        <v>42.404191702432044</v>
      </c>
      <c r="F11" s="218">
        <v>34</v>
      </c>
      <c r="G11" s="80">
        <v>19448.25</v>
      </c>
      <c r="H11" s="72">
        <v>463</v>
      </c>
      <c r="I11" s="239">
        <f>G11/H11</f>
        <v>42.004859611231105</v>
      </c>
      <c r="J11" s="218">
        <v>19</v>
      </c>
      <c r="K11" s="80">
        <v>10192.280000000001</v>
      </c>
      <c r="L11" s="72">
        <v>236</v>
      </c>
      <c r="M11" s="239">
        <f>K11/L11</f>
        <v>43.187627118644073</v>
      </c>
    </row>
    <row r="12" spans="1:16" ht="14.1" customHeight="1" x14ac:dyDescent="0.2">
      <c r="A12" s="275">
        <v>21</v>
      </c>
      <c r="B12" s="218">
        <f t="shared" si="4"/>
        <v>119</v>
      </c>
      <c r="C12" s="80">
        <f t="shared" si="5"/>
        <v>88180.13</v>
      </c>
      <c r="D12" s="72">
        <f t="shared" si="6"/>
        <v>1629</v>
      </c>
      <c r="E12" s="239">
        <f t="shared" ref="E12:E27" si="7">C12/D12</f>
        <v>54.13144874155924</v>
      </c>
      <c r="F12" s="218">
        <v>99</v>
      </c>
      <c r="G12" s="80">
        <v>75035.64</v>
      </c>
      <c r="H12" s="72">
        <v>1366</v>
      </c>
      <c r="I12" s="239">
        <f t="shared" ref="I12:I16" si="8">G12/H12</f>
        <v>54.930922401171301</v>
      </c>
      <c r="J12" s="218">
        <v>20</v>
      </c>
      <c r="K12" s="80">
        <v>13144.49</v>
      </c>
      <c r="L12" s="72">
        <v>263</v>
      </c>
      <c r="M12" s="239">
        <f t="shared" ref="M12:M16" si="9">K12/L12</f>
        <v>49.979049429657792</v>
      </c>
    </row>
    <row r="13" spans="1:16" ht="14.1" customHeight="1" x14ac:dyDescent="0.2">
      <c r="A13" s="275">
        <v>22</v>
      </c>
      <c r="B13" s="218">
        <f t="shared" si="4"/>
        <v>117</v>
      </c>
      <c r="C13" s="80">
        <f t="shared" si="5"/>
        <v>82736.77</v>
      </c>
      <c r="D13" s="72">
        <f t="shared" si="6"/>
        <v>1738</v>
      </c>
      <c r="E13" s="239">
        <f t="shared" si="7"/>
        <v>47.60458573072497</v>
      </c>
      <c r="F13" s="218">
        <v>101</v>
      </c>
      <c r="G13" s="80">
        <v>74431.83</v>
      </c>
      <c r="H13" s="72">
        <v>1533</v>
      </c>
      <c r="I13" s="239">
        <f t="shared" si="8"/>
        <v>48.553052837573389</v>
      </c>
      <c r="J13" s="218">
        <v>16</v>
      </c>
      <c r="K13" s="80">
        <v>8304.94</v>
      </c>
      <c r="L13" s="72">
        <v>205</v>
      </c>
      <c r="M13" s="239">
        <f t="shared" si="9"/>
        <v>40.511902439024389</v>
      </c>
    </row>
    <row r="14" spans="1:16" ht="14.1" customHeight="1" x14ac:dyDescent="0.2">
      <c r="A14" s="275">
        <v>23</v>
      </c>
      <c r="B14" s="218">
        <f t="shared" si="4"/>
        <v>106</v>
      </c>
      <c r="C14" s="80">
        <f t="shared" si="5"/>
        <v>80850.350000000006</v>
      </c>
      <c r="D14" s="72">
        <f t="shared" si="6"/>
        <v>1620</v>
      </c>
      <c r="E14" s="239">
        <f t="shared" si="7"/>
        <v>49.907623456790127</v>
      </c>
      <c r="F14" s="218">
        <v>73</v>
      </c>
      <c r="G14" s="80">
        <v>60928.26</v>
      </c>
      <c r="H14" s="72">
        <v>1090</v>
      </c>
      <c r="I14" s="239">
        <f t="shared" si="8"/>
        <v>55.89748623853211</v>
      </c>
      <c r="J14" s="218">
        <v>33</v>
      </c>
      <c r="K14" s="80">
        <v>19922.09</v>
      </c>
      <c r="L14" s="72">
        <v>530</v>
      </c>
      <c r="M14" s="239">
        <f t="shared" si="9"/>
        <v>37.588849056603777</v>
      </c>
    </row>
    <row r="15" spans="1:16" ht="14.1" customHeight="1" x14ac:dyDescent="0.2">
      <c r="A15" s="275">
        <v>24</v>
      </c>
      <c r="B15" s="218">
        <f t="shared" si="4"/>
        <v>109</v>
      </c>
      <c r="C15" s="80">
        <f t="shared" si="5"/>
        <v>96143.96</v>
      </c>
      <c r="D15" s="72">
        <f t="shared" si="6"/>
        <v>1545</v>
      </c>
      <c r="E15" s="239">
        <f t="shared" si="7"/>
        <v>62.2291003236246</v>
      </c>
      <c r="F15" s="218">
        <v>97</v>
      </c>
      <c r="G15" s="80">
        <v>92722.96</v>
      </c>
      <c r="H15" s="72">
        <v>1463</v>
      </c>
      <c r="I15" s="239">
        <f t="shared" si="8"/>
        <v>63.37864661654136</v>
      </c>
      <c r="J15" s="218">
        <v>12</v>
      </c>
      <c r="K15" s="80">
        <v>3421</v>
      </c>
      <c r="L15" s="72">
        <v>82</v>
      </c>
      <c r="M15" s="239">
        <f t="shared" si="9"/>
        <v>41.719512195121951</v>
      </c>
    </row>
    <row r="16" spans="1:16" ht="14.1" customHeight="1" x14ac:dyDescent="0.2">
      <c r="A16" s="275">
        <v>25</v>
      </c>
      <c r="B16" s="218">
        <f t="shared" si="4"/>
        <v>121</v>
      </c>
      <c r="C16" s="80">
        <f t="shared" si="5"/>
        <v>105390.13</v>
      </c>
      <c r="D16" s="72">
        <f t="shared" si="6"/>
        <v>1516</v>
      </c>
      <c r="E16" s="239">
        <f t="shared" si="7"/>
        <v>69.518555408970983</v>
      </c>
      <c r="F16" s="218">
        <v>95</v>
      </c>
      <c r="G16" s="80">
        <v>89902.6</v>
      </c>
      <c r="H16" s="72">
        <v>1255</v>
      </c>
      <c r="I16" s="239">
        <f t="shared" si="8"/>
        <v>71.63553784860558</v>
      </c>
      <c r="J16" s="218">
        <v>26</v>
      </c>
      <c r="K16" s="80">
        <v>15487.53</v>
      </c>
      <c r="L16" s="72">
        <v>261</v>
      </c>
      <c r="M16" s="239">
        <f t="shared" si="9"/>
        <v>59.339195402298856</v>
      </c>
    </row>
    <row r="17" spans="1:13" ht="14.1" customHeight="1" x14ac:dyDescent="0.2">
      <c r="A17" s="275">
        <v>26</v>
      </c>
      <c r="B17" s="218">
        <f t="shared" si="4"/>
        <v>88</v>
      </c>
      <c r="C17" s="80">
        <f t="shared" si="5"/>
        <v>61422.880000000005</v>
      </c>
      <c r="D17" s="72">
        <f t="shared" si="6"/>
        <v>1081</v>
      </c>
      <c r="E17" s="239">
        <f>C17/D17</f>
        <v>56.8204255319149</v>
      </c>
      <c r="F17" s="218">
        <v>63</v>
      </c>
      <c r="G17" s="80">
        <v>52360.47</v>
      </c>
      <c r="H17" s="72">
        <v>891</v>
      </c>
      <c r="I17" s="239">
        <f>G17/H17</f>
        <v>58.7659595959596</v>
      </c>
      <c r="J17" s="218">
        <v>25</v>
      </c>
      <c r="K17" s="80">
        <v>9062.41</v>
      </c>
      <c r="L17" s="72">
        <v>190</v>
      </c>
      <c r="M17" s="239">
        <f>K17/L17</f>
        <v>47.696894736842104</v>
      </c>
    </row>
    <row r="18" spans="1:13" ht="14.1" customHeight="1" x14ac:dyDescent="0.2">
      <c r="A18" s="275">
        <v>27</v>
      </c>
      <c r="B18" s="218">
        <f t="shared" si="4"/>
        <v>42</v>
      </c>
      <c r="C18" s="80">
        <f t="shared" si="5"/>
        <v>30751.72</v>
      </c>
      <c r="D18" s="72">
        <f t="shared" si="6"/>
        <v>541</v>
      </c>
      <c r="E18" s="239">
        <f t="shared" si="7"/>
        <v>56.842365988909428</v>
      </c>
      <c r="F18" s="218">
        <v>28</v>
      </c>
      <c r="G18" s="80">
        <v>19037.54</v>
      </c>
      <c r="H18" s="72">
        <v>365</v>
      </c>
      <c r="I18" s="239">
        <f t="shared" ref="I18:I27" si="10">G18/H18</f>
        <v>52.15764383561644</v>
      </c>
      <c r="J18" s="218">
        <v>14</v>
      </c>
      <c r="K18" s="80">
        <v>11714.18</v>
      </c>
      <c r="L18" s="72">
        <v>176</v>
      </c>
      <c r="M18" s="239">
        <f t="shared" ref="M18:M27" si="11">K18/L18</f>
        <v>66.557840909090913</v>
      </c>
    </row>
    <row r="19" spans="1:13" ht="14.1" customHeight="1" x14ac:dyDescent="0.2">
      <c r="A19" s="275">
        <v>28</v>
      </c>
      <c r="B19" s="218">
        <f t="shared" si="4"/>
        <v>137</v>
      </c>
      <c r="C19" s="80">
        <f t="shared" si="5"/>
        <v>135955.98000000001</v>
      </c>
      <c r="D19" s="72">
        <f t="shared" si="6"/>
        <v>1978</v>
      </c>
      <c r="E19" s="239">
        <f t="shared" si="7"/>
        <v>68.734064711830143</v>
      </c>
      <c r="F19" s="218">
        <v>101</v>
      </c>
      <c r="G19" s="80">
        <v>106896.64</v>
      </c>
      <c r="H19" s="72">
        <v>1527</v>
      </c>
      <c r="I19" s="239">
        <f t="shared" si="10"/>
        <v>70.004348395546828</v>
      </c>
      <c r="J19" s="218">
        <v>36</v>
      </c>
      <c r="K19" s="80">
        <v>29059.34</v>
      </c>
      <c r="L19" s="72">
        <v>451</v>
      </c>
      <c r="M19" s="239">
        <f t="shared" si="11"/>
        <v>64.433126385809317</v>
      </c>
    </row>
    <row r="20" spans="1:13" ht="14.1" customHeight="1" x14ac:dyDescent="0.2">
      <c r="A20" s="275">
        <v>29</v>
      </c>
      <c r="B20" s="218">
        <f t="shared" si="4"/>
        <v>139</v>
      </c>
      <c r="C20" s="80">
        <f t="shared" si="5"/>
        <v>152671.12</v>
      </c>
      <c r="D20" s="72">
        <f t="shared" si="6"/>
        <v>1874</v>
      </c>
      <c r="E20" s="239">
        <f t="shared" si="7"/>
        <v>81.468046958377798</v>
      </c>
      <c r="F20" s="218">
        <v>119</v>
      </c>
      <c r="G20" s="80">
        <v>141635.07999999999</v>
      </c>
      <c r="H20" s="72">
        <v>1709</v>
      </c>
      <c r="I20" s="239">
        <f t="shared" si="10"/>
        <v>82.875997659449965</v>
      </c>
      <c r="J20" s="218">
        <v>20</v>
      </c>
      <c r="K20" s="80">
        <v>11036.04</v>
      </c>
      <c r="L20" s="72">
        <v>165</v>
      </c>
      <c r="M20" s="239">
        <f t="shared" si="11"/>
        <v>66.88509090909092</v>
      </c>
    </row>
    <row r="21" spans="1:13" ht="14.1" customHeight="1" x14ac:dyDescent="0.2">
      <c r="A21" s="275">
        <v>30</v>
      </c>
      <c r="B21" s="218">
        <f t="shared" si="4"/>
        <v>134</v>
      </c>
      <c r="C21" s="80">
        <f t="shared" si="5"/>
        <v>137015.94</v>
      </c>
      <c r="D21" s="72">
        <f t="shared" si="6"/>
        <v>1784</v>
      </c>
      <c r="E21" s="239">
        <f t="shared" si="7"/>
        <v>76.802656950672642</v>
      </c>
      <c r="F21" s="218">
        <v>90</v>
      </c>
      <c r="G21" s="80">
        <v>88766.85</v>
      </c>
      <c r="H21" s="72">
        <v>1267</v>
      </c>
      <c r="I21" s="239">
        <f t="shared" si="10"/>
        <v>70.060655090765593</v>
      </c>
      <c r="J21" s="218">
        <v>44</v>
      </c>
      <c r="K21" s="80">
        <v>48249.09</v>
      </c>
      <c r="L21" s="72">
        <v>517</v>
      </c>
      <c r="M21" s="239">
        <f t="shared" si="11"/>
        <v>93.325125725338481</v>
      </c>
    </row>
    <row r="22" spans="1:13" ht="14.1" customHeight="1" x14ac:dyDescent="0.2">
      <c r="A22" s="275">
        <v>31</v>
      </c>
      <c r="B22" s="218">
        <f t="shared" si="4"/>
        <v>164</v>
      </c>
      <c r="C22" s="80">
        <f t="shared" si="5"/>
        <v>144077.41</v>
      </c>
      <c r="D22" s="72">
        <f t="shared" si="6"/>
        <v>2218</v>
      </c>
      <c r="E22" s="239">
        <f t="shared" si="7"/>
        <v>64.958255184851225</v>
      </c>
      <c r="F22" s="218">
        <v>128</v>
      </c>
      <c r="G22" s="80">
        <v>123408.42</v>
      </c>
      <c r="H22" s="72">
        <v>1815</v>
      </c>
      <c r="I22" s="239">
        <f t="shared" si="10"/>
        <v>67.993619834710742</v>
      </c>
      <c r="J22" s="218">
        <v>36</v>
      </c>
      <c r="K22" s="80">
        <v>20668.990000000002</v>
      </c>
      <c r="L22" s="72">
        <v>403</v>
      </c>
      <c r="M22" s="239">
        <f t="shared" si="11"/>
        <v>51.287816377171218</v>
      </c>
    </row>
    <row r="23" spans="1:13" ht="14.1" customHeight="1" x14ac:dyDescent="0.2">
      <c r="A23" s="275">
        <v>32</v>
      </c>
      <c r="B23" s="218">
        <f t="shared" si="4"/>
        <v>149</v>
      </c>
      <c r="C23" s="80">
        <f t="shared" si="5"/>
        <v>153792.53</v>
      </c>
      <c r="D23" s="72">
        <f t="shared" si="6"/>
        <v>2160</v>
      </c>
      <c r="E23" s="239">
        <f t="shared" si="7"/>
        <v>71.200245370370368</v>
      </c>
      <c r="F23" s="218">
        <v>115</v>
      </c>
      <c r="G23" s="80">
        <v>128050.44</v>
      </c>
      <c r="H23" s="72">
        <v>1786</v>
      </c>
      <c r="I23" s="239">
        <f t="shared" si="10"/>
        <v>71.696774916013439</v>
      </c>
      <c r="J23" s="218">
        <v>34</v>
      </c>
      <c r="K23" s="80">
        <v>25742.09</v>
      </c>
      <c r="L23" s="72">
        <v>374</v>
      </c>
      <c r="M23" s="239">
        <f t="shared" si="11"/>
        <v>68.829117647058823</v>
      </c>
    </row>
    <row r="24" spans="1:13" ht="14.1" customHeight="1" x14ac:dyDescent="0.2">
      <c r="A24" s="275">
        <v>33</v>
      </c>
      <c r="B24" s="218">
        <f t="shared" si="4"/>
        <v>147</v>
      </c>
      <c r="C24" s="80">
        <f t="shared" si="5"/>
        <v>149871.9</v>
      </c>
      <c r="D24" s="72">
        <f t="shared" si="6"/>
        <v>2145</v>
      </c>
      <c r="E24" s="239">
        <f t="shared" si="7"/>
        <v>69.870349650349652</v>
      </c>
      <c r="F24" s="218">
        <v>101</v>
      </c>
      <c r="G24" s="80">
        <v>109897.43</v>
      </c>
      <c r="H24" s="72">
        <v>1587</v>
      </c>
      <c r="I24" s="239">
        <f t="shared" si="10"/>
        <v>69.248538122243218</v>
      </c>
      <c r="J24" s="218">
        <v>46</v>
      </c>
      <c r="K24" s="80">
        <v>39974.47</v>
      </c>
      <c r="L24" s="72">
        <v>558</v>
      </c>
      <c r="M24" s="239">
        <f t="shared" si="11"/>
        <v>71.638835125448026</v>
      </c>
    </row>
    <row r="25" spans="1:13" ht="14.1" customHeight="1" x14ac:dyDescent="0.2">
      <c r="A25" s="275">
        <v>34</v>
      </c>
      <c r="B25" s="218">
        <f t="shared" si="4"/>
        <v>193</v>
      </c>
      <c r="C25" s="80">
        <f t="shared" si="5"/>
        <v>200898.87</v>
      </c>
      <c r="D25" s="72">
        <f t="shared" si="6"/>
        <v>2831</v>
      </c>
      <c r="E25" s="239">
        <f t="shared" si="7"/>
        <v>70.963924408336268</v>
      </c>
      <c r="F25" s="218">
        <v>156</v>
      </c>
      <c r="G25" s="80">
        <v>171019.03</v>
      </c>
      <c r="H25" s="72">
        <v>2372</v>
      </c>
      <c r="I25" s="239">
        <f t="shared" si="10"/>
        <v>72.099085160202364</v>
      </c>
      <c r="J25" s="218">
        <v>37</v>
      </c>
      <c r="K25" s="80">
        <v>29879.84</v>
      </c>
      <c r="L25" s="72">
        <v>459</v>
      </c>
      <c r="M25" s="239">
        <f t="shared" si="11"/>
        <v>65.097690631808277</v>
      </c>
    </row>
    <row r="26" spans="1:13" ht="14.1" customHeight="1" x14ac:dyDescent="0.2">
      <c r="A26" s="275">
        <v>35</v>
      </c>
      <c r="B26" s="218">
        <f t="shared" si="4"/>
        <v>167</v>
      </c>
      <c r="C26" s="80">
        <f t="shared" si="5"/>
        <v>180146.52</v>
      </c>
      <c r="D26" s="72">
        <f t="shared" si="6"/>
        <v>2404</v>
      </c>
      <c r="E26" s="239">
        <f t="shared" si="7"/>
        <v>74.936156405990019</v>
      </c>
      <c r="F26" s="218">
        <v>104</v>
      </c>
      <c r="G26" s="80">
        <v>123594.98</v>
      </c>
      <c r="H26" s="72">
        <v>1519</v>
      </c>
      <c r="I26" s="239">
        <f t="shared" si="10"/>
        <v>81.36601711652402</v>
      </c>
      <c r="J26" s="218">
        <v>63</v>
      </c>
      <c r="K26" s="80">
        <v>56551.54</v>
      </c>
      <c r="L26" s="72">
        <v>885</v>
      </c>
      <c r="M26" s="239">
        <f t="shared" si="11"/>
        <v>63.900045197740113</v>
      </c>
    </row>
    <row r="27" spans="1:13" ht="14.1" customHeight="1" x14ac:dyDescent="0.2">
      <c r="A27" s="275">
        <v>36</v>
      </c>
      <c r="B27" s="218">
        <f t="shared" si="4"/>
        <v>206</v>
      </c>
      <c r="C27" s="80">
        <f t="shared" si="5"/>
        <v>250536.59999999998</v>
      </c>
      <c r="D27" s="72">
        <f t="shared" si="6"/>
        <v>3149</v>
      </c>
      <c r="E27" s="239">
        <f t="shared" si="7"/>
        <v>79.560685932041906</v>
      </c>
      <c r="F27" s="218">
        <v>163</v>
      </c>
      <c r="G27" s="80">
        <v>211963.68</v>
      </c>
      <c r="H27" s="72">
        <v>2591</v>
      </c>
      <c r="I27" s="239">
        <f t="shared" si="10"/>
        <v>81.807672713238134</v>
      </c>
      <c r="J27" s="218">
        <v>43</v>
      </c>
      <c r="K27" s="80">
        <v>38572.92</v>
      </c>
      <c r="L27" s="72">
        <v>558</v>
      </c>
      <c r="M27" s="239">
        <f t="shared" si="11"/>
        <v>69.127096774193546</v>
      </c>
    </row>
    <row r="28" spans="1:13" ht="14.1" customHeight="1" x14ac:dyDescent="0.2">
      <c r="A28" s="275">
        <v>37</v>
      </c>
      <c r="B28" s="218">
        <f t="shared" si="4"/>
        <v>205</v>
      </c>
      <c r="C28" s="80">
        <f t="shared" si="5"/>
        <v>201340.55</v>
      </c>
      <c r="D28" s="72">
        <f t="shared" si="6"/>
        <v>2956</v>
      </c>
      <c r="E28" s="239">
        <f>C28/D28</f>
        <v>68.112499999999997</v>
      </c>
      <c r="F28" s="218">
        <v>162</v>
      </c>
      <c r="G28" s="80">
        <v>154351.24</v>
      </c>
      <c r="H28" s="72">
        <v>2317</v>
      </c>
      <c r="I28" s="239">
        <f>G28/H28</f>
        <v>66.616849374190764</v>
      </c>
      <c r="J28" s="218">
        <v>43</v>
      </c>
      <c r="K28" s="80">
        <v>46989.31</v>
      </c>
      <c r="L28" s="72">
        <v>639</v>
      </c>
      <c r="M28" s="239">
        <f>K28/L28</f>
        <v>73.53569640062598</v>
      </c>
    </row>
    <row r="29" spans="1:13" ht="14.1" customHeight="1" x14ac:dyDescent="0.2">
      <c r="A29" s="275">
        <v>38</v>
      </c>
      <c r="B29" s="218">
        <f t="shared" si="4"/>
        <v>228</v>
      </c>
      <c r="C29" s="80">
        <f t="shared" si="5"/>
        <v>253288.74</v>
      </c>
      <c r="D29" s="72">
        <f t="shared" si="6"/>
        <v>3342</v>
      </c>
      <c r="E29" s="239">
        <f t="shared" ref="E29:E56" si="12">C29/D29</f>
        <v>75.789569120287254</v>
      </c>
      <c r="F29" s="218">
        <v>185</v>
      </c>
      <c r="G29" s="80">
        <v>226072.69</v>
      </c>
      <c r="H29" s="72">
        <v>2953</v>
      </c>
      <c r="I29" s="239">
        <f t="shared" ref="I29:I49" si="13">G29/H29</f>
        <v>76.556955638333903</v>
      </c>
      <c r="J29" s="218">
        <v>43</v>
      </c>
      <c r="K29" s="80">
        <v>27216.05</v>
      </c>
      <c r="L29" s="72">
        <v>389</v>
      </c>
      <c r="M29" s="239">
        <f t="shared" ref="M29:M49" si="14">K29/L29</f>
        <v>69.964138817480716</v>
      </c>
    </row>
    <row r="30" spans="1:13" ht="14.1" customHeight="1" x14ac:dyDescent="0.2">
      <c r="A30" s="275">
        <v>39</v>
      </c>
      <c r="B30" s="218">
        <f t="shared" si="4"/>
        <v>235</v>
      </c>
      <c r="C30" s="80">
        <f t="shared" si="5"/>
        <v>283488.94</v>
      </c>
      <c r="D30" s="72">
        <f t="shared" si="6"/>
        <v>3298</v>
      </c>
      <c r="E30" s="239">
        <f t="shared" si="12"/>
        <v>85.957835051546397</v>
      </c>
      <c r="F30" s="218">
        <v>179</v>
      </c>
      <c r="G30" s="80">
        <v>241660.61</v>
      </c>
      <c r="H30" s="72">
        <v>2586</v>
      </c>
      <c r="I30" s="239">
        <f t="shared" si="13"/>
        <v>93.449578499613295</v>
      </c>
      <c r="J30" s="218">
        <v>56</v>
      </c>
      <c r="K30" s="80">
        <v>41828.33</v>
      </c>
      <c r="L30" s="72">
        <v>712</v>
      </c>
      <c r="M30" s="239">
        <f t="shared" si="14"/>
        <v>58.747654494382026</v>
      </c>
    </row>
    <row r="31" spans="1:13" ht="14.1" customHeight="1" x14ac:dyDescent="0.2">
      <c r="A31" s="275">
        <v>40</v>
      </c>
      <c r="B31" s="218">
        <f t="shared" si="4"/>
        <v>211</v>
      </c>
      <c r="C31" s="80">
        <f t="shared" si="5"/>
        <v>218172.45</v>
      </c>
      <c r="D31" s="72">
        <f t="shared" si="6"/>
        <v>3100</v>
      </c>
      <c r="E31" s="239">
        <f t="shared" si="12"/>
        <v>70.378209677419363</v>
      </c>
      <c r="F31" s="218">
        <v>163</v>
      </c>
      <c r="G31" s="80">
        <v>184480.62</v>
      </c>
      <c r="H31" s="72">
        <v>2443</v>
      </c>
      <c r="I31" s="239">
        <f t="shared" si="13"/>
        <v>75.513966434711421</v>
      </c>
      <c r="J31" s="218">
        <v>48</v>
      </c>
      <c r="K31" s="80">
        <v>33691.83</v>
      </c>
      <c r="L31" s="72">
        <v>657</v>
      </c>
      <c r="M31" s="239">
        <f t="shared" si="14"/>
        <v>51.281324200913247</v>
      </c>
    </row>
    <row r="32" spans="1:13" ht="14.1" customHeight="1" x14ac:dyDescent="0.2">
      <c r="A32" s="275">
        <v>41</v>
      </c>
      <c r="B32" s="218">
        <f t="shared" si="4"/>
        <v>348</v>
      </c>
      <c r="C32" s="80">
        <f t="shared" si="5"/>
        <v>427229.32</v>
      </c>
      <c r="D32" s="72">
        <f t="shared" si="6"/>
        <v>5421</v>
      </c>
      <c r="E32" s="239">
        <f t="shared" si="12"/>
        <v>78.810057185021222</v>
      </c>
      <c r="F32" s="218">
        <v>241</v>
      </c>
      <c r="G32" s="80">
        <v>306113.21000000002</v>
      </c>
      <c r="H32" s="72">
        <v>3914</v>
      </c>
      <c r="I32" s="239">
        <f t="shared" si="13"/>
        <v>78.209813490035771</v>
      </c>
      <c r="J32" s="218">
        <v>107</v>
      </c>
      <c r="K32" s="80">
        <v>121116.11</v>
      </c>
      <c r="L32" s="72">
        <v>1507</v>
      </c>
      <c r="M32" s="239">
        <f t="shared" si="14"/>
        <v>80.369017916390177</v>
      </c>
    </row>
    <row r="33" spans="1:13" ht="14.1" customHeight="1" x14ac:dyDescent="0.2">
      <c r="A33" s="275">
        <v>42</v>
      </c>
      <c r="B33" s="218">
        <f t="shared" si="4"/>
        <v>248</v>
      </c>
      <c r="C33" s="80">
        <f t="shared" si="5"/>
        <v>277917.32999999996</v>
      </c>
      <c r="D33" s="72">
        <f t="shared" si="6"/>
        <v>3830</v>
      </c>
      <c r="E33" s="239">
        <f t="shared" si="12"/>
        <v>72.56327154046997</v>
      </c>
      <c r="F33" s="218">
        <v>194</v>
      </c>
      <c r="G33" s="80">
        <v>214944.3</v>
      </c>
      <c r="H33" s="72">
        <v>3098</v>
      </c>
      <c r="I33" s="239">
        <f t="shared" si="13"/>
        <v>69.38163331181407</v>
      </c>
      <c r="J33" s="218">
        <v>54</v>
      </c>
      <c r="K33" s="80">
        <v>62973.03</v>
      </c>
      <c r="L33" s="72">
        <v>732</v>
      </c>
      <c r="M33" s="239">
        <f t="shared" si="14"/>
        <v>86.028729508196719</v>
      </c>
    </row>
    <row r="34" spans="1:13" ht="14.1" customHeight="1" x14ac:dyDescent="0.2">
      <c r="A34" s="275">
        <v>43</v>
      </c>
      <c r="B34" s="218">
        <f t="shared" si="4"/>
        <v>277</v>
      </c>
      <c r="C34" s="80">
        <f t="shared" si="5"/>
        <v>323160.93</v>
      </c>
      <c r="D34" s="72">
        <f t="shared" si="6"/>
        <v>4164</v>
      </c>
      <c r="E34" s="239">
        <f t="shared" si="12"/>
        <v>77.608292507204609</v>
      </c>
      <c r="F34" s="218">
        <v>210</v>
      </c>
      <c r="G34" s="80">
        <v>258607.73</v>
      </c>
      <c r="H34" s="72">
        <v>3196</v>
      </c>
      <c r="I34" s="239">
        <f t="shared" si="13"/>
        <v>80.916060700876102</v>
      </c>
      <c r="J34" s="218">
        <v>67</v>
      </c>
      <c r="K34" s="80">
        <v>64553.2</v>
      </c>
      <c r="L34" s="72">
        <v>968</v>
      </c>
      <c r="M34" s="239">
        <f t="shared" si="14"/>
        <v>66.687190082644619</v>
      </c>
    </row>
    <row r="35" spans="1:13" ht="14.1" customHeight="1" x14ac:dyDescent="0.2">
      <c r="A35" s="275">
        <v>44</v>
      </c>
      <c r="B35" s="218">
        <f t="shared" si="4"/>
        <v>296</v>
      </c>
      <c r="C35" s="80">
        <f t="shared" si="5"/>
        <v>305239.39</v>
      </c>
      <c r="D35" s="72">
        <f t="shared" si="6"/>
        <v>4524</v>
      </c>
      <c r="E35" s="239">
        <f t="shared" si="12"/>
        <v>67.471129531388158</v>
      </c>
      <c r="F35" s="218">
        <v>216</v>
      </c>
      <c r="G35" s="80">
        <v>240664.74</v>
      </c>
      <c r="H35" s="72">
        <v>3333</v>
      </c>
      <c r="I35" s="239">
        <f t="shared" si="13"/>
        <v>72.206642664266425</v>
      </c>
      <c r="J35" s="218">
        <v>80</v>
      </c>
      <c r="K35" s="80">
        <v>64574.65</v>
      </c>
      <c r="L35" s="72">
        <v>1191</v>
      </c>
      <c r="M35" s="239">
        <f t="shared" si="14"/>
        <v>54.218849706129305</v>
      </c>
    </row>
    <row r="36" spans="1:13" ht="14.1" customHeight="1" x14ac:dyDescent="0.2">
      <c r="A36" s="275">
        <v>45</v>
      </c>
      <c r="B36" s="218">
        <f t="shared" si="4"/>
        <v>347</v>
      </c>
      <c r="C36" s="80">
        <f t="shared" si="5"/>
        <v>413295.52999999997</v>
      </c>
      <c r="D36" s="72">
        <f t="shared" si="6"/>
        <v>5152</v>
      </c>
      <c r="E36" s="239">
        <f t="shared" si="12"/>
        <v>80.220405667701854</v>
      </c>
      <c r="F36" s="218">
        <v>223</v>
      </c>
      <c r="G36" s="80">
        <v>295121.28999999998</v>
      </c>
      <c r="H36" s="72">
        <v>3345</v>
      </c>
      <c r="I36" s="239">
        <f t="shared" si="13"/>
        <v>88.227590433482803</v>
      </c>
      <c r="J36" s="218">
        <v>124</v>
      </c>
      <c r="K36" s="80">
        <v>118174.24</v>
      </c>
      <c r="L36" s="72">
        <v>1807</v>
      </c>
      <c r="M36" s="239">
        <f t="shared" si="14"/>
        <v>65.398029883785284</v>
      </c>
    </row>
    <row r="37" spans="1:13" ht="14.1" customHeight="1" x14ac:dyDescent="0.2">
      <c r="A37" s="275">
        <v>46</v>
      </c>
      <c r="B37" s="218">
        <f t="shared" si="4"/>
        <v>350</v>
      </c>
      <c r="C37" s="80">
        <f t="shared" si="5"/>
        <v>407313.29000000004</v>
      </c>
      <c r="D37" s="72">
        <f t="shared" si="6"/>
        <v>5481</v>
      </c>
      <c r="E37" s="239">
        <f t="shared" si="12"/>
        <v>74.313681809888706</v>
      </c>
      <c r="F37" s="218">
        <v>261</v>
      </c>
      <c r="G37" s="80">
        <v>319296.03000000003</v>
      </c>
      <c r="H37" s="72">
        <v>4233</v>
      </c>
      <c r="I37" s="239">
        <f t="shared" si="13"/>
        <v>75.430198440822124</v>
      </c>
      <c r="J37" s="218">
        <v>89</v>
      </c>
      <c r="K37" s="80">
        <v>88017.26</v>
      </c>
      <c r="L37" s="72">
        <v>1248</v>
      </c>
      <c r="M37" s="239">
        <f t="shared" si="14"/>
        <v>70.52665064102564</v>
      </c>
    </row>
    <row r="38" spans="1:13" ht="14.1" customHeight="1" x14ac:dyDescent="0.2">
      <c r="A38" s="275">
        <v>47</v>
      </c>
      <c r="B38" s="218">
        <f t="shared" si="4"/>
        <v>384</v>
      </c>
      <c r="C38" s="80">
        <f t="shared" si="5"/>
        <v>452267.92</v>
      </c>
      <c r="D38" s="72">
        <f t="shared" si="6"/>
        <v>5680</v>
      </c>
      <c r="E38" s="239">
        <f t="shared" si="12"/>
        <v>79.624633802816902</v>
      </c>
      <c r="F38" s="218">
        <v>283</v>
      </c>
      <c r="G38" s="80">
        <v>336287.6</v>
      </c>
      <c r="H38" s="72">
        <v>4438</v>
      </c>
      <c r="I38" s="239">
        <f t="shared" si="13"/>
        <v>75.774583145561053</v>
      </c>
      <c r="J38" s="218">
        <v>101</v>
      </c>
      <c r="K38" s="80">
        <v>115980.32</v>
      </c>
      <c r="L38" s="72">
        <v>1242</v>
      </c>
      <c r="M38" s="239">
        <f t="shared" si="14"/>
        <v>93.3819001610306</v>
      </c>
    </row>
    <row r="39" spans="1:13" ht="14.1" customHeight="1" x14ac:dyDescent="0.2">
      <c r="A39" s="275">
        <v>48</v>
      </c>
      <c r="B39" s="218">
        <f t="shared" si="4"/>
        <v>275</v>
      </c>
      <c r="C39" s="80">
        <f t="shared" si="5"/>
        <v>312398.46999999997</v>
      </c>
      <c r="D39" s="72">
        <f t="shared" si="6"/>
        <v>4237</v>
      </c>
      <c r="E39" s="239">
        <f t="shared" si="12"/>
        <v>73.731052631578947</v>
      </c>
      <c r="F39" s="218">
        <v>179</v>
      </c>
      <c r="G39" s="80">
        <v>196657.03</v>
      </c>
      <c r="H39" s="72">
        <v>2715</v>
      </c>
      <c r="I39" s="239">
        <f t="shared" si="13"/>
        <v>72.4335285451197</v>
      </c>
      <c r="J39" s="218">
        <v>96</v>
      </c>
      <c r="K39" s="80">
        <v>115741.44</v>
      </c>
      <c r="L39" s="72">
        <v>1522</v>
      </c>
      <c r="M39" s="239">
        <f t="shared" si="14"/>
        <v>76.045624178712217</v>
      </c>
    </row>
    <row r="40" spans="1:13" ht="14.1" customHeight="1" x14ac:dyDescent="0.2">
      <c r="A40" s="275">
        <v>49</v>
      </c>
      <c r="B40" s="218">
        <f t="shared" si="4"/>
        <v>367</v>
      </c>
      <c r="C40" s="80">
        <f t="shared" si="5"/>
        <v>419322.37</v>
      </c>
      <c r="D40" s="72">
        <f t="shared" si="6"/>
        <v>5702</v>
      </c>
      <c r="E40" s="239">
        <f t="shared" si="12"/>
        <v>73.53952472816556</v>
      </c>
      <c r="F40" s="218">
        <v>244</v>
      </c>
      <c r="G40" s="80">
        <v>286086.15000000002</v>
      </c>
      <c r="H40" s="72">
        <v>3859</v>
      </c>
      <c r="I40" s="239">
        <f t="shared" si="13"/>
        <v>74.134788805390002</v>
      </c>
      <c r="J40" s="218">
        <v>123</v>
      </c>
      <c r="K40" s="80">
        <v>133236.22</v>
      </c>
      <c r="L40" s="72">
        <v>1843</v>
      </c>
      <c r="M40" s="239">
        <f t="shared" si="14"/>
        <v>72.293119913185024</v>
      </c>
    </row>
    <row r="41" spans="1:13" ht="14.1" customHeight="1" x14ac:dyDescent="0.2">
      <c r="A41" s="275">
        <v>50</v>
      </c>
      <c r="B41" s="218">
        <f t="shared" si="4"/>
        <v>381</v>
      </c>
      <c r="C41" s="80">
        <f t="shared" si="5"/>
        <v>506939.52</v>
      </c>
      <c r="D41" s="72">
        <f t="shared" si="6"/>
        <v>6258</v>
      </c>
      <c r="E41" s="239">
        <f t="shared" si="12"/>
        <v>81.006634707574307</v>
      </c>
      <c r="F41" s="218">
        <v>243</v>
      </c>
      <c r="G41" s="80">
        <v>353934.56</v>
      </c>
      <c r="H41" s="72">
        <v>4114</v>
      </c>
      <c r="I41" s="239">
        <f t="shared" si="13"/>
        <v>86.031735537190087</v>
      </c>
      <c r="J41" s="218">
        <v>138</v>
      </c>
      <c r="K41" s="80">
        <v>153004.96</v>
      </c>
      <c r="L41" s="72">
        <v>2144</v>
      </c>
      <c r="M41" s="239">
        <f t="shared" si="14"/>
        <v>71.364253731343283</v>
      </c>
    </row>
    <row r="42" spans="1:13" ht="14.1" customHeight="1" x14ac:dyDescent="0.2">
      <c r="A42" s="275">
        <v>51</v>
      </c>
      <c r="B42" s="218">
        <f t="shared" si="4"/>
        <v>322</v>
      </c>
      <c r="C42" s="80">
        <f t="shared" si="5"/>
        <v>399857.86</v>
      </c>
      <c r="D42" s="72">
        <f t="shared" si="6"/>
        <v>4835</v>
      </c>
      <c r="E42" s="239">
        <f t="shared" si="12"/>
        <v>82.700694932781801</v>
      </c>
      <c r="F42" s="218">
        <v>206</v>
      </c>
      <c r="G42" s="80">
        <v>275676.75</v>
      </c>
      <c r="H42" s="72">
        <v>3262</v>
      </c>
      <c r="I42" s="239">
        <f t="shared" si="13"/>
        <v>84.511572654812994</v>
      </c>
      <c r="J42" s="218">
        <v>116</v>
      </c>
      <c r="K42" s="80">
        <v>124181.11</v>
      </c>
      <c r="L42" s="72">
        <v>1573</v>
      </c>
      <c r="M42" s="239">
        <f t="shared" si="14"/>
        <v>78.945397329942779</v>
      </c>
    </row>
    <row r="43" spans="1:13" ht="14.1" customHeight="1" x14ac:dyDescent="0.2">
      <c r="A43" s="275">
        <v>52</v>
      </c>
      <c r="B43" s="218">
        <f t="shared" si="4"/>
        <v>325</v>
      </c>
      <c r="C43" s="80">
        <f t="shared" si="5"/>
        <v>368186.18</v>
      </c>
      <c r="D43" s="72">
        <f t="shared" si="6"/>
        <v>5068</v>
      </c>
      <c r="E43" s="239">
        <f t="shared" si="12"/>
        <v>72.649206787687447</v>
      </c>
      <c r="F43" s="218">
        <v>203</v>
      </c>
      <c r="G43" s="80">
        <v>250136.17</v>
      </c>
      <c r="H43" s="72">
        <v>3333</v>
      </c>
      <c r="I43" s="239">
        <f t="shared" si="13"/>
        <v>75.048355835583564</v>
      </c>
      <c r="J43" s="218">
        <v>122</v>
      </c>
      <c r="K43" s="80">
        <v>118050.01</v>
      </c>
      <c r="L43" s="72">
        <v>1735</v>
      </c>
      <c r="M43" s="239">
        <f t="shared" si="14"/>
        <v>68.040351585014406</v>
      </c>
    </row>
    <row r="44" spans="1:13" ht="14.1" customHeight="1" x14ac:dyDescent="0.2">
      <c r="A44" s="275">
        <v>53</v>
      </c>
      <c r="B44" s="218">
        <f t="shared" si="4"/>
        <v>406</v>
      </c>
      <c r="C44" s="80">
        <f t="shared" si="5"/>
        <v>474660.80000000005</v>
      </c>
      <c r="D44" s="72">
        <f t="shared" si="6"/>
        <v>6788</v>
      </c>
      <c r="E44" s="239">
        <f t="shared" si="12"/>
        <v>69.926458456098999</v>
      </c>
      <c r="F44" s="218">
        <v>210</v>
      </c>
      <c r="G44" s="80">
        <v>235551.51</v>
      </c>
      <c r="H44" s="72">
        <v>3475</v>
      </c>
      <c r="I44" s="239">
        <f t="shared" si="13"/>
        <v>67.7846071942446</v>
      </c>
      <c r="J44" s="218">
        <v>196</v>
      </c>
      <c r="K44" s="80">
        <v>239109.29</v>
      </c>
      <c r="L44" s="72">
        <v>3313</v>
      </c>
      <c r="M44" s="239">
        <f t="shared" si="14"/>
        <v>72.173042559613648</v>
      </c>
    </row>
    <row r="45" spans="1:13" ht="14.1" customHeight="1" x14ac:dyDescent="0.2">
      <c r="A45" s="275">
        <v>54</v>
      </c>
      <c r="B45" s="218">
        <f t="shared" si="4"/>
        <v>366</v>
      </c>
      <c r="C45" s="80">
        <f t="shared" si="5"/>
        <v>440135.1</v>
      </c>
      <c r="D45" s="72">
        <f t="shared" si="6"/>
        <v>5350</v>
      </c>
      <c r="E45" s="239">
        <f t="shared" si="12"/>
        <v>82.268242990654201</v>
      </c>
      <c r="F45" s="218">
        <v>197</v>
      </c>
      <c r="G45" s="80">
        <v>250677.48</v>
      </c>
      <c r="H45" s="72">
        <v>2952</v>
      </c>
      <c r="I45" s="239">
        <f t="shared" si="13"/>
        <v>84.917845528455288</v>
      </c>
      <c r="J45" s="218">
        <v>169</v>
      </c>
      <c r="K45" s="80">
        <v>189457.62</v>
      </c>
      <c r="L45" s="72">
        <v>2398</v>
      </c>
      <c r="M45" s="239">
        <f t="shared" si="14"/>
        <v>79.006513761467886</v>
      </c>
    </row>
    <row r="46" spans="1:13" ht="14.1" customHeight="1" x14ac:dyDescent="0.2">
      <c r="A46" s="275">
        <v>55</v>
      </c>
      <c r="B46" s="218">
        <f t="shared" si="4"/>
        <v>427</v>
      </c>
      <c r="C46" s="80">
        <f t="shared" si="5"/>
        <v>458831.29000000004</v>
      </c>
      <c r="D46" s="72">
        <f t="shared" si="6"/>
        <v>6852</v>
      </c>
      <c r="E46" s="239">
        <f t="shared" si="12"/>
        <v>66.963118797431406</v>
      </c>
      <c r="F46" s="218">
        <v>221</v>
      </c>
      <c r="G46" s="80">
        <v>235074.76</v>
      </c>
      <c r="H46" s="72">
        <v>3630</v>
      </c>
      <c r="I46" s="239">
        <f t="shared" si="13"/>
        <v>64.758887052341606</v>
      </c>
      <c r="J46" s="218">
        <v>206</v>
      </c>
      <c r="K46" s="80">
        <v>223756.53</v>
      </c>
      <c r="L46" s="72">
        <v>3222</v>
      </c>
      <c r="M46" s="239">
        <f t="shared" si="14"/>
        <v>69.446471135940413</v>
      </c>
    </row>
    <row r="47" spans="1:13" ht="14.1" customHeight="1" x14ac:dyDescent="0.2">
      <c r="A47" s="275">
        <v>56</v>
      </c>
      <c r="B47" s="218">
        <f t="shared" si="4"/>
        <v>422</v>
      </c>
      <c r="C47" s="80">
        <f t="shared" si="5"/>
        <v>526112.39</v>
      </c>
      <c r="D47" s="72">
        <f t="shared" si="6"/>
        <v>6742</v>
      </c>
      <c r="E47" s="239">
        <f t="shared" si="12"/>
        <v>78.035062296054591</v>
      </c>
      <c r="F47" s="218">
        <v>228</v>
      </c>
      <c r="G47" s="80">
        <v>298935.95</v>
      </c>
      <c r="H47" s="72">
        <v>3756</v>
      </c>
      <c r="I47" s="239">
        <f t="shared" si="13"/>
        <v>79.588911075612359</v>
      </c>
      <c r="J47" s="218">
        <v>194</v>
      </c>
      <c r="K47" s="80">
        <v>227176.44</v>
      </c>
      <c r="L47" s="72">
        <v>2986</v>
      </c>
      <c r="M47" s="239">
        <f t="shared" si="14"/>
        <v>76.080522438044213</v>
      </c>
    </row>
    <row r="48" spans="1:13" ht="14.1" customHeight="1" x14ac:dyDescent="0.2">
      <c r="A48" s="275">
        <v>57</v>
      </c>
      <c r="B48" s="218">
        <f t="shared" si="4"/>
        <v>359</v>
      </c>
      <c r="C48" s="80">
        <f t="shared" si="5"/>
        <v>400280.52</v>
      </c>
      <c r="D48" s="72">
        <f t="shared" si="6"/>
        <v>5631</v>
      </c>
      <c r="E48" s="239">
        <f t="shared" si="12"/>
        <v>71.085157165689935</v>
      </c>
      <c r="F48" s="218">
        <v>202</v>
      </c>
      <c r="G48" s="80">
        <v>226073.63</v>
      </c>
      <c r="H48" s="72">
        <v>3350</v>
      </c>
      <c r="I48" s="239">
        <f t="shared" si="13"/>
        <v>67.484665671641793</v>
      </c>
      <c r="J48" s="218">
        <v>157</v>
      </c>
      <c r="K48" s="80">
        <v>174206.89</v>
      </c>
      <c r="L48" s="72">
        <v>2281</v>
      </c>
      <c r="M48" s="239">
        <f t="shared" si="14"/>
        <v>76.373033757124077</v>
      </c>
    </row>
    <row r="49" spans="1:13" ht="14.1" customHeight="1" x14ac:dyDescent="0.2">
      <c r="A49" s="275">
        <v>58</v>
      </c>
      <c r="B49" s="218">
        <f t="shared" si="4"/>
        <v>337</v>
      </c>
      <c r="C49" s="80">
        <f t="shared" si="5"/>
        <v>373252.88</v>
      </c>
      <c r="D49" s="72">
        <f t="shared" si="6"/>
        <v>5032</v>
      </c>
      <c r="E49" s="239">
        <f t="shared" si="12"/>
        <v>74.175850556438789</v>
      </c>
      <c r="F49" s="218">
        <v>164</v>
      </c>
      <c r="G49" s="80">
        <v>178685.54</v>
      </c>
      <c r="H49" s="72">
        <v>2524</v>
      </c>
      <c r="I49" s="239">
        <f t="shared" si="13"/>
        <v>70.794587955626</v>
      </c>
      <c r="J49" s="218">
        <v>173</v>
      </c>
      <c r="K49" s="80">
        <v>194567.34</v>
      </c>
      <c r="L49" s="72">
        <v>2508</v>
      </c>
      <c r="M49" s="239">
        <f t="shared" si="14"/>
        <v>77.578684210526319</v>
      </c>
    </row>
    <row r="50" spans="1:13" ht="14.1" customHeight="1" x14ac:dyDescent="0.2">
      <c r="A50" s="275">
        <v>59</v>
      </c>
      <c r="B50" s="218">
        <f t="shared" si="4"/>
        <v>378</v>
      </c>
      <c r="C50" s="80">
        <f t="shared" si="5"/>
        <v>446075.1</v>
      </c>
      <c r="D50" s="72">
        <f t="shared" si="6"/>
        <v>6183</v>
      </c>
      <c r="E50" s="239">
        <f>C50/D50</f>
        <v>72.145414847161575</v>
      </c>
      <c r="F50" s="218">
        <v>164</v>
      </c>
      <c r="G50" s="80">
        <v>176740.71</v>
      </c>
      <c r="H50" s="72">
        <v>2703</v>
      </c>
      <c r="I50" s="239">
        <f>G50/H50</f>
        <v>65.386870144284131</v>
      </c>
      <c r="J50" s="218">
        <v>214</v>
      </c>
      <c r="K50" s="80">
        <v>269334.39</v>
      </c>
      <c r="L50" s="72">
        <v>3480</v>
      </c>
      <c r="M50" s="239">
        <f>K50/L50</f>
        <v>77.394939655172422</v>
      </c>
    </row>
    <row r="51" spans="1:13" ht="14.1" customHeight="1" x14ac:dyDescent="0.2">
      <c r="A51" s="275">
        <v>60</v>
      </c>
      <c r="B51" s="218">
        <f t="shared" si="4"/>
        <v>492</v>
      </c>
      <c r="C51" s="80">
        <f t="shared" si="5"/>
        <v>567957.03</v>
      </c>
      <c r="D51" s="72">
        <f t="shared" si="6"/>
        <v>8578</v>
      </c>
      <c r="E51" s="239">
        <f t="shared" si="12"/>
        <v>66.210891816274199</v>
      </c>
      <c r="F51" s="218">
        <v>233</v>
      </c>
      <c r="G51" s="80">
        <v>239531.72</v>
      </c>
      <c r="H51" s="72">
        <v>4218</v>
      </c>
      <c r="I51" s="239">
        <f t="shared" ref="I51:I56" si="15">G51/H51</f>
        <v>56.787984826932195</v>
      </c>
      <c r="J51" s="218">
        <v>259</v>
      </c>
      <c r="K51" s="80">
        <v>328425.31</v>
      </c>
      <c r="L51" s="72">
        <v>4360</v>
      </c>
      <c r="M51" s="239">
        <f t="shared" ref="M51:M56" si="16">K51/L51</f>
        <v>75.32690596330275</v>
      </c>
    </row>
    <row r="52" spans="1:13" ht="14.1" customHeight="1" x14ac:dyDescent="0.2">
      <c r="A52" s="275">
        <v>61</v>
      </c>
      <c r="B52" s="218">
        <f t="shared" si="4"/>
        <v>345</v>
      </c>
      <c r="C52" s="80">
        <f t="shared" si="5"/>
        <v>376217.72</v>
      </c>
      <c r="D52" s="72">
        <f t="shared" si="6"/>
        <v>5467</v>
      </c>
      <c r="E52" s="239">
        <f t="shared" si="12"/>
        <v>68.816118529357965</v>
      </c>
      <c r="F52" s="218">
        <v>185</v>
      </c>
      <c r="G52" s="80">
        <v>198075.29</v>
      </c>
      <c r="H52" s="72">
        <v>3036</v>
      </c>
      <c r="I52" s="239">
        <f t="shared" si="15"/>
        <v>65.242190382081688</v>
      </c>
      <c r="J52" s="218">
        <v>160</v>
      </c>
      <c r="K52" s="80">
        <v>178142.43</v>
      </c>
      <c r="L52" s="72">
        <v>2431</v>
      </c>
      <c r="M52" s="239">
        <f t="shared" si="16"/>
        <v>73.279485808309332</v>
      </c>
    </row>
    <row r="53" spans="1:13" ht="14.1" customHeight="1" x14ac:dyDescent="0.2">
      <c r="A53" s="275">
        <v>62</v>
      </c>
      <c r="B53" s="218">
        <f t="shared" si="4"/>
        <v>353</v>
      </c>
      <c r="C53" s="80">
        <f t="shared" si="5"/>
        <v>357510.68</v>
      </c>
      <c r="D53" s="72">
        <f t="shared" si="6"/>
        <v>5917</v>
      </c>
      <c r="E53" s="239">
        <f t="shared" si="12"/>
        <v>60.420936285279701</v>
      </c>
      <c r="F53" s="218">
        <v>197</v>
      </c>
      <c r="G53" s="80">
        <v>190570.16</v>
      </c>
      <c r="H53" s="72">
        <v>3344</v>
      </c>
      <c r="I53" s="239">
        <f t="shared" si="15"/>
        <v>56.988684210526316</v>
      </c>
      <c r="J53" s="218">
        <v>156</v>
      </c>
      <c r="K53" s="80">
        <v>166940.51999999999</v>
      </c>
      <c r="L53" s="72">
        <v>2573</v>
      </c>
      <c r="M53" s="239">
        <f t="shared" si="16"/>
        <v>64.881663427905167</v>
      </c>
    </row>
    <row r="54" spans="1:13" ht="14.1" customHeight="1" x14ac:dyDescent="0.2">
      <c r="A54" s="275">
        <v>63</v>
      </c>
      <c r="B54" s="218">
        <f t="shared" si="4"/>
        <v>319</v>
      </c>
      <c r="C54" s="80">
        <f t="shared" si="5"/>
        <v>363954.70999999996</v>
      </c>
      <c r="D54" s="72">
        <f t="shared" si="6"/>
        <v>5359</v>
      </c>
      <c r="E54" s="239">
        <f t="shared" si="12"/>
        <v>67.914668781489084</v>
      </c>
      <c r="F54" s="218">
        <v>220</v>
      </c>
      <c r="G54" s="80">
        <v>275802.49</v>
      </c>
      <c r="H54" s="72">
        <v>3841</v>
      </c>
      <c r="I54" s="239">
        <f t="shared" si="15"/>
        <v>71.804865920333242</v>
      </c>
      <c r="J54" s="218">
        <v>99</v>
      </c>
      <c r="K54" s="80">
        <v>88152.22</v>
      </c>
      <c r="L54" s="72">
        <v>1518</v>
      </c>
      <c r="M54" s="239">
        <f t="shared" si="16"/>
        <v>58.071291172595522</v>
      </c>
    </row>
    <row r="55" spans="1:13" ht="14.1" customHeight="1" x14ac:dyDescent="0.2">
      <c r="A55" s="275">
        <v>64</v>
      </c>
      <c r="B55" s="218">
        <f t="shared" si="4"/>
        <v>208</v>
      </c>
      <c r="C55" s="80">
        <f t="shared" si="5"/>
        <v>237397.22</v>
      </c>
      <c r="D55" s="72">
        <f t="shared" si="6"/>
        <v>3307</v>
      </c>
      <c r="E55" s="239">
        <f t="shared" si="12"/>
        <v>71.786277592984575</v>
      </c>
      <c r="F55" s="218">
        <v>108</v>
      </c>
      <c r="G55" s="80">
        <v>134449.82</v>
      </c>
      <c r="H55" s="72">
        <v>1746</v>
      </c>
      <c r="I55" s="239">
        <f t="shared" si="15"/>
        <v>77.004478808705613</v>
      </c>
      <c r="J55" s="218">
        <v>100</v>
      </c>
      <c r="K55" s="80">
        <v>102947.4</v>
      </c>
      <c r="L55" s="72">
        <v>1561</v>
      </c>
      <c r="M55" s="239">
        <f t="shared" si="16"/>
        <v>65.949647661755279</v>
      </c>
    </row>
    <row r="56" spans="1:13" ht="14.1" customHeight="1" x14ac:dyDescent="0.2">
      <c r="A56" s="276" t="s">
        <v>79</v>
      </c>
      <c r="B56" s="218">
        <f t="shared" si="4"/>
        <v>1088</v>
      </c>
      <c r="C56" s="80">
        <f t="shared" si="5"/>
        <v>1091941.0499999998</v>
      </c>
      <c r="D56" s="72">
        <f t="shared" si="6"/>
        <v>18361</v>
      </c>
      <c r="E56" s="239">
        <f t="shared" si="12"/>
        <v>59.470674255214846</v>
      </c>
      <c r="F56" s="218">
        <v>501</v>
      </c>
      <c r="G56" s="80">
        <v>456620.14000000007</v>
      </c>
      <c r="H56" s="72">
        <v>8496</v>
      </c>
      <c r="I56" s="239">
        <f t="shared" si="15"/>
        <v>53.745308380414322</v>
      </c>
      <c r="J56" s="218">
        <v>587</v>
      </c>
      <c r="K56" s="80">
        <v>635320.9099999998</v>
      </c>
      <c r="L56" s="72">
        <v>9865</v>
      </c>
      <c r="M56" s="239">
        <f t="shared" si="16"/>
        <v>64.40151140395335</v>
      </c>
    </row>
    <row r="57" spans="1:13" ht="30" customHeight="1" x14ac:dyDescent="0.2">
      <c r="A57" s="276" t="s">
        <v>127</v>
      </c>
      <c r="B57" s="294">
        <f t="shared" si="4"/>
        <v>56</v>
      </c>
      <c r="C57" s="295">
        <f t="shared" si="5"/>
        <v>40567.929999996908</v>
      </c>
      <c r="D57" s="99">
        <f t="shared" si="6"/>
        <v>711</v>
      </c>
      <c r="E57" s="296">
        <f>C57/D57</f>
        <v>57.057566807309293</v>
      </c>
      <c r="F57" s="294">
        <v>34</v>
      </c>
      <c r="G57" s="295">
        <v>25245.839999997988</v>
      </c>
      <c r="H57" s="99">
        <v>451</v>
      </c>
      <c r="I57" s="296">
        <f>G57/H57</f>
        <v>55.977472283809284</v>
      </c>
      <c r="J57" s="294">
        <v>22</v>
      </c>
      <c r="K57" s="295">
        <v>15322.08999999892</v>
      </c>
      <c r="L57" s="99">
        <v>260</v>
      </c>
      <c r="M57" s="296">
        <f>K57/L57</f>
        <v>58.931115384611232</v>
      </c>
    </row>
    <row r="58" spans="1:13" ht="20.100000000000001" customHeight="1" x14ac:dyDescent="0.2">
      <c r="A58" s="251" t="s">
        <v>5</v>
      </c>
      <c r="B58" s="220">
        <f>SUM(B9:B57)</f>
        <v>12607</v>
      </c>
      <c r="C58" s="132">
        <f>SUM(C9:C57)</f>
        <v>13840853.069999997</v>
      </c>
      <c r="D58" s="120">
        <f>SUM(D9:D57)</f>
        <v>195175</v>
      </c>
      <c r="E58" s="233">
        <f>C58/D58</f>
        <v>70.915091943127948</v>
      </c>
      <c r="F58" s="220">
        <f>SUM(F9:F57)</f>
        <v>7967</v>
      </c>
      <c r="G58" s="132">
        <f>SUM(G9:G57)</f>
        <v>8978330.3999999985</v>
      </c>
      <c r="H58" s="120">
        <f>SUM(H9:H57)</f>
        <v>125943</v>
      </c>
      <c r="I58" s="233">
        <f>G58/H58</f>
        <v>71.288840189609573</v>
      </c>
      <c r="J58" s="220">
        <f>SUM(J9:J57)</f>
        <v>4640</v>
      </c>
      <c r="K58" s="132">
        <f>SUM(K9:K57)</f>
        <v>4862522.67</v>
      </c>
      <c r="L58" s="120">
        <f>SUM(L9:L57)</f>
        <v>69232</v>
      </c>
      <c r="M58" s="233">
        <f>K58/L58</f>
        <v>70.235189941067716</v>
      </c>
    </row>
    <row r="59" spans="1:13" ht="9.9499999999999993" customHeight="1" x14ac:dyDescent="0.2">
      <c r="C59" s="108"/>
      <c r="E59" s="105"/>
    </row>
    <row r="60" spans="1:13" ht="15" customHeight="1" x14ac:dyDescent="0.2">
      <c r="A60" s="269" t="s">
        <v>307</v>
      </c>
      <c r="B60" s="269"/>
      <c r="C60" s="269"/>
      <c r="D60" s="269"/>
      <c r="E60" s="269"/>
      <c r="F60" s="272"/>
      <c r="G60" s="272"/>
      <c r="H60" s="272"/>
      <c r="I60" s="272"/>
      <c r="J60" s="272"/>
      <c r="K60" s="272"/>
      <c r="L60" s="272"/>
      <c r="M60" s="272"/>
    </row>
    <row r="62" spans="1:13" x14ac:dyDescent="0.2">
      <c r="C62" s="108"/>
      <c r="E62" s="105"/>
    </row>
    <row r="63" spans="1:13" x14ac:dyDescent="0.2">
      <c r="B63" s="7"/>
      <c r="C63" s="7"/>
      <c r="D63" s="7"/>
      <c r="E63" s="7"/>
    </row>
  </sheetData>
  <mergeCells count="6">
    <mergeCell ref="F6:I6"/>
    <mergeCell ref="J6:M6"/>
    <mergeCell ref="A3:E3"/>
    <mergeCell ref="A6:A7"/>
    <mergeCell ref="B6:E6"/>
    <mergeCell ref="A4:I4"/>
  </mergeCells>
  <phoneticPr fontId="0" type="noConversion"/>
  <hyperlinks>
    <hyperlink ref="A1" location="Съдържание!Print_Area" display="към съдържанието" xr:uid="{00000000-0004-0000-2000-000000000000}"/>
  </hyperlinks>
  <printOptions horizontalCentered="1"/>
  <pageMargins left="0.39370078740157483" right="0.39370078740157483" top="0.39370078740157483" bottom="0.15748031496062992" header="0" footer="0"/>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P50"/>
  <sheetViews>
    <sheetView zoomScale="75" zoomScaleNormal="75" workbookViewId="0">
      <selection activeCell="P29" sqref="P29"/>
    </sheetView>
  </sheetViews>
  <sheetFormatPr defaultRowHeight="12.75" x14ac:dyDescent="0.2"/>
  <cols>
    <col min="1" max="1" width="5.7109375" style="70" customWidth="1"/>
    <col min="2" max="2" width="45.7109375" style="70" customWidth="1"/>
    <col min="3" max="3" width="13.7109375" style="70" customWidth="1"/>
    <col min="4" max="4" width="16.7109375" style="70" customWidth="1"/>
    <col min="5" max="6" width="12.7109375" style="70" customWidth="1"/>
    <col min="7" max="7" width="13.7109375" style="70" customWidth="1"/>
    <col min="8" max="8" width="16.7109375" style="70" customWidth="1"/>
    <col min="9" max="10" width="12.7109375" style="70" customWidth="1"/>
    <col min="11" max="11" width="13.7109375" style="70" customWidth="1"/>
    <col min="12" max="12" width="16.7109375" style="70" customWidth="1"/>
    <col min="13" max="14" width="12.7109375" style="70" customWidth="1"/>
    <col min="15" max="16384" width="9.140625" style="70"/>
  </cols>
  <sheetData>
    <row r="1" spans="1:16" ht="15" customHeight="1" x14ac:dyDescent="0.2">
      <c r="A1" s="159" t="s">
        <v>64</v>
      </c>
      <c r="B1" s="74"/>
      <c r="C1" s="74"/>
      <c r="D1" s="90"/>
      <c r="E1" s="90"/>
      <c r="F1" s="90"/>
      <c r="H1" s="82"/>
      <c r="I1" s="82"/>
      <c r="J1" s="82"/>
      <c r="K1" s="82"/>
      <c r="L1" s="82"/>
      <c r="M1" s="82"/>
    </row>
    <row r="2" spans="1:16" ht="15" customHeight="1" x14ac:dyDescent="0.2">
      <c r="A2" s="159"/>
      <c r="B2" s="260"/>
      <c r="C2" s="260"/>
      <c r="D2" s="90"/>
      <c r="E2" s="90"/>
      <c r="F2" s="90"/>
      <c r="H2" s="82"/>
      <c r="I2" s="82"/>
      <c r="J2" s="82"/>
      <c r="K2" s="82"/>
      <c r="L2" s="82"/>
      <c r="M2" s="82"/>
    </row>
    <row r="3" spans="1:16" ht="15" customHeight="1" x14ac:dyDescent="0.2">
      <c r="A3" s="374" t="s">
        <v>330</v>
      </c>
      <c r="B3" s="375"/>
      <c r="C3" s="375"/>
      <c r="D3" s="375"/>
      <c r="E3" s="375"/>
      <c r="F3" s="375"/>
      <c r="G3" s="271"/>
      <c r="H3" s="271"/>
      <c r="I3" s="82"/>
      <c r="J3" s="82"/>
      <c r="K3" s="82"/>
      <c r="L3" s="82"/>
      <c r="M3" s="82"/>
    </row>
    <row r="4" spans="1:16" ht="30" customHeight="1" x14ac:dyDescent="0.2">
      <c r="A4" s="392" t="s">
        <v>426</v>
      </c>
      <c r="B4" s="392"/>
      <c r="C4" s="392"/>
      <c r="D4" s="392"/>
      <c r="E4" s="392"/>
      <c r="F4" s="392"/>
      <c r="G4" s="392"/>
      <c r="H4" s="392"/>
      <c r="I4" s="392"/>
      <c r="J4" s="392"/>
      <c r="K4" s="266"/>
      <c r="L4" s="266"/>
      <c r="M4" s="266"/>
      <c r="N4" s="266"/>
      <c r="O4" s="266"/>
      <c r="P4" s="266"/>
    </row>
    <row r="5" spans="1:16" ht="15" customHeight="1" x14ac:dyDescent="0.25">
      <c r="A5" s="86"/>
      <c r="B5" s="86"/>
      <c r="C5" s="87"/>
      <c r="D5" s="88"/>
      <c r="E5" s="87"/>
      <c r="F5" s="110"/>
    </row>
    <row r="6" spans="1:16" ht="15" customHeight="1" x14ac:dyDescent="0.2">
      <c r="A6" s="388" t="s">
        <v>326</v>
      </c>
      <c r="B6" s="389"/>
      <c r="C6" s="407" t="s">
        <v>5</v>
      </c>
      <c r="D6" s="408"/>
      <c r="E6" s="408"/>
      <c r="F6" s="409"/>
      <c r="G6" s="407" t="s">
        <v>312</v>
      </c>
      <c r="H6" s="408"/>
      <c r="I6" s="408"/>
      <c r="J6" s="409"/>
      <c r="K6" s="407" t="s">
        <v>313</v>
      </c>
      <c r="L6" s="408"/>
      <c r="M6" s="408"/>
      <c r="N6" s="409"/>
    </row>
    <row r="7" spans="1:16" ht="60" customHeight="1" x14ac:dyDescent="0.2">
      <c r="A7" s="390"/>
      <c r="B7" s="391"/>
      <c r="C7" s="245" t="s">
        <v>257</v>
      </c>
      <c r="D7" s="133" t="s">
        <v>240</v>
      </c>
      <c r="E7" s="217" t="s">
        <v>66</v>
      </c>
      <c r="F7" s="238" t="s">
        <v>228</v>
      </c>
      <c r="G7" s="245" t="s">
        <v>257</v>
      </c>
      <c r="H7" s="133" t="s">
        <v>240</v>
      </c>
      <c r="I7" s="217" t="s">
        <v>66</v>
      </c>
      <c r="J7" s="238" t="s">
        <v>228</v>
      </c>
      <c r="K7" s="245" t="s">
        <v>257</v>
      </c>
      <c r="L7" s="133" t="s">
        <v>240</v>
      </c>
      <c r="M7" s="217" t="s">
        <v>66</v>
      </c>
      <c r="N7" s="238" t="s">
        <v>228</v>
      </c>
    </row>
    <row r="8" spans="1:16" ht="20.100000000000001" customHeight="1" x14ac:dyDescent="0.2">
      <c r="A8" s="285">
        <v>1</v>
      </c>
      <c r="B8" s="286">
        <v>2</v>
      </c>
      <c r="C8" s="285">
        <v>3</v>
      </c>
      <c r="D8" s="119">
        <v>4</v>
      </c>
      <c r="E8" s="119">
        <v>5</v>
      </c>
      <c r="F8" s="286" t="s">
        <v>220</v>
      </c>
      <c r="G8" s="285">
        <v>7</v>
      </c>
      <c r="H8" s="119">
        <v>8</v>
      </c>
      <c r="I8" s="119">
        <v>9</v>
      </c>
      <c r="J8" s="286" t="s">
        <v>318</v>
      </c>
      <c r="K8" s="285">
        <v>11</v>
      </c>
      <c r="L8" s="119">
        <v>12</v>
      </c>
      <c r="M8" s="119">
        <v>13</v>
      </c>
      <c r="N8" s="286" t="s">
        <v>320</v>
      </c>
    </row>
    <row r="9" spans="1:16" ht="24.95" customHeight="1" x14ac:dyDescent="0.2">
      <c r="A9" s="301">
        <v>111</v>
      </c>
      <c r="B9" s="242" t="s">
        <v>6</v>
      </c>
      <c r="C9" s="246">
        <f>G9+K9</f>
        <v>1261</v>
      </c>
      <c r="D9" s="85">
        <f>H9+L9</f>
        <v>514302.9</v>
      </c>
      <c r="E9" s="84">
        <f>I9+M9</f>
        <v>6856</v>
      </c>
      <c r="F9" s="239">
        <f>D9/E9</f>
        <v>75.015008751458581</v>
      </c>
      <c r="G9" s="246">
        <v>690</v>
      </c>
      <c r="H9" s="85">
        <v>301883.53000000003</v>
      </c>
      <c r="I9" s="84">
        <v>3917</v>
      </c>
      <c r="J9" s="239">
        <f>H9/I9</f>
        <v>77.07008680112331</v>
      </c>
      <c r="K9" s="246">
        <v>571</v>
      </c>
      <c r="L9" s="85">
        <v>212419.37</v>
      </c>
      <c r="M9" s="84">
        <v>2939</v>
      </c>
      <c r="N9" s="239">
        <f>L9/M9</f>
        <v>72.276070091867979</v>
      </c>
    </row>
    <row r="10" spans="1:16" ht="24.95" customHeight="1" x14ac:dyDescent="0.2">
      <c r="A10" s="301">
        <v>112</v>
      </c>
      <c r="B10" s="242" t="s">
        <v>7</v>
      </c>
      <c r="C10" s="246"/>
      <c r="D10" s="85"/>
      <c r="E10" s="84"/>
      <c r="F10" s="239"/>
      <c r="G10" s="246"/>
      <c r="H10" s="85"/>
      <c r="I10" s="84"/>
      <c r="J10" s="239"/>
      <c r="K10" s="246"/>
      <c r="L10" s="85"/>
      <c r="M10" s="84"/>
      <c r="N10" s="239"/>
    </row>
    <row r="11" spans="1:16" ht="24.95" customHeight="1" x14ac:dyDescent="0.2">
      <c r="A11" s="301">
        <v>113</v>
      </c>
      <c r="B11" s="242" t="s">
        <v>8</v>
      </c>
      <c r="C11" s="246">
        <f t="shared" ref="C11:C46" si="0">G11+K11</f>
        <v>292</v>
      </c>
      <c r="D11" s="85">
        <f t="shared" ref="D11:D46" si="1">H11+L11</f>
        <v>129237.13</v>
      </c>
      <c r="E11" s="84">
        <f t="shared" ref="E11:E46" si="2">I11+M11</f>
        <v>1605</v>
      </c>
      <c r="F11" s="239">
        <f>D11/E11</f>
        <v>80.521576323987546</v>
      </c>
      <c r="G11" s="246">
        <v>163</v>
      </c>
      <c r="H11" s="85">
        <v>68214.259999999995</v>
      </c>
      <c r="I11" s="84">
        <v>890</v>
      </c>
      <c r="J11" s="239">
        <f>H11/I11</f>
        <v>76.645235955056179</v>
      </c>
      <c r="K11" s="246">
        <v>129</v>
      </c>
      <c r="L11" s="85">
        <v>61022.87</v>
      </c>
      <c r="M11" s="84">
        <v>715</v>
      </c>
      <c r="N11" s="239">
        <f>L11/M11</f>
        <v>85.346671328671334</v>
      </c>
    </row>
    <row r="12" spans="1:16" ht="24.95" customHeight="1" x14ac:dyDescent="0.2">
      <c r="A12" s="301">
        <v>114</v>
      </c>
      <c r="B12" s="242" t="s">
        <v>9</v>
      </c>
      <c r="C12" s="246"/>
      <c r="D12" s="85"/>
      <c r="E12" s="84"/>
      <c r="F12" s="239"/>
      <c r="G12" s="246"/>
      <c r="H12" s="85"/>
      <c r="I12" s="84"/>
      <c r="J12" s="239"/>
      <c r="K12" s="246"/>
      <c r="L12" s="85"/>
      <c r="M12" s="84"/>
      <c r="N12" s="239"/>
    </row>
    <row r="13" spans="1:16" ht="24.95" customHeight="1" x14ac:dyDescent="0.2">
      <c r="A13" s="301">
        <v>121</v>
      </c>
      <c r="B13" s="242" t="s">
        <v>10</v>
      </c>
      <c r="C13" s="246">
        <f t="shared" si="0"/>
        <v>89</v>
      </c>
      <c r="D13" s="85">
        <f t="shared" si="1"/>
        <v>38759.240000000005</v>
      </c>
      <c r="E13" s="84">
        <f t="shared" si="2"/>
        <v>539</v>
      </c>
      <c r="F13" s="239">
        <f>D13/E13</f>
        <v>71.909536178107615</v>
      </c>
      <c r="G13" s="246">
        <v>49</v>
      </c>
      <c r="H13" s="85">
        <v>25519.33</v>
      </c>
      <c r="I13" s="84">
        <v>316</v>
      </c>
      <c r="J13" s="239">
        <f>H13/I13</f>
        <v>80.757373417721524</v>
      </c>
      <c r="K13" s="246">
        <v>40</v>
      </c>
      <c r="L13" s="85">
        <v>13239.91</v>
      </c>
      <c r="M13" s="84">
        <v>223</v>
      </c>
      <c r="N13" s="239">
        <f>L13/M13</f>
        <v>59.371793721973091</v>
      </c>
    </row>
    <row r="14" spans="1:16" ht="24.95" customHeight="1" x14ac:dyDescent="0.2">
      <c r="A14" s="301">
        <v>122</v>
      </c>
      <c r="B14" s="242" t="s">
        <v>11</v>
      </c>
      <c r="C14" s="246"/>
      <c r="D14" s="85"/>
      <c r="E14" s="84"/>
      <c r="F14" s="239"/>
      <c r="G14" s="246"/>
      <c r="H14" s="85"/>
      <c r="I14" s="84"/>
      <c r="J14" s="239"/>
      <c r="K14" s="246"/>
      <c r="L14" s="85"/>
      <c r="M14" s="84"/>
      <c r="N14" s="239"/>
    </row>
    <row r="15" spans="1:16" ht="24.95" customHeight="1" x14ac:dyDescent="0.2">
      <c r="A15" s="301">
        <v>123</v>
      </c>
      <c r="B15" s="242" t="s">
        <v>12</v>
      </c>
      <c r="C15" s="246">
        <f t="shared" si="0"/>
        <v>853</v>
      </c>
      <c r="D15" s="85">
        <f t="shared" si="1"/>
        <v>872345.75</v>
      </c>
      <c r="E15" s="84">
        <f t="shared" si="2"/>
        <v>13938</v>
      </c>
      <c r="F15" s="239">
        <f>D15/E15</f>
        <v>62.58758430190845</v>
      </c>
      <c r="G15" s="246">
        <v>588</v>
      </c>
      <c r="H15" s="85">
        <v>596451.93000000005</v>
      </c>
      <c r="I15" s="84">
        <v>9598</v>
      </c>
      <c r="J15" s="239">
        <f>H15/I15</f>
        <v>62.143355907480732</v>
      </c>
      <c r="K15" s="246">
        <v>265</v>
      </c>
      <c r="L15" s="85">
        <v>275893.82</v>
      </c>
      <c r="M15" s="84">
        <v>4340</v>
      </c>
      <c r="N15" s="239">
        <f>L15/M15</f>
        <v>63.57000460829493</v>
      </c>
    </row>
    <row r="16" spans="1:16" ht="24.95" customHeight="1" x14ac:dyDescent="0.2">
      <c r="A16" s="301">
        <v>124</v>
      </c>
      <c r="B16" s="242" t="s">
        <v>13</v>
      </c>
      <c r="C16" s="246"/>
      <c r="D16" s="85"/>
      <c r="E16" s="84"/>
      <c r="F16" s="239"/>
      <c r="G16" s="246"/>
      <c r="H16" s="85"/>
      <c r="I16" s="84"/>
      <c r="J16" s="239"/>
      <c r="K16" s="246"/>
      <c r="L16" s="85"/>
      <c r="M16" s="84"/>
      <c r="N16" s="239"/>
    </row>
    <row r="17" spans="1:14" ht="15" customHeight="1" x14ac:dyDescent="0.2">
      <c r="A17" s="301">
        <v>131</v>
      </c>
      <c r="B17" s="242" t="s">
        <v>14</v>
      </c>
      <c r="C17" s="246">
        <f t="shared" si="0"/>
        <v>4431</v>
      </c>
      <c r="D17" s="85">
        <f t="shared" si="1"/>
        <v>5294343.0200000005</v>
      </c>
      <c r="E17" s="84">
        <f t="shared" si="2"/>
        <v>75107</v>
      </c>
      <c r="F17" s="239">
        <f>D17/E17</f>
        <v>70.490673572370085</v>
      </c>
      <c r="G17" s="246">
        <v>2780</v>
      </c>
      <c r="H17" s="85">
        <v>3360450.68</v>
      </c>
      <c r="I17" s="84">
        <v>47003</v>
      </c>
      <c r="J17" s="239">
        <f>H17/I17</f>
        <v>71.49438716677659</v>
      </c>
      <c r="K17" s="246">
        <v>1651</v>
      </c>
      <c r="L17" s="85">
        <v>1933892.34</v>
      </c>
      <c r="M17" s="84">
        <v>28104</v>
      </c>
      <c r="N17" s="239">
        <f>L17/M17</f>
        <v>68.811996157130665</v>
      </c>
    </row>
    <row r="18" spans="1:14" ht="15" customHeight="1" x14ac:dyDescent="0.2">
      <c r="A18" s="301">
        <v>132</v>
      </c>
      <c r="B18" s="242" t="s">
        <v>15</v>
      </c>
      <c r="C18" s="246"/>
      <c r="D18" s="85"/>
      <c r="E18" s="84"/>
      <c r="F18" s="239"/>
      <c r="G18" s="246"/>
      <c r="H18" s="85"/>
      <c r="I18" s="84"/>
      <c r="J18" s="239"/>
      <c r="K18" s="246"/>
      <c r="L18" s="85"/>
      <c r="M18" s="84"/>
      <c r="N18" s="239"/>
    </row>
    <row r="19" spans="1:14" ht="15" customHeight="1" x14ac:dyDescent="0.2">
      <c r="A19" s="301">
        <v>133</v>
      </c>
      <c r="B19" s="242" t="s">
        <v>16</v>
      </c>
      <c r="C19" s="246">
        <f t="shared" si="0"/>
        <v>46</v>
      </c>
      <c r="D19" s="85">
        <f t="shared" si="1"/>
        <v>65657.08</v>
      </c>
      <c r="E19" s="84">
        <f t="shared" si="2"/>
        <v>794</v>
      </c>
      <c r="F19" s="239">
        <f>D19/E19</f>
        <v>82.691536523929472</v>
      </c>
      <c r="G19" s="246">
        <v>27</v>
      </c>
      <c r="H19" s="85">
        <v>30157.09</v>
      </c>
      <c r="I19" s="84">
        <v>476</v>
      </c>
      <c r="J19" s="239">
        <f>H19/I19</f>
        <v>63.355231092436973</v>
      </c>
      <c r="K19" s="246">
        <v>19</v>
      </c>
      <c r="L19" s="85">
        <v>35499.99</v>
      </c>
      <c r="M19" s="84">
        <v>318</v>
      </c>
      <c r="N19" s="239">
        <f>L19/M19</f>
        <v>111.63518867924527</v>
      </c>
    </row>
    <row r="20" spans="1:14" ht="15" customHeight="1" x14ac:dyDescent="0.2">
      <c r="A20" s="301">
        <v>134</v>
      </c>
      <c r="B20" s="242" t="s">
        <v>17</v>
      </c>
      <c r="C20" s="246">
        <f t="shared" si="0"/>
        <v>2868</v>
      </c>
      <c r="D20" s="85">
        <f t="shared" si="1"/>
        <v>3246396.92</v>
      </c>
      <c r="E20" s="84">
        <f t="shared" si="2"/>
        <v>47974</v>
      </c>
      <c r="F20" s="239">
        <f>D20/E20</f>
        <v>67.669923708675526</v>
      </c>
      <c r="G20" s="246">
        <v>1810</v>
      </c>
      <c r="H20" s="85">
        <v>2025530.47</v>
      </c>
      <c r="I20" s="84">
        <v>30648</v>
      </c>
      <c r="J20" s="239">
        <f>H20/I20</f>
        <v>66.090135408509525</v>
      </c>
      <c r="K20" s="246">
        <v>1058</v>
      </c>
      <c r="L20" s="85">
        <v>1220866.45</v>
      </c>
      <c r="M20" s="84">
        <v>17326</v>
      </c>
      <c r="N20" s="239">
        <f>L20/M20</f>
        <v>70.464414752395243</v>
      </c>
    </row>
    <row r="21" spans="1:14" ht="14.1" customHeight="1" x14ac:dyDescent="0.2">
      <c r="A21" s="301">
        <v>141</v>
      </c>
      <c r="B21" s="243" t="s">
        <v>18</v>
      </c>
      <c r="C21" s="246"/>
      <c r="D21" s="85"/>
      <c r="E21" s="84"/>
      <c r="F21" s="239"/>
      <c r="G21" s="246"/>
      <c r="H21" s="85"/>
      <c r="I21" s="84"/>
      <c r="J21" s="239"/>
      <c r="K21" s="246"/>
      <c r="L21" s="85"/>
      <c r="M21" s="84"/>
      <c r="N21" s="239"/>
    </row>
    <row r="22" spans="1:14" ht="14.1" customHeight="1" x14ac:dyDescent="0.2">
      <c r="A22" s="301">
        <v>142</v>
      </c>
      <c r="B22" s="242" t="s">
        <v>19</v>
      </c>
      <c r="C22" s="246"/>
      <c r="D22" s="85"/>
      <c r="E22" s="84"/>
      <c r="F22" s="239"/>
      <c r="G22" s="246"/>
      <c r="H22" s="85"/>
      <c r="I22" s="84"/>
      <c r="J22" s="239"/>
      <c r="K22" s="246"/>
      <c r="L22" s="85"/>
      <c r="M22" s="84"/>
      <c r="N22" s="239"/>
    </row>
    <row r="23" spans="1:14" ht="14.1" customHeight="1" x14ac:dyDescent="0.2">
      <c r="A23" s="301">
        <v>143</v>
      </c>
      <c r="B23" s="242" t="s">
        <v>20</v>
      </c>
      <c r="C23" s="246"/>
      <c r="D23" s="85"/>
      <c r="E23" s="84"/>
      <c r="F23" s="239"/>
      <c r="G23" s="246"/>
      <c r="H23" s="85"/>
      <c r="I23" s="84"/>
      <c r="J23" s="239"/>
      <c r="K23" s="246"/>
      <c r="L23" s="85"/>
      <c r="M23" s="84"/>
      <c r="N23" s="239"/>
    </row>
    <row r="24" spans="1:14" ht="24.95" customHeight="1" x14ac:dyDescent="0.2">
      <c r="A24" s="301">
        <v>145</v>
      </c>
      <c r="B24" s="242" t="s">
        <v>21</v>
      </c>
      <c r="C24" s="246"/>
      <c r="D24" s="85"/>
      <c r="E24" s="84"/>
      <c r="F24" s="239"/>
      <c r="G24" s="246"/>
      <c r="H24" s="85"/>
      <c r="I24" s="84"/>
      <c r="J24" s="239"/>
      <c r="K24" s="246"/>
      <c r="L24" s="85"/>
      <c r="M24" s="84"/>
      <c r="N24" s="239"/>
    </row>
    <row r="25" spans="1:14" ht="15" customHeight="1" x14ac:dyDescent="0.2">
      <c r="A25" s="301">
        <v>211</v>
      </c>
      <c r="B25" s="242" t="s">
        <v>261</v>
      </c>
      <c r="C25" s="246">
        <f t="shared" si="0"/>
        <v>2045</v>
      </c>
      <c r="D25" s="85">
        <f t="shared" si="1"/>
        <v>2686024.36</v>
      </c>
      <c r="E25" s="84">
        <f t="shared" si="2"/>
        <v>37544</v>
      </c>
      <c r="F25" s="239">
        <f>D25/E25</f>
        <v>71.543372043468992</v>
      </c>
      <c r="G25" s="246">
        <v>1351</v>
      </c>
      <c r="H25" s="85">
        <v>1804684.39</v>
      </c>
      <c r="I25" s="84">
        <v>25146</v>
      </c>
      <c r="J25" s="239">
        <f>H25/I25</f>
        <v>71.768249025689968</v>
      </c>
      <c r="K25" s="246">
        <v>694</v>
      </c>
      <c r="L25" s="85">
        <v>881339.97</v>
      </c>
      <c r="M25" s="84">
        <v>12398</v>
      </c>
      <c r="N25" s="239">
        <f>L25/M25</f>
        <v>71.087269720922734</v>
      </c>
    </row>
    <row r="26" spans="1:14" ht="15" customHeight="1" x14ac:dyDescent="0.2">
      <c r="A26" s="301">
        <v>212</v>
      </c>
      <c r="B26" s="242" t="s">
        <v>262</v>
      </c>
      <c r="C26" s="246">
        <f t="shared" si="0"/>
        <v>17</v>
      </c>
      <c r="D26" s="85">
        <f t="shared" si="1"/>
        <v>18933.21</v>
      </c>
      <c r="E26" s="84">
        <f t="shared" si="2"/>
        <v>249</v>
      </c>
      <c r="F26" s="239">
        <f>D26/E26</f>
        <v>76.03698795180722</v>
      </c>
      <c r="G26" s="246">
        <v>7</v>
      </c>
      <c r="H26" s="85">
        <v>6745.29</v>
      </c>
      <c r="I26" s="84">
        <v>119</v>
      </c>
      <c r="J26" s="239">
        <f>H26/I26</f>
        <v>56.68310924369748</v>
      </c>
      <c r="K26" s="246">
        <v>10</v>
      </c>
      <c r="L26" s="85">
        <v>12187.92</v>
      </c>
      <c r="M26" s="84">
        <v>130</v>
      </c>
      <c r="N26" s="239">
        <f>L26/M26</f>
        <v>93.753230769230768</v>
      </c>
    </row>
    <row r="27" spans="1:14" ht="24.95" customHeight="1" x14ac:dyDescent="0.2">
      <c r="A27" s="301">
        <v>214</v>
      </c>
      <c r="B27" s="242" t="s">
        <v>263</v>
      </c>
      <c r="C27" s="246"/>
      <c r="D27" s="85"/>
      <c r="E27" s="84"/>
      <c r="F27" s="239"/>
      <c r="G27" s="246"/>
      <c r="H27" s="85"/>
      <c r="I27" s="84"/>
      <c r="J27" s="239"/>
      <c r="K27" s="246"/>
      <c r="L27" s="85"/>
      <c r="M27" s="84"/>
      <c r="N27" s="239"/>
    </row>
    <row r="28" spans="1:14" ht="24.95" customHeight="1" x14ac:dyDescent="0.2">
      <c r="A28" s="301">
        <v>221</v>
      </c>
      <c r="B28" s="242" t="s">
        <v>63</v>
      </c>
      <c r="C28" s="246"/>
      <c r="D28" s="85"/>
      <c r="E28" s="84"/>
      <c r="F28" s="239"/>
      <c r="G28" s="246"/>
      <c r="H28" s="85"/>
      <c r="I28" s="84"/>
      <c r="J28" s="239"/>
      <c r="K28" s="246"/>
      <c r="L28" s="85"/>
      <c r="M28" s="84"/>
      <c r="N28" s="239"/>
    </row>
    <row r="29" spans="1:14" ht="24.95" customHeight="1" x14ac:dyDescent="0.2">
      <c r="A29" s="301">
        <v>222</v>
      </c>
      <c r="B29" s="242" t="s">
        <v>264</v>
      </c>
      <c r="C29" s="246">
        <f t="shared" ref="C29" si="3">G29+K29</f>
        <v>1</v>
      </c>
      <c r="D29" s="85">
        <f t="shared" ref="D29" si="4">H29+L29</f>
        <v>2039</v>
      </c>
      <c r="E29" s="84">
        <f t="shared" ref="E29" si="5">I29+M29</f>
        <v>14</v>
      </c>
      <c r="F29" s="239">
        <f>D29/E29</f>
        <v>145.64285714285714</v>
      </c>
      <c r="G29" s="246">
        <v>1</v>
      </c>
      <c r="H29" s="85">
        <v>2039</v>
      </c>
      <c r="I29" s="84">
        <v>14</v>
      </c>
      <c r="J29" s="239">
        <f>H29/I29</f>
        <v>145.64285714285714</v>
      </c>
      <c r="K29" s="246"/>
      <c r="L29" s="85"/>
      <c r="M29" s="84"/>
      <c r="N29" s="239"/>
    </row>
    <row r="30" spans="1:14" ht="15" customHeight="1" x14ac:dyDescent="0.2">
      <c r="A30" s="301">
        <v>232</v>
      </c>
      <c r="B30" s="242" t="s">
        <v>265</v>
      </c>
      <c r="C30" s="246">
        <f t="shared" si="0"/>
        <v>17</v>
      </c>
      <c r="D30" s="85">
        <f t="shared" si="1"/>
        <v>4569.05</v>
      </c>
      <c r="E30" s="84">
        <f t="shared" si="2"/>
        <v>77</v>
      </c>
      <c r="F30" s="239">
        <f>D30/E30</f>
        <v>59.338311688311691</v>
      </c>
      <c r="G30" s="246">
        <v>1</v>
      </c>
      <c r="H30" s="85">
        <v>172.16</v>
      </c>
      <c r="I30" s="84">
        <v>4</v>
      </c>
      <c r="J30" s="239">
        <f>H30/I30</f>
        <v>43.04</v>
      </c>
      <c r="K30" s="246">
        <v>16</v>
      </c>
      <c r="L30" s="85">
        <v>4396.8900000000003</v>
      </c>
      <c r="M30" s="84">
        <v>73</v>
      </c>
      <c r="N30" s="239">
        <f>L30/M30</f>
        <v>60.231369863013704</v>
      </c>
    </row>
    <row r="31" spans="1:14" ht="24.95" customHeight="1" x14ac:dyDescent="0.2">
      <c r="A31" s="301">
        <v>233</v>
      </c>
      <c r="B31" s="242" t="s">
        <v>266</v>
      </c>
      <c r="C31" s="246">
        <f t="shared" ref="C31:C33" si="6">G31+K31</f>
        <v>2</v>
      </c>
      <c r="D31" s="85">
        <f t="shared" ref="D31:D33" si="7">H31+L31</f>
        <v>782.71</v>
      </c>
      <c r="E31" s="84">
        <f t="shared" ref="E31:E33" si="8">I31+M31</f>
        <v>11</v>
      </c>
      <c r="F31" s="239">
        <f t="shared" ref="F31:F33" si="9">D31/E31</f>
        <v>71.155454545454546</v>
      </c>
      <c r="G31" s="246"/>
      <c r="H31" s="85"/>
      <c r="I31" s="84"/>
      <c r="J31" s="239"/>
      <c r="K31" s="246">
        <v>2</v>
      </c>
      <c r="L31" s="85">
        <v>782.71</v>
      </c>
      <c r="M31" s="84">
        <v>11</v>
      </c>
      <c r="N31" s="239">
        <f t="shared" ref="N31:N33" si="10">L31/M31</f>
        <v>71.155454545454546</v>
      </c>
    </row>
    <row r="32" spans="1:14" ht="24.95" customHeight="1" x14ac:dyDescent="0.2">
      <c r="A32" s="301">
        <v>234</v>
      </c>
      <c r="B32" s="242" t="s">
        <v>22</v>
      </c>
      <c r="C32" s="246">
        <f t="shared" si="6"/>
        <v>3</v>
      </c>
      <c r="D32" s="85">
        <f t="shared" si="7"/>
        <v>1488.45</v>
      </c>
      <c r="E32" s="84">
        <f t="shared" si="8"/>
        <v>32</v>
      </c>
      <c r="F32" s="239">
        <f t="shared" si="9"/>
        <v>46.514062500000001</v>
      </c>
      <c r="G32" s="246">
        <v>3</v>
      </c>
      <c r="H32" s="85">
        <v>1488.45</v>
      </c>
      <c r="I32" s="84">
        <v>32</v>
      </c>
      <c r="J32" s="239">
        <f>H32/I32</f>
        <v>46.514062500000001</v>
      </c>
      <c r="K32" s="246"/>
      <c r="L32" s="85"/>
      <c r="M32" s="84"/>
      <c r="N32" s="239"/>
    </row>
    <row r="33" spans="1:14" ht="14.1" customHeight="1" x14ac:dyDescent="0.2">
      <c r="A33" s="301">
        <v>242</v>
      </c>
      <c r="B33" s="242" t="s">
        <v>23</v>
      </c>
      <c r="C33" s="246">
        <f t="shared" si="6"/>
        <v>1</v>
      </c>
      <c r="D33" s="85">
        <f t="shared" si="7"/>
        <v>978.16</v>
      </c>
      <c r="E33" s="84">
        <f t="shared" si="8"/>
        <v>8</v>
      </c>
      <c r="F33" s="239">
        <f t="shared" si="9"/>
        <v>122.27</v>
      </c>
      <c r="G33" s="246"/>
      <c r="H33" s="85"/>
      <c r="I33" s="84"/>
      <c r="J33" s="239"/>
      <c r="K33" s="246">
        <v>1</v>
      </c>
      <c r="L33" s="85">
        <v>978.16</v>
      </c>
      <c r="M33" s="84">
        <v>8</v>
      </c>
      <c r="N33" s="239">
        <f t="shared" si="10"/>
        <v>122.27</v>
      </c>
    </row>
    <row r="34" spans="1:14" ht="24.95" customHeight="1" x14ac:dyDescent="0.2">
      <c r="A34" s="301">
        <v>251</v>
      </c>
      <c r="B34" s="242" t="s">
        <v>63</v>
      </c>
      <c r="C34" s="246">
        <f t="shared" si="0"/>
        <v>2</v>
      </c>
      <c r="D34" s="85">
        <f t="shared" si="1"/>
        <v>2523.81</v>
      </c>
      <c r="E34" s="84">
        <f t="shared" si="2"/>
        <v>45</v>
      </c>
      <c r="F34" s="239">
        <f>D34/E34</f>
        <v>56.084666666666664</v>
      </c>
      <c r="G34" s="246">
        <v>2</v>
      </c>
      <c r="H34" s="85">
        <v>2523.81</v>
      </c>
      <c r="I34" s="84">
        <v>45</v>
      </c>
      <c r="J34" s="239">
        <f>H34/I34</f>
        <v>56.084666666666664</v>
      </c>
      <c r="K34" s="246"/>
      <c r="L34" s="85"/>
      <c r="M34" s="84"/>
      <c r="N34" s="239"/>
    </row>
    <row r="35" spans="1:14" ht="24.95" customHeight="1" x14ac:dyDescent="0.2">
      <c r="A35" s="301">
        <v>252</v>
      </c>
      <c r="B35" s="242" t="s">
        <v>267</v>
      </c>
      <c r="C35" s="246">
        <f>G35+K35</f>
        <v>11</v>
      </c>
      <c r="D35" s="85">
        <f t="shared" si="1"/>
        <v>7930.71</v>
      </c>
      <c r="E35" s="84">
        <f t="shared" si="2"/>
        <v>114</v>
      </c>
      <c r="F35" s="239">
        <f>D35/E35</f>
        <v>69.56763157894737</v>
      </c>
      <c r="G35" s="246">
        <v>8</v>
      </c>
      <c r="H35" s="85">
        <v>4968.97</v>
      </c>
      <c r="I35" s="84">
        <v>82</v>
      </c>
      <c r="J35" s="239">
        <f>H35/I35</f>
        <v>60.597195121951223</v>
      </c>
      <c r="K35" s="246">
        <v>3</v>
      </c>
      <c r="L35" s="85">
        <v>2961.74</v>
      </c>
      <c r="M35" s="84">
        <v>32</v>
      </c>
      <c r="N35" s="239">
        <f>L35/M35</f>
        <v>92.554374999999993</v>
      </c>
    </row>
    <row r="36" spans="1:14" ht="24.95" customHeight="1" x14ac:dyDescent="0.2">
      <c r="A36" s="301">
        <v>253</v>
      </c>
      <c r="B36" s="242" t="s">
        <v>268</v>
      </c>
      <c r="C36" s="246"/>
      <c r="D36" s="85"/>
      <c r="E36" s="84"/>
      <c r="F36" s="239"/>
      <c r="G36" s="246"/>
      <c r="H36" s="85"/>
      <c r="I36" s="84"/>
      <c r="J36" s="239"/>
      <c r="K36" s="246"/>
      <c r="L36" s="85"/>
      <c r="M36" s="84"/>
      <c r="N36" s="239"/>
    </row>
    <row r="37" spans="1:14" ht="14.1" customHeight="1" x14ac:dyDescent="0.2">
      <c r="A37" s="301">
        <v>310</v>
      </c>
      <c r="B37" s="242" t="s">
        <v>24</v>
      </c>
      <c r="C37" s="246"/>
      <c r="D37" s="85"/>
      <c r="E37" s="84"/>
      <c r="F37" s="239"/>
      <c r="G37" s="246"/>
      <c r="H37" s="85"/>
      <c r="I37" s="84"/>
      <c r="J37" s="239"/>
      <c r="K37" s="246"/>
      <c r="L37" s="85"/>
      <c r="M37" s="84"/>
      <c r="N37" s="239"/>
    </row>
    <row r="38" spans="1:14" ht="24.95" customHeight="1" x14ac:dyDescent="0.2">
      <c r="A38" s="301">
        <v>320</v>
      </c>
      <c r="B38" s="242" t="s">
        <v>25</v>
      </c>
      <c r="C38" s="246"/>
      <c r="D38" s="85"/>
      <c r="E38" s="84"/>
      <c r="F38" s="239"/>
      <c r="G38" s="246"/>
      <c r="H38" s="85"/>
      <c r="I38" s="84"/>
      <c r="J38" s="239"/>
      <c r="K38" s="246"/>
      <c r="L38" s="85"/>
      <c r="M38" s="84"/>
      <c r="N38" s="239"/>
    </row>
    <row r="39" spans="1:14" ht="14.1" customHeight="1" x14ac:dyDescent="0.2">
      <c r="A39" s="301">
        <v>331</v>
      </c>
      <c r="B39" s="242" t="s">
        <v>26</v>
      </c>
      <c r="C39" s="246">
        <f t="shared" ref="C39" si="11">G39+K39</f>
        <v>1</v>
      </c>
      <c r="D39" s="85">
        <f t="shared" ref="D39" si="12">H39+L39</f>
        <v>115.54</v>
      </c>
      <c r="E39" s="84">
        <f t="shared" ref="E39" si="13">I39+M39</f>
        <v>3</v>
      </c>
      <c r="F39" s="239">
        <f t="shared" ref="F39" si="14">D39/E39</f>
        <v>38.513333333333335</v>
      </c>
      <c r="G39" s="246">
        <v>1</v>
      </c>
      <c r="H39" s="85">
        <v>115.54</v>
      </c>
      <c r="I39" s="84">
        <v>3</v>
      </c>
      <c r="J39" s="239">
        <f t="shared" ref="J39" si="15">H39/I39</f>
        <v>38.513333333333335</v>
      </c>
      <c r="K39" s="246"/>
      <c r="L39" s="85"/>
      <c r="M39" s="84"/>
      <c r="N39" s="239"/>
    </row>
    <row r="40" spans="1:14" ht="14.1" customHeight="1" x14ac:dyDescent="0.2">
      <c r="A40" s="301">
        <v>332</v>
      </c>
      <c r="B40" s="242" t="s">
        <v>27</v>
      </c>
      <c r="C40" s="246"/>
      <c r="D40" s="85"/>
      <c r="E40" s="84"/>
      <c r="F40" s="239"/>
      <c r="G40" s="246"/>
      <c r="H40" s="85"/>
      <c r="I40" s="84"/>
      <c r="J40" s="239"/>
      <c r="K40" s="246"/>
      <c r="L40" s="85"/>
      <c r="M40" s="84"/>
      <c r="N40" s="239"/>
    </row>
    <row r="41" spans="1:14" ht="14.1" customHeight="1" x14ac:dyDescent="0.2">
      <c r="A41" s="301">
        <v>333</v>
      </c>
      <c r="B41" s="242" t="s">
        <v>28</v>
      </c>
      <c r="C41" s="246"/>
      <c r="D41" s="85"/>
      <c r="E41" s="84"/>
      <c r="F41" s="239"/>
      <c r="G41" s="246"/>
      <c r="H41" s="85"/>
      <c r="I41" s="84"/>
      <c r="J41" s="239"/>
      <c r="K41" s="246"/>
      <c r="L41" s="85"/>
      <c r="M41" s="84"/>
      <c r="N41" s="239"/>
    </row>
    <row r="42" spans="1:14" ht="14.1" customHeight="1" x14ac:dyDescent="0.2">
      <c r="A42" s="301">
        <v>334</v>
      </c>
      <c r="B42" s="242" t="s">
        <v>29</v>
      </c>
      <c r="C42" s="246">
        <f t="shared" ref="C42" si="16">G42+K42</f>
        <v>1</v>
      </c>
      <c r="D42" s="85">
        <f t="shared" ref="D42" si="17">H42+L42</f>
        <v>50.27</v>
      </c>
      <c r="E42" s="84">
        <f t="shared" ref="E42" si="18">I42+M42</f>
        <v>1</v>
      </c>
      <c r="F42" s="239">
        <f t="shared" ref="F42" si="19">D42/E42</f>
        <v>50.27</v>
      </c>
      <c r="G42" s="246"/>
      <c r="H42" s="85"/>
      <c r="I42" s="84"/>
      <c r="J42" s="239"/>
      <c r="K42" s="246">
        <v>1</v>
      </c>
      <c r="L42" s="85">
        <v>50.27</v>
      </c>
      <c r="M42" s="84">
        <v>1</v>
      </c>
      <c r="N42" s="239">
        <f>L42/M42</f>
        <v>50.27</v>
      </c>
    </row>
    <row r="43" spans="1:14" ht="14.1" customHeight="1" x14ac:dyDescent="0.2">
      <c r="A43" s="301">
        <v>340</v>
      </c>
      <c r="B43" s="242" t="s">
        <v>30</v>
      </c>
      <c r="C43" s="246"/>
      <c r="D43" s="85"/>
      <c r="E43" s="84"/>
      <c r="F43" s="239"/>
      <c r="G43" s="246"/>
      <c r="H43" s="85"/>
      <c r="I43" s="84"/>
      <c r="J43" s="239"/>
      <c r="K43" s="246"/>
      <c r="L43" s="85"/>
      <c r="M43" s="84"/>
      <c r="N43" s="239"/>
    </row>
    <row r="44" spans="1:14" ht="14.1" customHeight="1" x14ac:dyDescent="0.2">
      <c r="A44" s="301">
        <v>351</v>
      </c>
      <c r="B44" s="242" t="s">
        <v>31</v>
      </c>
      <c r="C44" s="246"/>
      <c r="D44" s="85"/>
      <c r="E44" s="84"/>
      <c r="F44" s="239"/>
      <c r="G44" s="246"/>
      <c r="H44" s="85"/>
      <c r="I44" s="84"/>
      <c r="J44" s="239"/>
      <c r="K44" s="246"/>
      <c r="L44" s="85"/>
      <c r="M44" s="84"/>
      <c r="N44" s="239"/>
    </row>
    <row r="45" spans="1:14" ht="14.1" customHeight="1" x14ac:dyDescent="0.2">
      <c r="A45" s="301">
        <v>411</v>
      </c>
      <c r="B45" s="242" t="s">
        <v>32</v>
      </c>
      <c r="C45" s="246"/>
      <c r="D45" s="85"/>
      <c r="E45" s="84"/>
      <c r="F45" s="239"/>
      <c r="G45" s="246"/>
      <c r="H45" s="85"/>
      <c r="I45" s="84"/>
      <c r="J45" s="239"/>
      <c r="K45" s="246"/>
      <c r="L45" s="85"/>
      <c r="M45" s="84"/>
      <c r="N45" s="239"/>
    </row>
    <row r="46" spans="1:14" ht="24.95" customHeight="1" x14ac:dyDescent="0.2">
      <c r="A46" s="301">
        <v>911</v>
      </c>
      <c r="B46" s="242" t="s">
        <v>269</v>
      </c>
      <c r="C46" s="246">
        <f t="shared" si="0"/>
        <v>666</v>
      </c>
      <c r="D46" s="85">
        <f t="shared" si="1"/>
        <v>954375.76</v>
      </c>
      <c r="E46" s="84">
        <f t="shared" si="2"/>
        <v>10264</v>
      </c>
      <c r="F46" s="239">
        <f>D46/E46</f>
        <v>92.982829306313334</v>
      </c>
      <c r="G46" s="246">
        <v>486</v>
      </c>
      <c r="H46" s="85">
        <v>747385.5</v>
      </c>
      <c r="I46" s="84">
        <v>7650</v>
      </c>
      <c r="J46" s="239">
        <f>H46/I46</f>
        <v>97.697450980392162</v>
      </c>
      <c r="K46" s="246">
        <v>180</v>
      </c>
      <c r="L46" s="85">
        <v>206990.26</v>
      </c>
      <c r="M46" s="84">
        <v>2614</v>
      </c>
      <c r="N46" s="239">
        <f>L46/M46</f>
        <v>79.185256312165265</v>
      </c>
    </row>
    <row r="47" spans="1:14" ht="20.100000000000001" customHeight="1" x14ac:dyDescent="0.2">
      <c r="A47" s="302"/>
      <c r="B47" s="244" t="s">
        <v>5</v>
      </c>
      <c r="C47" s="247">
        <f>SUM(C9:C46)</f>
        <v>12607</v>
      </c>
      <c r="D47" s="135">
        <f>SUM(D9:D46)</f>
        <v>13840853.070000002</v>
      </c>
      <c r="E47" s="134">
        <f>SUM(E9:E46)</f>
        <v>195175</v>
      </c>
      <c r="F47" s="248">
        <f>D47/E47</f>
        <v>70.915091943127976</v>
      </c>
      <c r="G47" s="247">
        <f>SUM(G9:G46)</f>
        <v>7967</v>
      </c>
      <c r="H47" s="135">
        <f>SUM(H9:H46)</f>
        <v>8978330.3999999985</v>
      </c>
      <c r="I47" s="134">
        <f>SUM(I9:I46)</f>
        <v>125943</v>
      </c>
      <c r="J47" s="248">
        <f>H47/I47</f>
        <v>71.288840189609573</v>
      </c>
      <c r="K47" s="247">
        <f>SUM(K9:K46)</f>
        <v>4640</v>
      </c>
      <c r="L47" s="135">
        <f>SUM(L9:L46)</f>
        <v>4862522.669999999</v>
      </c>
      <c r="M47" s="134">
        <f>SUM(M9:M46)</f>
        <v>69232</v>
      </c>
      <c r="N47" s="248">
        <f>L47/M47</f>
        <v>70.235189941067702</v>
      </c>
    </row>
    <row r="48" spans="1:14" x14ac:dyDescent="0.2">
      <c r="D48" s="108"/>
      <c r="F48" s="105"/>
    </row>
    <row r="49" spans="3:6" x14ac:dyDescent="0.2">
      <c r="C49" s="7"/>
      <c r="D49" s="7"/>
      <c r="E49" s="7"/>
      <c r="F49" s="105"/>
    </row>
    <row r="50" spans="3:6" x14ac:dyDescent="0.2">
      <c r="C50" s="7"/>
      <c r="D50" s="7"/>
      <c r="E50" s="7"/>
    </row>
  </sheetData>
  <mergeCells count="6">
    <mergeCell ref="A6:B7"/>
    <mergeCell ref="C6:F6"/>
    <mergeCell ref="G6:J6"/>
    <mergeCell ref="K6:N6"/>
    <mergeCell ref="A3:F3"/>
    <mergeCell ref="A4:J4"/>
  </mergeCells>
  <phoneticPr fontId="0" type="noConversion"/>
  <hyperlinks>
    <hyperlink ref="A1" location="Съдържание!Print_Area" display="към съдържанието" xr:uid="{00000000-0004-0000-2300-000000000000}"/>
  </hyperlinks>
  <printOptions horizontalCentered="1" verticalCentered="1"/>
  <pageMargins left="0.39370078740157483" right="0.39370078740157483" top="0.39370078740157483" bottom="0.39370078740157483" header="0" footer="0"/>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18"/>
  <sheetViews>
    <sheetView zoomScale="82" zoomScaleNormal="82" zoomScaleSheetLayoutView="95" workbookViewId="0">
      <selection activeCell="G12" sqref="G12"/>
    </sheetView>
  </sheetViews>
  <sheetFormatPr defaultRowHeight="12.75" x14ac:dyDescent="0.2"/>
  <cols>
    <col min="1" max="2" width="25.7109375" customWidth="1"/>
    <col min="3" max="9" width="15.7109375" customWidth="1"/>
    <col min="10" max="10" width="11.7109375" style="11" customWidth="1"/>
    <col min="14" max="14" width="12.5703125" customWidth="1"/>
  </cols>
  <sheetData>
    <row r="1" spans="1:17" s="5" customFormat="1" x14ac:dyDescent="0.2">
      <c r="A1" s="159" t="s">
        <v>64</v>
      </c>
      <c r="B1" s="70"/>
      <c r="C1" s="70"/>
      <c r="D1" s="70"/>
      <c r="E1" s="70"/>
      <c r="F1" s="70"/>
      <c r="G1" s="70"/>
      <c r="H1" s="70"/>
      <c r="I1" s="90"/>
      <c r="J1" s="117"/>
      <c r="K1" s="117"/>
    </row>
    <row r="2" spans="1:17" s="5" customFormat="1" x14ac:dyDescent="0.2">
      <c r="A2" s="159"/>
      <c r="B2" s="70"/>
      <c r="C2" s="70"/>
      <c r="D2" s="70"/>
      <c r="E2" s="70"/>
      <c r="F2" s="70"/>
      <c r="G2" s="70"/>
      <c r="H2" s="70"/>
      <c r="I2" s="90"/>
      <c r="J2" s="117"/>
      <c r="K2" s="117"/>
    </row>
    <row r="3" spans="1:17" s="5" customFormat="1" ht="15" customHeight="1" x14ac:dyDescent="0.2">
      <c r="A3" s="374" t="s">
        <v>330</v>
      </c>
      <c r="B3" s="375"/>
      <c r="C3" s="375"/>
      <c r="D3" s="375"/>
      <c r="E3" s="375"/>
      <c r="F3" s="375"/>
      <c r="G3" s="268"/>
      <c r="H3" s="268"/>
      <c r="I3" s="90"/>
      <c r="J3" s="117"/>
      <c r="K3" s="117"/>
    </row>
    <row r="4" spans="1:17" ht="15" customHeight="1" x14ac:dyDescent="0.2">
      <c r="A4" s="392" t="s">
        <v>427</v>
      </c>
      <c r="B4" s="392"/>
      <c r="C4" s="392"/>
      <c r="D4" s="392"/>
      <c r="E4" s="392"/>
      <c r="F4" s="392"/>
      <c r="G4" s="392"/>
      <c r="H4" s="392"/>
      <c r="I4" s="392"/>
      <c r="J4" s="392"/>
      <c r="K4" s="392"/>
      <c r="L4" s="392"/>
      <c r="M4" s="392"/>
      <c r="N4" s="392"/>
      <c r="O4" s="392"/>
      <c r="P4" s="392"/>
      <c r="Q4" s="5"/>
    </row>
    <row r="5" spans="1:17" ht="15" customHeight="1" x14ac:dyDescent="0.2">
      <c r="A5" s="166"/>
      <c r="B5" s="66"/>
      <c r="C5" s="203"/>
      <c r="D5" s="66"/>
      <c r="E5" s="66"/>
      <c r="F5" s="66"/>
      <c r="G5" s="66"/>
      <c r="H5" s="66"/>
      <c r="I5" s="204"/>
      <c r="N5" s="116"/>
      <c r="O5" s="116"/>
      <c r="Q5" s="5"/>
    </row>
    <row r="6" spans="1:17" ht="30" customHeight="1" x14ac:dyDescent="0.2">
      <c r="A6" s="138" t="s">
        <v>181</v>
      </c>
      <c r="B6" s="139" t="s">
        <v>170</v>
      </c>
      <c r="C6" s="138" t="s">
        <v>304</v>
      </c>
      <c r="D6" s="138" t="s">
        <v>305</v>
      </c>
      <c r="E6" s="138" t="s">
        <v>166</v>
      </c>
      <c r="F6" s="138" t="s">
        <v>167</v>
      </c>
      <c r="G6" s="138" t="s">
        <v>168</v>
      </c>
      <c r="H6" s="138" t="s">
        <v>169</v>
      </c>
      <c r="I6" s="128" t="s">
        <v>182</v>
      </c>
    </row>
    <row r="7" spans="1:17" ht="20.100000000000001" customHeight="1" x14ac:dyDescent="0.2">
      <c r="A7" s="128">
        <v>1</v>
      </c>
      <c r="B7" s="136">
        <v>2</v>
      </c>
      <c r="C7" s="128">
        <v>3</v>
      </c>
      <c r="D7" s="138">
        <v>4</v>
      </c>
      <c r="E7" s="128">
        <v>5</v>
      </c>
      <c r="F7" s="138">
        <v>6</v>
      </c>
      <c r="G7" s="138">
        <v>7</v>
      </c>
      <c r="H7" s="138">
        <v>8</v>
      </c>
      <c r="I7" s="205" t="s">
        <v>321</v>
      </c>
    </row>
    <row r="8" spans="1:17" ht="30" customHeight="1" x14ac:dyDescent="0.2">
      <c r="A8" s="412" t="s">
        <v>179</v>
      </c>
      <c r="B8" s="111" t="s">
        <v>80</v>
      </c>
      <c r="C8" s="72">
        <v>3</v>
      </c>
      <c r="D8" s="72">
        <v>124</v>
      </c>
      <c r="E8" s="72">
        <v>487</v>
      </c>
      <c r="F8" s="72">
        <v>1517</v>
      </c>
      <c r="G8" s="72">
        <v>646</v>
      </c>
      <c r="H8" s="72">
        <v>1538</v>
      </c>
      <c r="I8" s="72">
        <f>SUM(C8:H8)</f>
        <v>4315</v>
      </c>
    </row>
    <row r="9" spans="1:17" ht="30" customHeight="1" x14ac:dyDescent="0.2">
      <c r="A9" s="412"/>
      <c r="B9" s="111" t="s">
        <v>81</v>
      </c>
      <c r="C9" s="72">
        <v>24</v>
      </c>
      <c r="D9" s="72">
        <v>16</v>
      </c>
      <c r="E9" s="72">
        <v>183</v>
      </c>
      <c r="F9" s="72">
        <v>384</v>
      </c>
      <c r="G9" s="72">
        <v>7451</v>
      </c>
      <c r="H9" s="72">
        <v>234</v>
      </c>
      <c r="I9" s="72">
        <f>SUM(C9:H9)</f>
        <v>8292</v>
      </c>
    </row>
    <row r="10" spans="1:17" ht="20.100000000000001" customHeight="1" thickBot="1" x14ac:dyDescent="0.25">
      <c r="A10" s="413"/>
      <c r="B10" s="306" t="s">
        <v>5</v>
      </c>
      <c r="C10" s="72">
        <v>27</v>
      </c>
      <c r="D10" s="72">
        <v>140</v>
      </c>
      <c r="E10" s="72">
        <v>670</v>
      </c>
      <c r="F10" s="72">
        <v>1901</v>
      </c>
      <c r="G10" s="72">
        <v>8097</v>
      </c>
      <c r="H10" s="72">
        <v>1772</v>
      </c>
      <c r="I10" s="72">
        <f>SUM(I8:I9)</f>
        <v>12607</v>
      </c>
      <c r="J10" s="206"/>
    </row>
    <row r="11" spans="1:17" ht="30" customHeight="1" x14ac:dyDescent="0.2">
      <c r="A11" s="414" t="s">
        <v>245</v>
      </c>
      <c r="B11" s="112" t="s">
        <v>80</v>
      </c>
      <c r="C11" s="72">
        <v>160</v>
      </c>
      <c r="D11" s="72">
        <v>35</v>
      </c>
      <c r="E11" s="72">
        <v>34</v>
      </c>
      <c r="F11" s="72">
        <v>33</v>
      </c>
      <c r="G11" s="72">
        <v>9</v>
      </c>
      <c r="H11" s="72">
        <v>28</v>
      </c>
      <c r="I11" s="72">
        <f>I14-I8</f>
        <v>299</v>
      </c>
    </row>
    <row r="12" spans="1:17" ht="30" customHeight="1" x14ac:dyDescent="0.2">
      <c r="A12" s="412"/>
      <c r="B12" s="111" t="s">
        <v>81</v>
      </c>
      <c r="C12" s="72">
        <v>4</v>
      </c>
      <c r="D12" s="72">
        <v>0</v>
      </c>
      <c r="E12" s="72">
        <v>3</v>
      </c>
      <c r="F12" s="72">
        <v>4</v>
      </c>
      <c r="G12" s="72">
        <v>27</v>
      </c>
      <c r="H12" s="72">
        <v>0</v>
      </c>
      <c r="I12" s="72">
        <f>I15-I9</f>
        <v>38</v>
      </c>
    </row>
    <row r="13" spans="1:17" ht="20.100000000000001" customHeight="1" thickBot="1" x14ac:dyDescent="0.25">
      <c r="A13" s="413"/>
      <c r="B13" s="306" t="s">
        <v>5</v>
      </c>
      <c r="C13" s="72">
        <v>164</v>
      </c>
      <c r="D13" s="72">
        <v>35</v>
      </c>
      <c r="E13" s="72">
        <v>37</v>
      </c>
      <c r="F13" s="72">
        <v>37</v>
      </c>
      <c r="G13" s="72">
        <v>36</v>
      </c>
      <c r="H13" s="72">
        <v>28</v>
      </c>
      <c r="I13" s="72">
        <f>SUM(I11:I12)</f>
        <v>337</v>
      </c>
    </row>
    <row r="14" spans="1:17" ht="30" customHeight="1" x14ac:dyDescent="0.2">
      <c r="A14" s="415" t="s">
        <v>175</v>
      </c>
      <c r="B14" s="112" t="s">
        <v>80</v>
      </c>
      <c r="C14" s="72">
        <v>163</v>
      </c>
      <c r="D14" s="72">
        <v>159</v>
      </c>
      <c r="E14" s="72">
        <v>521</v>
      </c>
      <c r="F14" s="72">
        <v>1550</v>
      </c>
      <c r="G14" s="72">
        <v>655</v>
      </c>
      <c r="H14" s="72">
        <v>1566</v>
      </c>
      <c r="I14" s="72">
        <f>SUM(C14:H14)</f>
        <v>4614</v>
      </c>
    </row>
    <row r="15" spans="1:17" ht="30" customHeight="1" x14ac:dyDescent="0.2">
      <c r="A15" s="416"/>
      <c r="B15" s="111" t="s">
        <v>81</v>
      </c>
      <c r="C15" s="72">
        <v>28</v>
      </c>
      <c r="D15" s="72">
        <v>16</v>
      </c>
      <c r="E15" s="72">
        <v>186</v>
      </c>
      <c r="F15" s="72">
        <v>388</v>
      </c>
      <c r="G15" s="72">
        <v>7478</v>
      </c>
      <c r="H15" s="72">
        <v>234</v>
      </c>
      <c r="I15" s="72">
        <f>SUM(C15:H15)</f>
        <v>8330</v>
      </c>
      <c r="K15" s="1"/>
    </row>
    <row r="16" spans="1:17" ht="20.100000000000001" customHeight="1" x14ac:dyDescent="0.2">
      <c r="A16" s="417"/>
      <c r="B16" s="305" t="s">
        <v>339</v>
      </c>
      <c r="C16" s="137">
        <v>191</v>
      </c>
      <c r="D16" s="137">
        <v>175</v>
      </c>
      <c r="E16" s="137">
        <v>707</v>
      </c>
      <c r="F16" s="137">
        <v>1938</v>
      </c>
      <c r="G16" s="137">
        <v>8133</v>
      </c>
      <c r="H16" s="137">
        <v>1800</v>
      </c>
      <c r="I16" s="137">
        <f>SUM(C16:H16)</f>
        <v>12944</v>
      </c>
      <c r="J16" s="206"/>
    </row>
    <row r="17" spans="1:9" ht="9.9499999999999993" customHeight="1" x14ac:dyDescent="0.2"/>
    <row r="18" spans="1:9" ht="30" customHeight="1" x14ac:dyDescent="0.2">
      <c r="A18" s="393" t="s">
        <v>334</v>
      </c>
      <c r="B18" s="393"/>
      <c r="C18" s="393"/>
      <c r="D18" s="393"/>
      <c r="E18" s="393"/>
      <c r="F18" s="393"/>
      <c r="G18" s="393"/>
      <c r="H18" s="393"/>
      <c r="I18" s="393"/>
    </row>
  </sheetData>
  <mergeCells count="6">
    <mergeCell ref="A3:F3"/>
    <mergeCell ref="A18:I18"/>
    <mergeCell ref="A8:A10"/>
    <mergeCell ref="A11:A13"/>
    <mergeCell ref="A14:A16"/>
    <mergeCell ref="A4:P4"/>
  </mergeCells>
  <hyperlinks>
    <hyperlink ref="A1" location="Съдържание!Print_Area" display="към съдържанието" xr:uid="{00000000-0004-0000-26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zoomScaleNormal="100" zoomScaleSheetLayoutView="89" workbookViewId="0">
      <selection activeCell="E21" sqref="E21"/>
    </sheetView>
  </sheetViews>
  <sheetFormatPr defaultRowHeight="12" x14ac:dyDescent="0.2"/>
  <cols>
    <col min="1" max="1" width="5.7109375" style="32" customWidth="1"/>
    <col min="2" max="2" width="100.7109375" style="41" customWidth="1"/>
    <col min="3" max="3" width="5.7109375" style="23" customWidth="1"/>
    <col min="4" max="16384" width="9.140625" style="23"/>
  </cols>
  <sheetData>
    <row r="1" spans="1:3" ht="24.95" customHeight="1" x14ac:dyDescent="0.2">
      <c r="B1" s="19" t="s">
        <v>82</v>
      </c>
      <c r="C1" s="30"/>
    </row>
    <row r="2" spans="1:3" x14ac:dyDescent="0.2">
      <c r="B2" s="22"/>
      <c r="C2" s="30"/>
    </row>
    <row r="3" spans="1:3" ht="26.25" customHeight="1" x14ac:dyDescent="0.2">
      <c r="A3" s="171">
        <v>1</v>
      </c>
      <c r="B3" s="20" t="s">
        <v>387</v>
      </c>
      <c r="C3" s="30"/>
    </row>
    <row r="4" spans="1:3" ht="18.75" customHeight="1" x14ac:dyDescent="0.2">
      <c r="A4" s="171">
        <v>2</v>
      </c>
      <c r="B4" s="20" t="s">
        <v>388</v>
      </c>
    </row>
    <row r="5" spans="1:3" ht="18.75" customHeight="1" x14ac:dyDescent="0.2">
      <c r="A5" s="171">
        <v>3</v>
      </c>
      <c r="B5" s="20" t="s">
        <v>389</v>
      </c>
    </row>
    <row r="6" spans="1:3" x14ac:dyDescent="0.2">
      <c r="B6" s="22"/>
    </row>
    <row r="7" spans="1:3" s="21" customFormat="1" ht="20.100000000000001" customHeight="1" x14ac:dyDescent="0.2">
      <c r="A7" s="31" t="s">
        <v>1</v>
      </c>
      <c r="B7" s="40" t="s">
        <v>325</v>
      </c>
    </row>
    <row r="8" spans="1:3" s="21" customFormat="1" x14ac:dyDescent="0.2">
      <c r="A8" s="31"/>
      <c r="B8" s="40"/>
    </row>
    <row r="9" spans="1:3" ht="30" customHeight="1" x14ac:dyDescent="0.2">
      <c r="A9" s="171">
        <v>1</v>
      </c>
      <c r="B9" s="52" t="s">
        <v>390</v>
      </c>
    </row>
    <row r="10" spans="1:3" ht="30" customHeight="1" x14ac:dyDescent="0.2">
      <c r="A10" s="171">
        <v>2</v>
      </c>
      <c r="B10" s="52" t="s">
        <v>391</v>
      </c>
    </row>
    <row r="11" spans="1:3" ht="30" customHeight="1" x14ac:dyDescent="0.2">
      <c r="A11" s="171">
        <v>3</v>
      </c>
      <c r="B11" s="52" t="s">
        <v>392</v>
      </c>
      <c r="C11" s="60"/>
    </row>
    <row r="12" spans="1:3" ht="30" customHeight="1" x14ac:dyDescent="0.2">
      <c r="A12" s="171">
        <v>4</v>
      </c>
      <c r="B12" s="52" t="s">
        <v>393</v>
      </c>
    </row>
    <row r="13" spans="1:3" ht="17.25" customHeight="1" x14ac:dyDescent="0.2">
      <c r="A13" s="171">
        <v>5</v>
      </c>
      <c r="B13" s="52" t="s">
        <v>394</v>
      </c>
    </row>
    <row r="14" spans="1:3" ht="30" customHeight="1" x14ac:dyDescent="0.2">
      <c r="A14" s="171" t="s">
        <v>180</v>
      </c>
      <c r="B14" s="52" t="s">
        <v>395</v>
      </c>
    </row>
    <row r="15" spans="1:3" ht="30" customHeight="1" x14ac:dyDescent="0.2">
      <c r="A15" s="171">
        <v>7</v>
      </c>
      <c r="B15" s="52" t="s">
        <v>396</v>
      </c>
    </row>
    <row r="16" spans="1:3" ht="30" customHeight="1" x14ac:dyDescent="0.2">
      <c r="A16" s="171">
        <v>8</v>
      </c>
      <c r="B16" s="52" t="s">
        <v>397</v>
      </c>
      <c r="C16" s="23" t="s">
        <v>213</v>
      </c>
    </row>
    <row r="17" spans="1:2" ht="30" customHeight="1" x14ac:dyDescent="0.2">
      <c r="A17" s="171">
        <v>9</v>
      </c>
      <c r="B17" s="52" t="s">
        <v>398</v>
      </c>
    </row>
    <row r="18" spans="1:2" x14ac:dyDescent="0.2">
      <c r="A18" s="31"/>
      <c r="B18" s="20"/>
    </row>
    <row r="19" spans="1:2" x14ac:dyDescent="0.2">
      <c r="A19" s="31" t="s">
        <v>0</v>
      </c>
      <c r="B19" s="265" t="s">
        <v>324</v>
      </c>
    </row>
    <row r="20" spans="1:2" x14ac:dyDescent="0.2">
      <c r="A20" s="31"/>
      <c r="B20" s="265"/>
    </row>
    <row r="21" spans="1:2" ht="28.5" customHeight="1" x14ac:dyDescent="0.2">
      <c r="A21" s="171">
        <v>1</v>
      </c>
      <c r="B21" s="52" t="s">
        <v>399</v>
      </c>
    </row>
    <row r="22" spans="1:2" ht="28.5" customHeight="1" x14ac:dyDescent="0.2">
      <c r="A22" s="171">
        <v>2</v>
      </c>
      <c r="B22" s="52" t="s">
        <v>400</v>
      </c>
    </row>
    <row r="23" spans="1:2" ht="28.5" customHeight="1" x14ac:dyDescent="0.2">
      <c r="A23" s="171">
        <v>3</v>
      </c>
      <c r="B23" s="52" t="s">
        <v>401</v>
      </c>
    </row>
    <row r="24" spans="1:2" ht="30" customHeight="1" x14ac:dyDescent="0.2">
      <c r="A24" s="171">
        <v>4</v>
      </c>
      <c r="B24" s="52" t="s">
        <v>402</v>
      </c>
    </row>
    <row r="25" spans="1:2" ht="19.5" customHeight="1" x14ac:dyDescent="0.2">
      <c r="A25" s="171">
        <v>5</v>
      </c>
      <c r="B25" s="52" t="s">
        <v>394</v>
      </c>
    </row>
    <row r="26" spans="1:2" ht="28.5" customHeight="1" x14ac:dyDescent="0.2">
      <c r="A26" s="171" t="s">
        <v>180</v>
      </c>
      <c r="B26" s="52" t="s">
        <v>395</v>
      </c>
    </row>
    <row r="27" spans="1:2" ht="28.5" customHeight="1" x14ac:dyDescent="0.2">
      <c r="A27" s="171">
        <v>7</v>
      </c>
      <c r="B27" s="52" t="s">
        <v>396</v>
      </c>
    </row>
    <row r="28" spans="1:2" ht="28.5" customHeight="1" x14ac:dyDescent="0.2">
      <c r="A28" s="163">
        <v>8</v>
      </c>
      <c r="B28" s="52" t="s">
        <v>397</v>
      </c>
    </row>
    <row r="29" spans="1:2" ht="28.5" customHeight="1" x14ac:dyDescent="0.2">
      <c r="A29" s="163">
        <v>9</v>
      </c>
      <c r="B29" s="52" t="s">
        <v>403</v>
      </c>
    </row>
    <row r="30" spans="1:2" x14ac:dyDescent="0.2">
      <c r="A30" s="31"/>
      <c r="B30" s="20"/>
    </row>
    <row r="31" spans="1:2" x14ac:dyDescent="0.2">
      <c r="A31" s="31" t="s">
        <v>2</v>
      </c>
      <c r="B31" s="265" t="s">
        <v>367</v>
      </c>
    </row>
    <row r="32" spans="1:2" x14ac:dyDescent="0.2">
      <c r="A32" s="31"/>
      <c r="B32" s="20"/>
    </row>
    <row r="33" spans="1:2" ht="28.5" customHeight="1" x14ac:dyDescent="0.2">
      <c r="A33" s="300">
        <v>1</v>
      </c>
      <c r="B33" s="335" t="s">
        <v>404</v>
      </c>
    </row>
    <row r="34" spans="1:2" ht="29.25" customHeight="1" x14ac:dyDescent="0.2">
      <c r="A34" s="164" t="s">
        <v>83</v>
      </c>
      <c r="B34" s="335" t="s">
        <v>405</v>
      </c>
    </row>
    <row r="35" spans="1:2" ht="26.25" customHeight="1" x14ac:dyDescent="0.2">
      <c r="A35" s="171">
        <v>3</v>
      </c>
      <c r="B35" s="335" t="s">
        <v>406</v>
      </c>
    </row>
    <row r="36" spans="1:2" ht="28.5" customHeight="1" x14ac:dyDescent="0.2">
      <c r="A36" s="171">
        <v>4</v>
      </c>
      <c r="B36" s="335" t="s">
        <v>407</v>
      </c>
    </row>
    <row r="37" spans="1:2" ht="27" customHeight="1" x14ac:dyDescent="0.2">
      <c r="A37" s="163">
        <v>5</v>
      </c>
      <c r="B37" s="335" t="s">
        <v>408</v>
      </c>
    </row>
  </sheetData>
  <hyperlinks>
    <hyperlink ref="A3" location="'Табл.0 - Общо П'!A1" display="'Табл.0 - Общо П'!A1" xr:uid="{00000000-0004-0000-0100-000002000000}"/>
    <hyperlink ref="A4" location="'Табл.0.1- Мъже П'!A1" display="'Табл.0.1- Мъже П'!A1" xr:uid="{00000000-0004-0000-0100-000003000000}"/>
    <hyperlink ref="A5" location="'Табл.0.2 - Жени П'!A1" display="'Табл.0.2 - Жени П'!A1" xr:uid="{00000000-0004-0000-0100-000004000000}"/>
    <hyperlink ref="A16" location="'Табл.I.8. ОЗ Персонал'!A1" display="'Табл.I.8. ОЗ Персонал'!A1" xr:uid="{00000000-0004-0000-0100-000018000000}"/>
    <hyperlink ref="A28" location="'Табл.II.8.ТЗПБ Персонал'!A1" display="'Табл.II.8.ТЗПБ Персонал'!A1" xr:uid="{00000000-0004-0000-0100-00002B000000}"/>
    <hyperlink ref="A29" location="'Табл.9_ТЗПБ Диагнози'!A1" display="'Табл.9_ТЗПБ Диагнози'!A1" xr:uid="{00000000-0004-0000-0100-00002C000000}"/>
    <hyperlink ref="A9" location="'Табл. I.1 ОЗ БЛ '!A1" display="'Табл. I.1 ОЗ БЛ '!A1" xr:uid="{8B19A0FC-CD62-4E30-BDB7-C8ECBA94F67B}"/>
    <hyperlink ref="A10" location="'Табл.I.2 ОЗ ТП'!A1" display="'Табл.I.2 ОЗ ТП'!A1" xr:uid="{75B919FB-44E7-4963-9A4B-495D1D645ACF}"/>
    <hyperlink ref="A11" location="'Табл.I.3 ОЗ Възраст'!A1" display="'Табл.I.3 ОЗ Възраст'!A1" xr:uid="{1D8E369B-6724-4302-887D-5A6581A329BD}"/>
    <hyperlink ref="A12" location="'Табл.I.4.ОЗ Код ЛЗ'!A1" display="'Табл.I.4.ОЗ Код ЛЗ'!A1" xr:uid="{167905AB-6C70-4CB0-BF0F-5A7B1076AD6E}"/>
    <hyperlink ref="A13" location="'Табл.I.5 ОЗ продължителност'!A1" display="'Табл.I.5 ОЗ продължителност'!A1" xr:uid="{6855D804-A620-4167-9B8B-7A27CC0E621B}"/>
    <hyperlink ref="A14" location="'Табл.I.6.ОЗ ПБЛ'!A1" display="6" xr:uid="{BEB1F8A0-B4A4-4174-A9D5-BF92C020B51E}"/>
    <hyperlink ref="A15" location="'Табл.I.7.ОЗ ПрБЛ'!A1" display="'Табл.I.7.ОЗ ПрБЛ'!A1" xr:uid="{CCD291D4-BC44-4C70-99F8-454E36A2ECCE}"/>
    <hyperlink ref="A17" location="'Табл.Ι.9 ОЗ Диагнози'!A1" display="'Табл.Ι.9 ОЗ Диагнози'!A1" xr:uid="{D6A56FE7-36E8-4560-8C83-C1C3F2575C1A}"/>
    <hyperlink ref="A21" location="'Табл. II.1 ТЗПБ БЛ'!A1" display="'Табл. II.1 ТЗПБ БЛ'!A1" xr:uid="{23E31DD3-8928-42D6-ACC1-47254CFCB3C5}"/>
    <hyperlink ref="A22" location="'Табл.II.2.ТЗПБ ТП'!A1" display="'Табл.II.2.ТЗПБ ТП'!A1" xr:uid="{9D8113FD-0D45-4B3A-AA9E-1F30210BFEBC}"/>
    <hyperlink ref="A23" location="'Табл.II.3.ТЗПБ Възраст'!A1" display="'Табл.II.3.ТЗПБ Възраст'!A1" xr:uid="{452039F3-0719-40A1-BA56-5E14272B4189}"/>
    <hyperlink ref="A24" location="'Табл.II.4.ТЗПБ Код ЛЗ'!A1" display="'Табл.II.4.ТЗПБ Код ЛЗ'!A1" xr:uid="{D453A560-8B49-4381-A82A-CDDC879B93F7}"/>
    <hyperlink ref="A25" location="'Табл.II.5 ТЗПБ продължителност'!A1" display="'Табл.II.5 ТЗПБ продължителност'!A1" xr:uid="{BE2A9059-B4AD-40C8-9B15-C6E6B631B0ED}"/>
    <hyperlink ref="A26" location="'Табл.II.6.ТЗПБ ПБЛ'!A1" display="6" xr:uid="{463715A8-2346-4474-B128-95029BA3AFD0}"/>
    <hyperlink ref="A27" location="'Табл.II.7.ТЗПБ ПрБЛ'!A1" display="'Табл.II.7.ТЗПБ ПрБЛ'!A1" xr:uid="{3DA3B6DC-FCAC-46F0-BBBE-78587E7BED67}"/>
    <hyperlink ref="A34" location="'Табл.III.2.Бащи 15 дни'!A1" display="2" xr:uid="{0CF1AC28-9BEB-4E89-8F55-F38F8EEA1B97}"/>
    <hyperlink ref="A37" location="Табл.V.1.Осиновяване!A1" display="Табл.V.1.Осиновяване!A1" xr:uid="{7781D849-FA52-475E-90B3-0D134DF295FF}"/>
    <hyperlink ref="A33" location="Табл.III.1.БР!A1" display="Табл.III.1.БР!A1" xr:uid="{6DF14C39-CD6B-471E-9B9B-FE562B0E4D06}"/>
    <hyperlink ref="A35" location="Табл.IV.1.ОМД!A1" display="Табл.IV.1.ОМД!A1" xr:uid="{8449C3D1-35A3-431D-AFBB-E0F6B85BCB70}"/>
    <hyperlink ref="A36" location="'Табл.IV.2.ОМД до 8 бащи'!A1" display="2" xr:uid="{5AC7FDA6-85A8-432D-9615-4354B54A98F7}"/>
  </hyperlinks>
  <printOptions horizontalCentered="1"/>
  <pageMargins left="0.35433070866141736" right="0.23622047244094491" top="0.78740157480314965" bottom="0.78740157480314965" header="0.51181102362204722" footer="0.51181102362204722"/>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P40"/>
  <sheetViews>
    <sheetView zoomScale="73" zoomScaleNormal="73" zoomScaleSheetLayoutView="82" workbookViewId="0">
      <selection activeCell="R28" sqref="R28"/>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7" width="10.7109375" style="70" customWidth="1"/>
    <col min="8" max="8" width="12.7109375" style="70"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6384" width="9.140625" style="70"/>
  </cols>
  <sheetData>
    <row r="1" spans="1:16" ht="15" customHeight="1" x14ac:dyDescent="0.2">
      <c r="A1" s="159" t="s">
        <v>64</v>
      </c>
      <c r="B1" s="74"/>
      <c r="C1" s="90"/>
      <c r="D1" s="90"/>
      <c r="E1" s="90"/>
      <c r="F1" s="90"/>
      <c r="H1" s="82"/>
      <c r="I1" s="82"/>
      <c r="J1" s="82"/>
      <c r="K1" s="82"/>
      <c r="L1" s="82"/>
      <c r="M1" s="82"/>
    </row>
    <row r="2" spans="1:16" ht="15" customHeight="1" x14ac:dyDescent="0.2">
      <c r="A2" s="159"/>
      <c r="B2" s="260"/>
      <c r="C2" s="90"/>
      <c r="D2" s="90"/>
      <c r="E2" s="90"/>
      <c r="F2" s="90"/>
      <c r="H2" s="82"/>
      <c r="I2" s="82"/>
      <c r="J2" s="82"/>
      <c r="K2" s="82"/>
      <c r="L2" s="82"/>
      <c r="M2" s="82"/>
    </row>
    <row r="3" spans="1:16" ht="15" customHeight="1" x14ac:dyDescent="0.2">
      <c r="A3" s="374" t="s">
        <v>330</v>
      </c>
      <c r="B3" s="375"/>
      <c r="C3" s="375"/>
      <c r="D3" s="375"/>
      <c r="E3" s="375"/>
      <c r="F3" s="375"/>
      <c r="G3" s="271"/>
      <c r="H3" s="271"/>
      <c r="I3" s="82"/>
      <c r="J3" s="82"/>
      <c r="K3" s="82"/>
      <c r="L3" s="82"/>
      <c r="M3" s="82"/>
    </row>
    <row r="4" spans="1:16" ht="30" customHeight="1" x14ac:dyDescent="0.25">
      <c r="A4" s="392" t="s">
        <v>429</v>
      </c>
      <c r="B4" s="392"/>
      <c r="C4" s="392"/>
      <c r="D4" s="392"/>
      <c r="E4" s="392"/>
      <c r="F4" s="392"/>
      <c r="G4" s="392"/>
      <c r="H4" s="392"/>
      <c r="I4" s="392"/>
      <c r="J4" s="392"/>
      <c r="K4" s="392"/>
      <c r="L4" s="321"/>
      <c r="M4" s="321"/>
      <c r="N4" s="321"/>
      <c r="O4" s="321"/>
      <c r="P4" s="321"/>
    </row>
    <row r="5" spans="1:16" ht="15" customHeight="1" x14ac:dyDescent="0.2">
      <c r="A5" s="92"/>
      <c r="B5" s="92"/>
      <c r="C5" s="92"/>
      <c r="D5" s="92"/>
      <c r="E5" s="92"/>
      <c r="F5" s="92"/>
    </row>
    <row r="6" spans="1:16" ht="15" customHeight="1" x14ac:dyDescent="0.2">
      <c r="A6" s="418" t="s">
        <v>327</v>
      </c>
      <c r="B6" s="379" t="s">
        <v>5</v>
      </c>
      <c r="C6" s="380"/>
      <c r="D6" s="380"/>
      <c r="E6" s="380"/>
      <c r="F6" s="381"/>
      <c r="G6" s="379" t="s">
        <v>312</v>
      </c>
      <c r="H6" s="380"/>
      <c r="I6" s="380"/>
      <c r="J6" s="380"/>
      <c r="K6" s="381"/>
      <c r="L6" s="379" t="s">
        <v>313</v>
      </c>
      <c r="M6" s="380"/>
      <c r="N6" s="380"/>
      <c r="O6" s="380"/>
      <c r="P6" s="381"/>
    </row>
    <row r="7" spans="1:16" ht="60" customHeight="1" x14ac:dyDescent="0.2">
      <c r="A7" s="419"/>
      <c r="B7" s="254" t="s">
        <v>258</v>
      </c>
      <c r="C7" s="122" t="s">
        <v>257</v>
      </c>
      <c r="D7" s="153" t="s">
        <v>224</v>
      </c>
      <c r="E7" s="216" t="s">
        <v>66</v>
      </c>
      <c r="F7" s="255" t="s">
        <v>136</v>
      </c>
      <c r="G7" s="254" t="s">
        <v>258</v>
      </c>
      <c r="H7" s="122" t="s">
        <v>257</v>
      </c>
      <c r="I7" s="153" t="s">
        <v>224</v>
      </c>
      <c r="J7" s="216" t="s">
        <v>66</v>
      </c>
      <c r="K7" s="255" t="s">
        <v>136</v>
      </c>
      <c r="L7" s="254" t="s">
        <v>258</v>
      </c>
      <c r="M7" s="122" t="s">
        <v>257</v>
      </c>
      <c r="N7" s="153" t="s">
        <v>224</v>
      </c>
      <c r="O7" s="216" t="s">
        <v>66</v>
      </c>
      <c r="P7" s="255" t="s">
        <v>136</v>
      </c>
    </row>
    <row r="8" spans="1:16" ht="20.100000000000001" customHeight="1" x14ac:dyDescent="0.2">
      <c r="A8" s="259">
        <v>1</v>
      </c>
      <c r="B8" s="254">
        <v>2</v>
      </c>
      <c r="C8" s="122">
        <v>3</v>
      </c>
      <c r="D8" s="122">
        <v>4</v>
      </c>
      <c r="E8" s="216">
        <v>5</v>
      </c>
      <c r="F8" s="255" t="s">
        <v>219</v>
      </c>
      <c r="G8" s="254">
        <v>7</v>
      </c>
      <c r="H8" s="122">
        <v>8</v>
      </c>
      <c r="I8" s="122">
        <v>9</v>
      </c>
      <c r="J8" s="216">
        <v>10</v>
      </c>
      <c r="K8" s="255" t="s">
        <v>314</v>
      </c>
      <c r="L8" s="254">
        <v>12</v>
      </c>
      <c r="M8" s="122">
        <v>13</v>
      </c>
      <c r="N8" s="122">
        <v>14</v>
      </c>
      <c r="O8" s="216">
        <v>15</v>
      </c>
      <c r="P8" s="255" t="s">
        <v>316</v>
      </c>
    </row>
    <row r="9" spans="1:16" ht="15" customHeight="1" x14ac:dyDescent="0.2">
      <c r="A9" s="250" t="s">
        <v>33</v>
      </c>
      <c r="B9" s="218">
        <f>G9+L9</f>
        <v>86</v>
      </c>
      <c r="C9" s="72">
        <f>H9+M9</f>
        <v>97</v>
      </c>
      <c r="D9" s="80">
        <f>I9+N9</f>
        <v>82486.47</v>
      </c>
      <c r="E9" s="72">
        <f>J9+O9</f>
        <v>1304</v>
      </c>
      <c r="F9" s="219">
        <f>C9/B9</f>
        <v>1.1279069767441861</v>
      </c>
      <c r="G9" s="218">
        <v>52</v>
      </c>
      <c r="H9" s="72">
        <v>59</v>
      </c>
      <c r="I9" s="80">
        <v>54924.72</v>
      </c>
      <c r="J9" s="72">
        <v>855</v>
      </c>
      <c r="K9" s="219">
        <f>H9/G9</f>
        <v>1.1346153846153846</v>
      </c>
      <c r="L9" s="218">
        <v>34</v>
      </c>
      <c r="M9" s="72">
        <v>38</v>
      </c>
      <c r="N9" s="80">
        <v>27561.75</v>
      </c>
      <c r="O9" s="72">
        <v>449</v>
      </c>
      <c r="P9" s="219">
        <f>M9/L9</f>
        <v>1.1176470588235294</v>
      </c>
    </row>
    <row r="10" spans="1:16" ht="15" customHeight="1" x14ac:dyDescent="0.2">
      <c r="A10" s="250" t="s">
        <v>34</v>
      </c>
      <c r="B10" s="218">
        <f t="shared" ref="B10:B36" si="0">G10+L10</f>
        <v>153</v>
      </c>
      <c r="C10" s="72">
        <f t="shared" ref="C10:C36" si="1">H10+M10</f>
        <v>175</v>
      </c>
      <c r="D10" s="80">
        <f t="shared" ref="D10:D36" si="2">I10+N10</f>
        <v>186685.25</v>
      </c>
      <c r="E10" s="72">
        <f t="shared" ref="E10:E36" si="3">J10+O10</f>
        <v>2286</v>
      </c>
      <c r="F10" s="219">
        <f t="shared" ref="F10:F37" si="4">C10/B10</f>
        <v>1.1437908496732025</v>
      </c>
      <c r="G10" s="218">
        <v>95</v>
      </c>
      <c r="H10" s="72">
        <v>109</v>
      </c>
      <c r="I10" s="80">
        <v>122856.53</v>
      </c>
      <c r="J10" s="72">
        <v>1499</v>
      </c>
      <c r="K10" s="219">
        <f t="shared" ref="K10:K35" si="5">H10/G10</f>
        <v>1.1473684210526316</v>
      </c>
      <c r="L10" s="218">
        <v>58</v>
      </c>
      <c r="M10" s="72">
        <v>66</v>
      </c>
      <c r="N10" s="80">
        <v>63828.72</v>
      </c>
      <c r="O10" s="72">
        <v>787</v>
      </c>
      <c r="P10" s="219">
        <f t="shared" ref="P10:P35" si="6">M10/L10</f>
        <v>1.1379310344827587</v>
      </c>
    </row>
    <row r="11" spans="1:16" ht="15" customHeight="1" x14ac:dyDescent="0.2">
      <c r="A11" s="250" t="s">
        <v>35</v>
      </c>
      <c r="B11" s="218">
        <f t="shared" si="0"/>
        <v>275</v>
      </c>
      <c r="C11" s="72">
        <f t="shared" si="1"/>
        <v>308</v>
      </c>
      <c r="D11" s="80">
        <f t="shared" si="2"/>
        <v>275002.25</v>
      </c>
      <c r="E11" s="72">
        <f t="shared" si="3"/>
        <v>3815</v>
      </c>
      <c r="F11" s="219">
        <f t="shared" si="4"/>
        <v>1.1200000000000001</v>
      </c>
      <c r="G11" s="218">
        <v>192</v>
      </c>
      <c r="H11" s="72">
        <v>220</v>
      </c>
      <c r="I11" s="80">
        <v>199497.60000000001</v>
      </c>
      <c r="J11" s="72">
        <v>2741</v>
      </c>
      <c r="K11" s="219">
        <f t="shared" si="5"/>
        <v>1.1458333333333333</v>
      </c>
      <c r="L11" s="218">
        <v>83</v>
      </c>
      <c r="M11" s="72">
        <v>88</v>
      </c>
      <c r="N11" s="80">
        <v>75504.649999999994</v>
      </c>
      <c r="O11" s="72">
        <v>1074</v>
      </c>
      <c r="P11" s="219">
        <f t="shared" si="6"/>
        <v>1.0602409638554218</v>
      </c>
    </row>
    <row r="12" spans="1:16" ht="15" customHeight="1" x14ac:dyDescent="0.2">
      <c r="A12" s="250" t="s">
        <v>36</v>
      </c>
      <c r="B12" s="218">
        <f t="shared" si="0"/>
        <v>118</v>
      </c>
      <c r="C12" s="72">
        <f t="shared" si="1"/>
        <v>138</v>
      </c>
      <c r="D12" s="80">
        <f t="shared" si="2"/>
        <v>122639.20999999999</v>
      </c>
      <c r="E12" s="72">
        <f t="shared" si="3"/>
        <v>1879</v>
      </c>
      <c r="F12" s="219">
        <f t="shared" si="4"/>
        <v>1.1694915254237288</v>
      </c>
      <c r="G12" s="218">
        <v>67</v>
      </c>
      <c r="H12" s="72">
        <v>81</v>
      </c>
      <c r="I12" s="80">
        <v>81305.59</v>
      </c>
      <c r="J12" s="72">
        <v>1212</v>
      </c>
      <c r="K12" s="219">
        <f t="shared" si="5"/>
        <v>1.208955223880597</v>
      </c>
      <c r="L12" s="218">
        <v>51</v>
      </c>
      <c r="M12" s="72">
        <v>57</v>
      </c>
      <c r="N12" s="80">
        <v>41333.620000000003</v>
      </c>
      <c r="O12" s="72">
        <v>667</v>
      </c>
      <c r="P12" s="219">
        <f t="shared" si="6"/>
        <v>1.1176470588235294</v>
      </c>
    </row>
    <row r="13" spans="1:16" ht="15" customHeight="1" x14ac:dyDescent="0.2">
      <c r="A13" s="250" t="s">
        <v>37</v>
      </c>
      <c r="B13" s="218">
        <f t="shared" si="0"/>
        <v>16</v>
      </c>
      <c r="C13" s="72">
        <f t="shared" si="1"/>
        <v>18</v>
      </c>
      <c r="D13" s="80">
        <f t="shared" si="2"/>
        <v>17018.14</v>
      </c>
      <c r="E13" s="72">
        <f t="shared" si="3"/>
        <v>244</v>
      </c>
      <c r="F13" s="219">
        <f t="shared" si="4"/>
        <v>1.125</v>
      </c>
      <c r="G13" s="218">
        <v>12</v>
      </c>
      <c r="H13" s="72">
        <v>13</v>
      </c>
      <c r="I13" s="80">
        <v>14006.53</v>
      </c>
      <c r="J13" s="72">
        <v>202</v>
      </c>
      <c r="K13" s="219">
        <f t="shared" si="5"/>
        <v>1.0833333333333333</v>
      </c>
      <c r="L13" s="218">
        <v>4</v>
      </c>
      <c r="M13" s="72">
        <v>5</v>
      </c>
      <c r="N13" s="80">
        <v>3011.61</v>
      </c>
      <c r="O13" s="72">
        <v>42</v>
      </c>
      <c r="P13" s="219">
        <f t="shared" si="6"/>
        <v>1.25</v>
      </c>
    </row>
    <row r="14" spans="1:16" ht="15" customHeight="1" x14ac:dyDescent="0.2">
      <c r="A14" s="250" t="s">
        <v>38</v>
      </c>
      <c r="B14" s="218">
        <f t="shared" si="0"/>
        <v>49</v>
      </c>
      <c r="C14" s="72">
        <f t="shared" si="1"/>
        <v>53</v>
      </c>
      <c r="D14" s="80">
        <f t="shared" si="2"/>
        <v>62720.47</v>
      </c>
      <c r="E14" s="72">
        <f t="shared" si="3"/>
        <v>765</v>
      </c>
      <c r="F14" s="219">
        <f t="shared" si="4"/>
        <v>1.0816326530612246</v>
      </c>
      <c r="G14" s="218">
        <v>30</v>
      </c>
      <c r="H14" s="72">
        <v>32</v>
      </c>
      <c r="I14" s="80">
        <v>44665.96</v>
      </c>
      <c r="J14" s="72">
        <v>517</v>
      </c>
      <c r="K14" s="219">
        <f t="shared" si="5"/>
        <v>1.0666666666666667</v>
      </c>
      <c r="L14" s="218">
        <v>19</v>
      </c>
      <c r="M14" s="72">
        <v>21</v>
      </c>
      <c r="N14" s="80">
        <v>18054.509999999998</v>
      </c>
      <c r="O14" s="72">
        <v>248</v>
      </c>
      <c r="P14" s="219">
        <f t="shared" si="6"/>
        <v>1.1052631578947369</v>
      </c>
    </row>
    <row r="15" spans="1:16" ht="15" customHeight="1" x14ac:dyDescent="0.2">
      <c r="A15" s="250" t="s">
        <v>39</v>
      </c>
      <c r="B15" s="218">
        <f t="shared" si="0"/>
        <v>52</v>
      </c>
      <c r="C15" s="72">
        <f t="shared" si="1"/>
        <v>56</v>
      </c>
      <c r="D15" s="80">
        <f t="shared" si="2"/>
        <v>55434.23</v>
      </c>
      <c r="E15" s="72">
        <f t="shared" si="3"/>
        <v>857</v>
      </c>
      <c r="F15" s="219">
        <f t="shared" si="4"/>
        <v>1.0769230769230769</v>
      </c>
      <c r="G15" s="218">
        <v>32</v>
      </c>
      <c r="H15" s="72">
        <v>33</v>
      </c>
      <c r="I15" s="80">
        <v>34303.69</v>
      </c>
      <c r="J15" s="72">
        <v>519</v>
      </c>
      <c r="K15" s="219">
        <f t="shared" si="5"/>
        <v>1.03125</v>
      </c>
      <c r="L15" s="218">
        <v>20</v>
      </c>
      <c r="M15" s="72">
        <v>23</v>
      </c>
      <c r="N15" s="80">
        <v>21130.54</v>
      </c>
      <c r="O15" s="72">
        <v>338</v>
      </c>
      <c r="P15" s="219">
        <f t="shared" si="6"/>
        <v>1.1499999999999999</v>
      </c>
    </row>
    <row r="16" spans="1:16" ht="15" customHeight="1" x14ac:dyDescent="0.2">
      <c r="A16" s="250" t="s">
        <v>40</v>
      </c>
      <c r="B16" s="218">
        <f t="shared" si="0"/>
        <v>41</v>
      </c>
      <c r="C16" s="72">
        <f t="shared" si="1"/>
        <v>43</v>
      </c>
      <c r="D16" s="80">
        <f t="shared" si="2"/>
        <v>31238.36</v>
      </c>
      <c r="E16" s="72">
        <f t="shared" si="3"/>
        <v>493</v>
      </c>
      <c r="F16" s="219">
        <f t="shared" si="4"/>
        <v>1.0487804878048781</v>
      </c>
      <c r="G16" s="218">
        <v>23</v>
      </c>
      <c r="H16" s="72">
        <v>24</v>
      </c>
      <c r="I16" s="80">
        <v>21481.21</v>
      </c>
      <c r="J16" s="72">
        <v>351</v>
      </c>
      <c r="K16" s="219">
        <f t="shared" si="5"/>
        <v>1.0434782608695652</v>
      </c>
      <c r="L16" s="218">
        <v>18</v>
      </c>
      <c r="M16" s="72">
        <v>19</v>
      </c>
      <c r="N16" s="80">
        <v>9757.15</v>
      </c>
      <c r="O16" s="72">
        <v>142</v>
      </c>
      <c r="P16" s="219">
        <f t="shared" si="6"/>
        <v>1.0555555555555556</v>
      </c>
    </row>
    <row r="17" spans="1:16" ht="15" customHeight="1" x14ac:dyDescent="0.2">
      <c r="A17" s="250" t="s">
        <v>41</v>
      </c>
      <c r="B17" s="218">
        <f t="shared" si="0"/>
        <v>35</v>
      </c>
      <c r="C17" s="72">
        <f t="shared" si="1"/>
        <v>40</v>
      </c>
      <c r="D17" s="80">
        <f t="shared" si="2"/>
        <v>49969.020000000004</v>
      </c>
      <c r="E17" s="72">
        <f t="shared" si="3"/>
        <v>643</v>
      </c>
      <c r="F17" s="219">
        <f t="shared" si="4"/>
        <v>1.1428571428571428</v>
      </c>
      <c r="G17" s="218">
        <v>21</v>
      </c>
      <c r="H17" s="72">
        <v>24</v>
      </c>
      <c r="I17" s="80">
        <v>31209.72</v>
      </c>
      <c r="J17" s="72">
        <v>423</v>
      </c>
      <c r="K17" s="219">
        <f t="shared" si="5"/>
        <v>1.1428571428571428</v>
      </c>
      <c r="L17" s="218">
        <v>14</v>
      </c>
      <c r="M17" s="72">
        <v>16</v>
      </c>
      <c r="N17" s="80">
        <v>18759.3</v>
      </c>
      <c r="O17" s="72">
        <v>220</v>
      </c>
      <c r="P17" s="219">
        <f t="shared" si="6"/>
        <v>1.1428571428571428</v>
      </c>
    </row>
    <row r="18" spans="1:16" ht="15" customHeight="1" x14ac:dyDescent="0.2">
      <c r="A18" s="250" t="s">
        <v>42</v>
      </c>
      <c r="B18" s="218">
        <f t="shared" si="0"/>
        <v>28</v>
      </c>
      <c r="C18" s="72">
        <f t="shared" si="1"/>
        <v>32</v>
      </c>
      <c r="D18" s="80">
        <f t="shared" si="2"/>
        <v>31948.979999999996</v>
      </c>
      <c r="E18" s="72">
        <f t="shared" si="3"/>
        <v>472</v>
      </c>
      <c r="F18" s="219">
        <f t="shared" si="4"/>
        <v>1.1428571428571428</v>
      </c>
      <c r="G18" s="218">
        <v>19</v>
      </c>
      <c r="H18" s="72">
        <v>21</v>
      </c>
      <c r="I18" s="80">
        <v>21077.1</v>
      </c>
      <c r="J18" s="72">
        <v>320</v>
      </c>
      <c r="K18" s="219">
        <f t="shared" si="5"/>
        <v>1.1052631578947369</v>
      </c>
      <c r="L18" s="218">
        <v>9</v>
      </c>
      <c r="M18" s="72">
        <v>11</v>
      </c>
      <c r="N18" s="80">
        <v>10871.88</v>
      </c>
      <c r="O18" s="72">
        <v>152</v>
      </c>
      <c r="P18" s="219">
        <f t="shared" si="6"/>
        <v>1.2222222222222223</v>
      </c>
    </row>
    <row r="19" spans="1:16" ht="15" customHeight="1" x14ac:dyDescent="0.2">
      <c r="A19" s="250" t="s">
        <v>43</v>
      </c>
      <c r="B19" s="218">
        <f t="shared" si="0"/>
        <v>27</v>
      </c>
      <c r="C19" s="72">
        <f t="shared" si="1"/>
        <v>32</v>
      </c>
      <c r="D19" s="80">
        <f t="shared" si="2"/>
        <v>33838.36</v>
      </c>
      <c r="E19" s="72">
        <f t="shared" si="3"/>
        <v>454</v>
      </c>
      <c r="F19" s="219">
        <f t="shared" si="4"/>
        <v>1.1851851851851851</v>
      </c>
      <c r="G19" s="218">
        <v>21</v>
      </c>
      <c r="H19" s="72">
        <v>26</v>
      </c>
      <c r="I19" s="80">
        <v>29669.89</v>
      </c>
      <c r="J19" s="72">
        <v>390</v>
      </c>
      <c r="K19" s="219">
        <f t="shared" si="5"/>
        <v>1.2380952380952381</v>
      </c>
      <c r="L19" s="218">
        <v>6</v>
      </c>
      <c r="M19" s="72">
        <v>6</v>
      </c>
      <c r="N19" s="80">
        <v>4168.47</v>
      </c>
      <c r="O19" s="72">
        <v>64</v>
      </c>
      <c r="P19" s="219">
        <f t="shared" si="6"/>
        <v>1</v>
      </c>
    </row>
    <row r="20" spans="1:16" ht="15" customHeight="1" x14ac:dyDescent="0.2">
      <c r="A20" s="250" t="s">
        <v>44</v>
      </c>
      <c r="B20" s="218">
        <f t="shared" si="0"/>
        <v>68</v>
      </c>
      <c r="C20" s="72">
        <f t="shared" si="1"/>
        <v>68</v>
      </c>
      <c r="D20" s="80">
        <f t="shared" si="2"/>
        <v>45220.619999999995</v>
      </c>
      <c r="E20" s="72">
        <f t="shared" si="3"/>
        <v>824</v>
      </c>
      <c r="F20" s="219">
        <f t="shared" si="4"/>
        <v>1</v>
      </c>
      <c r="G20" s="218">
        <v>39</v>
      </c>
      <c r="H20" s="72">
        <v>39</v>
      </c>
      <c r="I20" s="80">
        <v>27599.11</v>
      </c>
      <c r="J20" s="72">
        <v>483</v>
      </c>
      <c r="K20" s="219">
        <f t="shared" si="5"/>
        <v>1</v>
      </c>
      <c r="L20" s="218">
        <v>29</v>
      </c>
      <c r="M20" s="72">
        <v>29</v>
      </c>
      <c r="N20" s="80">
        <v>17621.509999999998</v>
      </c>
      <c r="O20" s="72">
        <v>341</v>
      </c>
      <c r="P20" s="219">
        <f t="shared" si="6"/>
        <v>1</v>
      </c>
    </row>
    <row r="21" spans="1:16" ht="15" customHeight="1" x14ac:dyDescent="0.2">
      <c r="A21" s="250" t="s">
        <v>45</v>
      </c>
      <c r="B21" s="218">
        <f t="shared" si="0"/>
        <v>56</v>
      </c>
      <c r="C21" s="72">
        <f t="shared" si="1"/>
        <v>63</v>
      </c>
      <c r="D21" s="80">
        <f t="shared" si="2"/>
        <v>57799</v>
      </c>
      <c r="E21" s="72">
        <f t="shared" si="3"/>
        <v>736</v>
      </c>
      <c r="F21" s="219">
        <f t="shared" si="4"/>
        <v>1.125</v>
      </c>
      <c r="G21" s="218">
        <v>34</v>
      </c>
      <c r="H21" s="72">
        <v>36</v>
      </c>
      <c r="I21" s="80">
        <v>31932.91</v>
      </c>
      <c r="J21" s="72">
        <v>419</v>
      </c>
      <c r="K21" s="219">
        <f t="shared" si="5"/>
        <v>1.0588235294117647</v>
      </c>
      <c r="L21" s="218">
        <v>22</v>
      </c>
      <c r="M21" s="72">
        <v>27</v>
      </c>
      <c r="N21" s="80">
        <v>25866.09</v>
      </c>
      <c r="O21" s="72">
        <v>317</v>
      </c>
      <c r="P21" s="219">
        <f t="shared" si="6"/>
        <v>1.2272727272727273</v>
      </c>
    </row>
    <row r="22" spans="1:16" ht="15" customHeight="1" x14ac:dyDescent="0.2">
      <c r="A22" s="250" t="s">
        <v>46</v>
      </c>
      <c r="B22" s="218">
        <f t="shared" si="0"/>
        <v>83</v>
      </c>
      <c r="C22" s="72">
        <f t="shared" si="1"/>
        <v>92</v>
      </c>
      <c r="D22" s="80">
        <f t="shared" si="2"/>
        <v>89264.84</v>
      </c>
      <c r="E22" s="72">
        <f t="shared" si="3"/>
        <v>1262</v>
      </c>
      <c r="F22" s="219">
        <f t="shared" si="4"/>
        <v>1.1084337349397591</v>
      </c>
      <c r="G22" s="218">
        <v>51</v>
      </c>
      <c r="H22" s="72">
        <v>57</v>
      </c>
      <c r="I22" s="80">
        <v>61212.03</v>
      </c>
      <c r="J22" s="72">
        <v>869</v>
      </c>
      <c r="K22" s="219">
        <f t="shared" si="5"/>
        <v>1.1176470588235294</v>
      </c>
      <c r="L22" s="218">
        <v>32</v>
      </c>
      <c r="M22" s="72">
        <v>35</v>
      </c>
      <c r="N22" s="80">
        <v>28052.81</v>
      </c>
      <c r="O22" s="72">
        <v>393</v>
      </c>
      <c r="P22" s="219">
        <f t="shared" si="6"/>
        <v>1.09375</v>
      </c>
    </row>
    <row r="23" spans="1:16" ht="15" customHeight="1" x14ac:dyDescent="0.2">
      <c r="A23" s="250" t="s">
        <v>47</v>
      </c>
      <c r="B23" s="218">
        <f t="shared" si="0"/>
        <v>515</v>
      </c>
      <c r="C23" s="72">
        <f t="shared" si="1"/>
        <v>588</v>
      </c>
      <c r="D23" s="80">
        <f t="shared" si="2"/>
        <v>486601.86</v>
      </c>
      <c r="E23" s="72">
        <f t="shared" si="3"/>
        <v>7051</v>
      </c>
      <c r="F23" s="219">
        <f t="shared" si="4"/>
        <v>1.141747572815534</v>
      </c>
      <c r="G23" s="218">
        <v>321</v>
      </c>
      <c r="H23" s="72">
        <v>381</v>
      </c>
      <c r="I23" s="80">
        <v>348720.71</v>
      </c>
      <c r="J23" s="72">
        <v>5024</v>
      </c>
      <c r="K23" s="219">
        <f t="shared" si="5"/>
        <v>1.1869158878504673</v>
      </c>
      <c r="L23" s="218">
        <v>194</v>
      </c>
      <c r="M23" s="72">
        <v>207</v>
      </c>
      <c r="N23" s="80">
        <v>137881.15</v>
      </c>
      <c r="O23" s="72">
        <v>2027</v>
      </c>
      <c r="P23" s="219">
        <f t="shared" si="6"/>
        <v>1.0670103092783505</v>
      </c>
    </row>
    <row r="24" spans="1:16" ht="15" customHeight="1" x14ac:dyDescent="0.2">
      <c r="A24" s="250" t="s">
        <v>48</v>
      </c>
      <c r="B24" s="218">
        <f t="shared" si="0"/>
        <v>32</v>
      </c>
      <c r="C24" s="72">
        <f t="shared" si="1"/>
        <v>35</v>
      </c>
      <c r="D24" s="80">
        <f t="shared" si="2"/>
        <v>27412.010000000002</v>
      </c>
      <c r="E24" s="72">
        <f t="shared" si="3"/>
        <v>403</v>
      </c>
      <c r="F24" s="219">
        <f t="shared" si="4"/>
        <v>1.09375</v>
      </c>
      <c r="G24" s="218">
        <v>23</v>
      </c>
      <c r="H24" s="72">
        <v>26</v>
      </c>
      <c r="I24" s="80">
        <v>22137.77</v>
      </c>
      <c r="J24" s="72">
        <v>322</v>
      </c>
      <c r="K24" s="219">
        <f t="shared" si="5"/>
        <v>1.1304347826086956</v>
      </c>
      <c r="L24" s="218">
        <v>9</v>
      </c>
      <c r="M24" s="72">
        <v>9</v>
      </c>
      <c r="N24" s="80">
        <v>5274.24</v>
      </c>
      <c r="O24" s="72">
        <v>81</v>
      </c>
      <c r="P24" s="219">
        <f t="shared" si="6"/>
        <v>1</v>
      </c>
    </row>
    <row r="25" spans="1:16" ht="15" customHeight="1" x14ac:dyDescent="0.2">
      <c r="A25" s="250" t="s">
        <v>49</v>
      </c>
      <c r="B25" s="218">
        <f t="shared" si="0"/>
        <v>119</v>
      </c>
      <c r="C25" s="72">
        <f t="shared" si="1"/>
        <v>126</v>
      </c>
      <c r="D25" s="80">
        <f t="shared" si="2"/>
        <v>114530.09</v>
      </c>
      <c r="E25" s="72">
        <f t="shared" si="3"/>
        <v>1563</v>
      </c>
      <c r="F25" s="219">
        <f t="shared" si="4"/>
        <v>1.0588235294117647</v>
      </c>
      <c r="G25" s="218">
        <v>74</v>
      </c>
      <c r="H25" s="72">
        <v>76</v>
      </c>
      <c r="I25" s="80">
        <v>76666.78</v>
      </c>
      <c r="J25" s="72">
        <v>984</v>
      </c>
      <c r="K25" s="219">
        <f t="shared" si="5"/>
        <v>1.027027027027027</v>
      </c>
      <c r="L25" s="218">
        <v>45</v>
      </c>
      <c r="M25" s="72">
        <v>50</v>
      </c>
      <c r="N25" s="80">
        <v>37863.31</v>
      </c>
      <c r="O25" s="72">
        <v>579</v>
      </c>
      <c r="P25" s="219">
        <f t="shared" si="6"/>
        <v>1.1111111111111112</v>
      </c>
    </row>
    <row r="26" spans="1:16" ht="15" customHeight="1" x14ac:dyDescent="0.2">
      <c r="A26" s="250" t="s">
        <v>50</v>
      </c>
      <c r="B26" s="218">
        <f t="shared" si="0"/>
        <v>14</v>
      </c>
      <c r="C26" s="72">
        <f t="shared" si="1"/>
        <v>17</v>
      </c>
      <c r="D26" s="80">
        <f t="shared" si="2"/>
        <v>10721.93</v>
      </c>
      <c r="E26" s="72">
        <f t="shared" si="3"/>
        <v>181</v>
      </c>
      <c r="F26" s="219">
        <f t="shared" si="4"/>
        <v>1.2142857142857142</v>
      </c>
      <c r="G26" s="218">
        <v>9</v>
      </c>
      <c r="H26" s="72">
        <v>11</v>
      </c>
      <c r="I26" s="80">
        <v>8450.01</v>
      </c>
      <c r="J26" s="72">
        <v>138</v>
      </c>
      <c r="K26" s="219">
        <f t="shared" si="5"/>
        <v>1.2222222222222223</v>
      </c>
      <c r="L26" s="218">
        <v>5</v>
      </c>
      <c r="M26" s="72">
        <v>6</v>
      </c>
      <c r="N26" s="80">
        <v>2271.92</v>
      </c>
      <c r="O26" s="72">
        <v>43</v>
      </c>
      <c r="P26" s="219">
        <f t="shared" si="6"/>
        <v>1.2</v>
      </c>
    </row>
    <row r="27" spans="1:16" ht="15" customHeight="1" x14ac:dyDescent="0.2">
      <c r="A27" s="250" t="s">
        <v>51</v>
      </c>
      <c r="B27" s="218">
        <f t="shared" si="0"/>
        <v>67</v>
      </c>
      <c r="C27" s="72">
        <f t="shared" si="1"/>
        <v>77</v>
      </c>
      <c r="D27" s="80">
        <f t="shared" si="2"/>
        <v>46166.879999999997</v>
      </c>
      <c r="E27" s="72">
        <f t="shared" si="3"/>
        <v>844</v>
      </c>
      <c r="F27" s="219">
        <f t="shared" si="4"/>
        <v>1.1492537313432836</v>
      </c>
      <c r="G27" s="218">
        <v>44</v>
      </c>
      <c r="H27" s="72">
        <v>50</v>
      </c>
      <c r="I27" s="80">
        <v>28745.35</v>
      </c>
      <c r="J27" s="72">
        <v>567</v>
      </c>
      <c r="K27" s="219">
        <f t="shared" si="5"/>
        <v>1.1363636363636365</v>
      </c>
      <c r="L27" s="218">
        <v>23</v>
      </c>
      <c r="M27" s="72">
        <v>27</v>
      </c>
      <c r="N27" s="80">
        <v>17421.53</v>
      </c>
      <c r="O27" s="72">
        <v>277</v>
      </c>
      <c r="P27" s="219">
        <f t="shared" si="6"/>
        <v>1.173913043478261</v>
      </c>
    </row>
    <row r="28" spans="1:16" ht="15" customHeight="1" x14ac:dyDescent="0.2">
      <c r="A28" s="250" t="s">
        <v>52</v>
      </c>
      <c r="B28" s="218">
        <f t="shared" si="0"/>
        <v>105</v>
      </c>
      <c r="C28" s="72">
        <f t="shared" si="1"/>
        <v>110</v>
      </c>
      <c r="D28" s="80">
        <f t="shared" si="2"/>
        <v>104079.51</v>
      </c>
      <c r="E28" s="72">
        <f t="shared" si="3"/>
        <v>1415</v>
      </c>
      <c r="F28" s="219">
        <f t="shared" si="4"/>
        <v>1.0476190476190477</v>
      </c>
      <c r="G28" s="218">
        <v>79</v>
      </c>
      <c r="H28" s="72">
        <v>83</v>
      </c>
      <c r="I28" s="80">
        <v>82332.12</v>
      </c>
      <c r="J28" s="72">
        <v>1045</v>
      </c>
      <c r="K28" s="219">
        <f t="shared" si="5"/>
        <v>1.0506329113924051</v>
      </c>
      <c r="L28" s="218">
        <v>26</v>
      </c>
      <c r="M28" s="72">
        <v>27</v>
      </c>
      <c r="N28" s="80">
        <v>21747.39</v>
      </c>
      <c r="O28" s="72">
        <v>370</v>
      </c>
      <c r="P28" s="219">
        <f t="shared" si="6"/>
        <v>1.0384615384615385</v>
      </c>
    </row>
    <row r="29" spans="1:16" ht="15" customHeight="1" x14ac:dyDescent="0.2">
      <c r="A29" s="250" t="s">
        <v>53</v>
      </c>
      <c r="B29" s="218">
        <f t="shared" si="0"/>
        <v>1430</v>
      </c>
      <c r="C29" s="72">
        <f t="shared" si="1"/>
        <v>1556</v>
      </c>
      <c r="D29" s="80">
        <f t="shared" si="2"/>
        <v>1452437.63</v>
      </c>
      <c r="E29" s="72">
        <f t="shared" si="3"/>
        <v>18238</v>
      </c>
      <c r="F29" s="219">
        <f t="shared" si="4"/>
        <v>1.0881118881118881</v>
      </c>
      <c r="G29" s="218">
        <v>787</v>
      </c>
      <c r="H29" s="72">
        <v>865</v>
      </c>
      <c r="I29" s="80">
        <v>852347.82</v>
      </c>
      <c r="J29" s="72">
        <v>10830</v>
      </c>
      <c r="K29" s="219">
        <f t="shared" si="5"/>
        <v>1.099110546378653</v>
      </c>
      <c r="L29" s="218">
        <v>643</v>
      </c>
      <c r="M29" s="72">
        <v>691</v>
      </c>
      <c r="N29" s="80">
        <v>600089.81000000006</v>
      </c>
      <c r="O29" s="72">
        <v>7408</v>
      </c>
      <c r="P29" s="219">
        <f t="shared" si="6"/>
        <v>1.0746500777604977</v>
      </c>
    </row>
    <row r="30" spans="1:16" ht="15" customHeight="1" x14ac:dyDescent="0.2">
      <c r="A30" s="250" t="s">
        <v>54</v>
      </c>
      <c r="B30" s="218">
        <f t="shared" si="0"/>
        <v>148</v>
      </c>
      <c r="C30" s="72">
        <f t="shared" si="1"/>
        <v>154</v>
      </c>
      <c r="D30" s="80">
        <f t="shared" si="2"/>
        <v>118651.89000000001</v>
      </c>
      <c r="E30" s="72">
        <f t="shared" si="3"/>
        <v>1557</v>
      </c>
      <c r="F30" s="219">
        <f t="shared" si="4"/>
        <v>1.0405405405405406</v>
      </c>
      <c r="G30" s="218">
        <v>65</v>
      </c>
      <c r="H30" s="72">
        <v>70</v>
      </c>
      <c r="I30" s="80">
        <v>62238.41</v>
      </c>
      <c r="J30" s="72">
        <v>787</v>
      </c>
      <c r="K30" s="219">
        <f t="shared" si="5"/>
        <v>1.0769230769230769</v>
      </c>
      <c r="L30" s="218">
        <v>83</v>
      </c>
      <c r="M30" s="72">
        <v>84</v>
      </c>
      <c r="N30" s="80">
        <v>56413.48</v>
      </c>
      <c r="O30" s="72">
        <v>770</v>
      </c>
      <c r="P30" s="219">
        <f t="shared" si="6"/>
        <v>1.0120481927710843</v>
      </c>
    </row>
    <row r="31" spans="1:16" ht="15" customHeight="1" x14ac:dyDescent="0.2">
      <c r="A31" s="250" t="s">
        <v>55</v>
      </c>
      <c r="B31" s="218">
        <f t="shared" si="0"/>
        <v>146</v>
      </c>
      <c r="C31" s="72">
        <f t="shared" si="1"/>
        <v>159</v>
      </c>
      <c r="D31" s="80">
        <f t="shared" si="2"/>
        <v>173068.9</v>
      </c>
      <c r="E31" s="72">
        <f t="shared" si="3"/>
        <v>2238</v>
      </c>
      <c r="F31" s="219">
        <f t="shared" si="4"/>
        <v>1.0890410958904109</v>
      </c>
      <c r="G31" s="218">
        <v>109</v>
      </c>
      <c r="H31" s="72">
        <v>120</v>
      </c>
      <c r="I31" s="80">
        <v>143446.91</v>
      </c>
      <c r="J31" s="72">
        <v>1730</v>
      </c>
      <c r="K31" s="219">
        <f t="shared" si="5"/>
        <v>1.1009174311926606</v>
      </c>
      <c r="L31" s="218">
        <v>37</v>
      </c>
      <c r="M31" s="72">
        <v>39</v>
      </c>
      <c r="N31" s="80">
        <v>29621.99</v>
      </c>
      <c r="O31" s="72">
        <v>508</v>
      </c>
      <c r="P31" s="219">
        <f t="shared" si="6"/>
        <v>1.0540540540540539</v>
      </c>
    </row>
    <row r="32" spans="1:16" ht="15" customHeight="1" x14ac:dyDescent="0.2">
      <c r="A32" s="250" t="s">
        <v>56</v>
      </c>
      <c r="B32" s="218">
        <f t="shared" si="0"/>
        <v>60</v>
      </c>
      <c r="C32" s="72">
        <f t="shared" si="1"/>
        <v>67</v>
      </c>
      <c r="D32" s="80">
        <f t="shared" si="2"/>
        <v>67874.67</v>
      </c>
      <c r="E32" s="72">
        <f t="shared" si="3"/>
        <v>963</v>
      </c>
      <c r="F32" s="219">
        <f t="shared" si="4"/>
        <v>1.1166666666666667</v>
      </c>
      <c r="G32" s="218">
        <v>42</v>
      </c>
      <c r="H32" s="72">
        <v>47</v>
      </c>
      <c r="I32" s="80">
        <v>44160.82</v>
      </c>
      <c r="J32" s="72">
        <v>642</v>
      </c>
      <c r="K32" s="219">
        <f t="shared" si="5"/>
        <v>1.1190476190476191</v>
      </c>
      <c r="L32" s="218">
        <v>18</v>
      </c>
      <c r="M32" s="72">
        <v>20</v>
      </c>
      <c r="N32" s="80">
        <v>23713.85</v>
      </c>
      <c r="O32" s="72">
        <v>321</v>
      </c>
      <c r="P32" s="219">
        <f t="shared" si="6"/>
        <v>1.1111111111111112</v>
      </c>
    </row>
    <row r="33" spans="1:16" ht="15" customHeight="1" x14ac:dyDescent="0.2">
      <c r="A33" s="250" t="s">
        <v>57</v>
      </c>
      <c r="B33" s="218">
        <f t="shared" si="0"/>
        <v>17</v>
      </c>
      <c r="C33" s="72">
        <f t="shared" si="1"/>
        <v>17</v>
      </c>
      <c r="D33" s="80">
        <f t="shared" si="2"/>
        <v>21009.77</v>
      </c>
      <c r="E33" s="72">
        <f t="shared" si="3"/>
        <v>305</v>
      </c>
      <c r="F33" s="219">
        <f t="shared" si="4"/>
        <v>1</v>
      </c>
      <c r="G33" s="218">
        <v>10</v>
      </c>
      <c r="H33" s="72">
        <v>10</v>
      </c>
      <c r="I33" s="80">
        <v>13154.86</v>
      </c>
      <c r="J33" s="72">
        <v>178</v>
      </c>
      <c r="K33" s="219">
        <f t="shared" si="5"/>
        <v>1</v>
      </c>
      <c r="L33" s="218">
        <v>7</v>
      </c>
      <c r="M33" s="72">
        <v>7</v>
      </c>
      <c r="N33" s="80">
        <v>7854.91</v>
      </c>
      <c r="O33" s="72">
        <v>127</v>
      </c>
      <c r="P33" s="219">
        <f t="shared" si="6"/>
        <v>1</v>
      </c>
    </row>
    <row r="34" spans="1:16" ht="15" customHeight="1" x14ac:dyDescent="0.2">
      <c r="A34" s="250" t="s">
        <v>58</v>
      </c>
      <c r="B34" s="218">
        <f t="shared" si="0"/>
        <v>54</v>
      </c>
      <c r="C34" s="72">
        <f t="shared" si="1"/>
        <v>62</v>
      </c>
      <c r="D34" s="80">
        <f t="shared" si="2"/>
        <v>60007.43</v>
      </c>
      <c r="E34" s="72">
        <f t="shared" si="3"/>
        <v>964</v>
      </c>
      <c r="F34" s="219">
        <f t="shared" si="4"/>
        <v>1.1481481481481481</v>
      </c>
      <c r="G34" s="218">
        <v>43</v>
      </c>
      <c r="H34" s="72">
        <v>50</v>
      </c>
      <c r="I34" s="80">
        <v>47320.24</v>
      </c>
      <c r="J34" s="72">
        <v>777</v>
      </c>
      <c r="K34" s="219">
        <f t="shared" si="5"/>
        <v>1.1627906976744187</v>
      </c>
      <c r="L34" s="218">
        <v>11</v>
      </c>
      <c r="M34" s="72">
        <v>12</v>
      </c>
      <c r="N34" s="80">
        <v>12687.19</v>
      </c>
      <c r="O34" s="72">
        <v>187</v>
      </c>
      <c r="P34" s="219">
        <f t="shared" si="6"/>
        <v>1.0909090909090908</v>
      </c>
    </row>
    <row r="35" spans="1:16" ht="15" customHeight="1" x14ac:dyDescent="0.2">
      <c r="A35" s="250" t="s">
        <v>59</v>
      </c>
      <c r="B35" s="218">
        <f t="shared" si="0"/>
        <v>78</v>
      </c>
      <c r="C35" s="72">
        <f t="shared" si="1"/>
        <v>79</v>
      </c>
      <c r="D35" s="80">
        <f t="shared" si="2"/>
        <v>56074.57</v>
      </c>
      <c r="E35" s="72">
        <f t="shared" si="3"/>
        <v>754</v>
      </c>
      <c r="F35" s="219">
        <f t="shared" si="4"/>
        <v>1.0128205128205128</v>
      </c>
      <c r="G35" s="218">
        <v>59</v>
      </c>
      <c r="H35" s="72">
        <v>60</v>
      </c>
      <c r="I35" s="80">
        <v>46340.83</v>
      </c>
      <c r="J35" s="72">
        <v>581</v>
      </c>
      <c r="K35" s="219">
        <f t="shared" si="5"/>
        <v>1.0169491525423728</v>
      </c>
      <c r="L35" s="218">
        <v>19</v>
      </c>
      <c r="M35" s="72">
        <v>19</v>
      </c>
      <c r="N35" s="80">
        <v>9733.74</v>
      </c>
      <c r="O35" s="72">
        <v>173</v>
      </c>
      <c r="P35" s="219">
        <f t="shared" si="6"/>
        <v>1</v>
      </c>
    </row>
    <row r="36" spans="1:16" ht="15" customHeight="1" x14ac:dyDescent="0.2">
      <c r="A36" s="250" t="s">
        <v>60</v>
      </c>
      <c r="B36" s="218">
        <f t="shared" si="0"/>
        <v>49</v>
      </c>
      <c r="C36" s="72">
        <f t="shared" si="1"/>
        <v>53</v>
      </c>
      <c r="D36" s="80">
        <f t="shared" si="2"/>
        <v>52867.439999999995</v>
      </c>
      <c r="E36" s="72">
        <f t="shared" si="3"/>
        <v>730</v>
      </c>
      <c r="F36" s="219">
        <f>C36/B36</f>
        <v>1.0816326530612246</v>
      </c>
      <c r="G36" s="218">
        <v>36</v>
      </c>
      <c r="H36" s="72">
        <v>40</v>
      </c>
      <c r="I36" s="80">
        <v>38819.379999999997</v>
      </c>
      <c r="J36" s="72">
        <v>542</v>
      </c>
      <c r="K36" s="219">
        <f>H36/G36</f>
        <v>1.1111111111111112</v>
      </c>
      <c r="L36" s="218">
        <v>13</v>
      </c>
      <c r="M36" s="72">
        <v>13</v>
      </c>
      <c r="N36" s="80">
        <v>14048.06</v>
      </c>
      <c r="O36" s="72">
        <v>188</v>
      </c>
      <c r="P36" s="219">
        <f>M36/L36</f>
        <v>1</v>
      </c>
    </row>
    <row r="37" spans="1:16" ht="20.100000000000001" customHeight="1" x14ac:dyDescent="0.2">
      <c r="A37" s="251" t="s">
        <v>5</v>
      </c>
      <c r="B37" s="220">
        <f>SUM(B9:B36)</f>
        <v>3921</v>
      </c>
      <c r="C37" s="120">
        <f>SUM(C9:C36)</f>
        <v>4315</v>
      </c>
      <c r="D37" s="152">
        <f>SUM(D9:D36)</f>
        <v>3932769.78</v>
      </c>
      <c r="E37" s="120">
        <f>SUM(E9:E36)</f>
        <v>53240</v>
      </c>
      <c r="F37" s="221">
        <f t="shared" si="4"/>
        <v>1.1004845702626882</v>
      </c>
      <c r="G37" s="220">
        <f>SUM(G9:G36)</f>
        <v>2389</v>
      </c>
      <c r="H37" s="120">
        <f>SUM(H9:H36)</f>
        <v>2663</v>
      </c>
      <c r="I37" s="152">
        <f>SUM(I9:I36)</f>
        <v>2590624.6</v>
      </c>
      <c r="J37" s="120">
        <f>SUM(J9:J36)</f>
        <v>34947</v>
      </c>
      <c r="K37" s="221">
        <f t="shared" ref="K37" si="7">H37/G37</f>
        <v>1.1146923398911679</v>
      </c>
      <c r="L37" s="220">
        <f>SUM(L9:L36)</f>
        <v>1532</v>
      </c>
      <c r="M37" s="120">
        <f>SUM(M9:M36)</f>
        <v>1652</v>
      </c>
      <c r="N37" s="152">
        <f>SUM(N9:N36)</f>
        <v>1342145.1800000002</v>
      </c>
      <c r="O37" s="120">
        <f>SUM(O9:O36)</f>
        <v>18293</v>
      </c>
      <c r="P37" s="221">
        <f t="shared" ref="P37" si="8">M37/L37</f>
        <v>1.0783289817232375</v>
      </c>
    </row>
    <row r="38" spans="1:16" ht="9.9499999999999993" customHeight="1" x14ac:dyDescent="0.2"/>
    <row r="39" spans="1:16" ht="54.95" customHeight="1" x14ac:dyDescent="0.2">
      <c r="A39" s="401" t="s">
        <v>428</v>
      </c>
      <c r="B39" s="401"/>
      <c r="C39" s="401"/>
      <c r="D39" s="401"/>
      <c r="E39" s="401"/>
      <c r="F39" s="401"/>
      <c r="G39" s="401"/>
      <c r="H39" s="401"/>
      <c r="I39" s="401"/>
      <c r="J39" s="401"/>
      <c r="K39" s="401"/>
      <c r="L39" s="401"/>
      <c r="M39" s="401"/>
      <c r="N39" s="401"/>
      <c r="O39" s="401"/>
      <c r="P39" s="401"/>
    </row>
    <row r="40" spans="1:16" ht="15" customHeight="1" x14ac:dyDescent="0.2">
      <c r="A40" s="401" t="s">
        <v>311</v>
      </c>
      <c r="B40" s="401"/>
      <c r="C40" s="401"/>
      <c r="D40" s="401"/>
      <c r="E40" s="401"/>
      <c r="F40" s="401"/>
      <c r="G40" s="401"/>
      <c r="H40" s="401"/>
      <c r="I40" s="401"/>
      <c r="J40" s="401"/>
      <c r="K40" s="401"/>
      <c r="L40" s="401"/>
      <c r="M40" s="401"/>
      <c r="N40" s="401"/>
      <c r="O40" s="401"/>
      <c r="P40" s="401"/>
    </row>
  </sheetData>
  <mergeCells count="8">
    <mergeCell ref="L6:P6"/>
    <mergeCell ref="A39:P39"/>
    <mergeCell ref="A40:P40"/>
    <mergeCell ref="A4:K4"/>
    <mergeCell ref="A3:F3"/>
    <mergeCell ref="A6:A7"/>
    <mergeCell ref="B6:F6"/>
    <mergeCell ref="G6:K6"/>
  </mergeCells>
  <phoneticPr fontId="0" type="noConversion"/>
  <hyperlinks>
    <hyperlink ref="A1" location="Съдържание!Print_Area" display="към съдържанието" xr:uid="{00000000-0004-0000-2700-000000000000}"/>
  </hyperlinks>
  <printOptions horizontalCentered="1"/>
  <pageMargins left="0.39370078740157483" right="0.39370078740157483" top="0.59055118110236227" bottom="0.39370078740157483"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P58"/>
  <sheetViews>
    <sheetView zoomScale="80" zoomScaleNormal="80" zoomScaleSheetLayoutView="82" workbookViewId="0">
      <selection activeCell="T37" sqref="T37"/>
    </sheetView>
  </sheetViews>
  <sheetFormatPr defaultRowHeight="12.75" x14ac:dyDescent="0.2"/>
  <cols>
    <col min="1" max="1" width="18.7109375" style="12" customWidth="1"/>
    <col min="2" max="2" width="10.7109375" style="12" customWidth="1"/>
    <col min="3" max="3" width="12.7109375" style="12" customWidth="1"/>
    <col min="4" max="4" width="18.7109375" style="12" customWidth="1"/>
    <col min="5" max="5" width="12.7109375" style="12"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c r="H1" s="82"/>
      <c r="I1" s="82"/>
      <c r="J1" s="82"/>
      <c r="K1" s="82"/>
      <c r="L1" s="82"/>
      <c r="M1" s="82"/>
    </row>
    <row r="2" spans="1:16" s="5" customFormat="1" ht="15" customHeight="1" x14ac:dyDescent="0.2">
      <c r="A2" s="159"/>
      <c r="B2" s="260"/>
      <c r="C2" s="260"/>
      <c r="D2" s="90"/>
      <c r="E2" s="90"/>
      <c r="F2" s="90"/>
      <c r="H2" s="82"/>
      <c r="I2" s="82"/>
      <c r="J2" s="82"/>
      <c r="K2" s="82"/>
      <c r="L2" s="82"/>
      <c r="M2" s="82"/>
    </row>
    <row r="3" spans="1:16" s="5" customFormat="1" ht="15" customHeight="1" x14ac:dyDescent="0.2">
      <c r="A3" s="383" t="s">
        <v>330</v>
      </c>
      <c r="B3" s="383"/>
      <c r="C3" s="383"/>
      <c r="D3" s="383"/>
      <c r="E3" s="383"/>
      <c r="F3" s="383"/>
      <c r="G3" s="270"/>
      <c r="H3" s="270"/>
      <c r="I3" s="82"/>
      <c r="J3" s="82"/>
      <c r="K3" s="82"/>
      <c r="L3" s="82"/>
      <c r="M3" s="82"/>
    </row>
    <row r="4" spans="1:16" ht="30" customHeight="1" x14ac:dyDescent="0.25">
      <c r="A4" s="392" t="s">
        <v>430</v>
      </c>
      <c r="B4" s="392"/>
      <c r="C4" s="392"/>
      <c r="D4" s="392"/>
      <c r="E4" s="392"/>
      <c r="F4" s="392"/>
      <c r="G4" s="392"/>
      <c r="H4" s="392"/>
      <c r="I4" s="392"/>
      <c r="J4" s="392"/>
      <c r="K4" s="392"/>
      <c r="L4" s="321"/>
      <c r="M4" s="321"/>
      <c r="N4" s="321"/>
      <c r="O4" s="321"/>
      <c r="P4" s="321"/>
    </row>
    <row r="5" spans="1:16" ht="15" customHeight="1" x14ac:dyDescent="0.2">
      <c r="A5" s="113"/>
      <c r="B5" s="113"/>
      <c r="C5" s="113"/>
      <c r="D5" s="113"/>
      <c r="E5" s="113"/>
      <c r="F5" s="113"/>
    </row>
    <row r="6" spans="1:16" ht="15" customHeight="1" x14ac:dyDescent="0.2">
      <c r="A6" s="404" t="s">
        <v>327</v>
      </c>
      <c r="B6" s="379" t="s">
        <v>5</v>
      </c>
      <c r="C6" s="380"/>
      <c r="D6" s="380"/>
      <c r="E6" s="380"/>
      <c r="F6" s="381"/>
      <c r="G6" s="379" t="s">
        <v>312</v>
      </c>
      <c r="H6" s="380"/>
      <c r="I6" s="380"/>
      <c r="J6" s="380"/>
      <c r="K6" s="381"/>
      <c r="L6" s="379" t="s">
        <v>313</v>
      </c>
      <c r="M6" s="380"/>
      <c r="N6" s="380"/>
      <c r="O6" s="380"/>
      <c r="P6" s="381"/>
    </row>
    <row r="7" spans="1:16" ht="60" customHeight="1" x14ac:dyDescent="0.2">
      <c r="A7" s="405"/>
      <c r="B7" s="141" t="s">
        <v>259</v>
      </c>
      <c r="C7" s="141" t="s">
        <v>255</v>
      </c>
      <c r="D7" s="140" t="s">
        <v>242</v>
      </c>
      <c r="E7" s="142" t="s">
        <v>66</v>
      </c>
      <c r="F7" s="142" t="s">
        <v>136</v>
      </c>
      <c r="G7" s="252" t="s">
        <v>260</v>
      </c>
      <c r="H7" s="141" t="s">
        <v>253</v>
      </c>
      <c r="I7" s="140" t="s">
        <v>239</v>
      </c>
      <c r="J7" s="142" t="s">
        <v>66</v>
      </c>
      <c r="K7" s="253" t="s">
        <v>136</v>
      </c>
      <c r="L7" s="252" t="s">
        <v>260</v>
      </c>
      <c r="M7" s="141" t="s">
        <v>253</v>
      </c>
      <c r="N7" s="140" t="s">
        <v>239</v>
      </c>
      <c r="O7" s="142" t="s">
        <v>66</v>
      </c>
      <c r="P7" s="253" t="s">
        <v>136</v>
      </c>
    </row>
    <row r="8" spans="1:16" ht="20.100000000000001" customHeight="1" x14ac:dyDescent="0.2">
      <c r="A8" s="249">
        <v>1</v>
      </c>
      <c r="B8" s="122">
        <v>2</v>
      </c>
      <c r="C8" s="122">
        <v>3</v>
      </c>
      <c r="D8" s="122">
        <v>4</v>
      </c>
      <c r="E8" s="216">
        <v>5</v>
      </c>
      <c r="F8" s="216" t="s">
        <v>219</v>
      </c>
      <c r="G8" s="254">
        <v>7</v>
      </c>
      <c r="H8" s="122">
        <v>8</v>
      </c>
      <c r="I8" s="122">
        <v>9</v>
      </c>
      <c r="J8" s="216">
        <v>10</v>
      </c>
      <c r="K8" s="255" t="s">
        <v>314</v>
      </c>
      <c r="L8" s="254">
        <v>12</v>
      </c>
      <c r="M8" s="122">
        <v>13</v>
      </c>
      <c r="N8" s="122">
        <v>14</v>
      </c>
      <c r="O8" s="216">
        <v>15</v>
      </c>
      <c r="P8" s="255" t="s">
        <v>316</v>
      </c>
    </row>
    <row r="9" spans="1:16" ht="15" customHeight="1" x14ac:dyDescent="0.2">
      <c r="A9" s="250" t="s">
        <v>33</v>
      </c>
      <c r="B9" s="72">
        <f t="shared" ref="B9:B36" si="0">G9+L9</f>
        <v>75</v>
      </c>
      <c r="C9" s="72">
        <f t="shared" ref="C9:C36" si="1">H9+M9</f>
        <v>219</v>
      </c>
      <c r="D9" s="80">
        <f t="shared" ref="D9:D36" si="2">I9+N9</f>
        <v>206145.99</v>
      </c>
      <c r="E9" s="72">
        <f t="shared" ref="E9:E36" si="3">J9+O9</f>
        <v>3639</v>
      </c>
      <c r="F9" s="93">
        <f>C9/B9</f>
        <v>2.92</v>
      </c>
      <c r="G9" s="218">
        <v>51</v>
      </c>
      <c r="H9" s="72">
        <v>144</v>
      </c>
      <c r="I9" s="80">
        <v>133715.63</v>
      </c>
      <c r="J9" s="72">
        <v>2338</v>
      </c>
      <c r="K9" s="219">
        <f>H9/G9</f>
        <v>2.8235294117647061</v>
      </c>
      <c r="L9" s="218">
        <v>24</v>
      </c>
      <c r="M9" s="72">
        <v>75</v>
      </c>
      <c r="N9" s="80">
        <v>72430.36</v>
      </c>
      <c r="O9" s="72">
        <v>1301</v>
      </c>
      <c r="P9" s="219">
        <f>M9/L9</f>
        <v>3.125</v>
      </c>
    </row>
    <row r="10" spans="1:16" ht="15" customHeight="1" x14ac:dyDescent="0.2">
      <c r="A10" s="250" t="s">
        <v>34</v>
      </c>
      <c r="B10" s="72">
        <f t="shared" si="0"/>
        <v>129</v>
      </c>
      <c r="C10" s="72">
        <f t="shared" si="1"/>
        <v>330</v>
      </c>
      <c r="D10" s="80">
        <f t="shared" si="2"/>
        <v>408708.31</v>
      </c>
      <c r="E10" s="72">
        <f t="shared" si="3"/>
        <v>5618</v>
      </c>
      <c r="F10" s="93">
        <f t="shared" ref="F10:F37" si="4">C10/B10</f>
        <v>2.558139534883721</v>
      </c>
      <c r="G10" s="218">
        <v>77</v>
      </c>
      <c r="H10" s="72">
        <v>195</v>
      </c>
      <c r="I10" s="80">
        <v>238486.07</v>
      </c>
      <c r="J10" s="72">
        <v>3313</v>
      </c>
      <c r="K10" s="219">
        <f t="shared" ref="K10:K37" si="5">H10/G10</f>
        <v>2.5324675324675323</v>
      </c>
      <c r="L10" s="218">
        <v>52</v>
      </c>
      <c r="M10" s="72">
        <v>135</v>
      </c>
      <c r="N10" s="80">
        <v>170222.24</v>
      </c>
      <c r="O10" s="72">
        <v>2305</v>
      </c>
      <c r="P10" s="219">
        <f t="shared" ref="P10:P37" si="6">M10/L10</f>
        <v>2.5961538461538463</v>
      </c>
    </row>
    <row r="11" spans="1:16" ht="15" customHeight="1" x14ac:dyDescent="0.2">
      <c r="A11" s="250" t="s">
        <v>35</v>
      </c>
      <c r="B11" s="72">
        <f t="shared" si="0"/>
        <v>226</v>
      </c>
      <c r="C11" s="72">
        <f t="shared" si="1"/>
        <v>615</v>
      </c>
      <c r="D11" s="80">
        <f t="shared" si="2"/>
        <v>759454.44</v>
      </c>
      <c r="E11" s="72">
        <f t="shared" si="3"/>
        <v>10836</v>
      </c>
      <c r="F11" s="93">
        <f t="shared" si="4"/>
        <v>2.7212389380530975</v>
      </c>
      <c r="G11" s="218">
        <v>167</v>
      </c>
      <c r="H11" s="72">
        <v>454</v>
      </c>
      <c r="I11" s="80">
        <v>570611.18999999994</v>
      </c>
      <c r="J11" s="72">
        <v>7961</v>
      </c>
      <c r="K11" s="219">
        <f t="shared" si="5"/>
        <v>2.7185628742514969</v>
      </c>
      <c r="L11" s="218">
        <v>59</v>
      </c>
      <c r="M11" s="72">
        <v>161</v>
      </c>
      <c r="N11" s="80">
        <v>188843.25</v>
      </c>
      <c r="O11" s="72">
        <v>2875</v>
      </c>
      <c r="P11" s="219">
        <f t="shared" si="6"/>
        <v>2.7288135593220337</v>
      </c>
    </row>
    <row r="12" spans="1:16" ht="15" customHeight="1" x14ac:dyDescent="0.2">
      <c r="A12" s="250" t="s">
        <v>36</v>
      </c>
      <c r="B12" s="72">
        <f t="shared" si="0"/>
        <v>94</v>
      </c>
      <c r="C12" s="72">
        <f t="shared" si="1"/>
        <v>266</v>
      </c>
      <c r="D12" s="80">
        <f t="shared" si="2"/>
        <v>271486.44</v>
      </c>
      <c r="E12" s="72">
        <f t="shared" si="3"/>
        <v>4548</v>
      </c>
      <c r="F12" s="93">
        <f t="shared" si="4"/>
        <v>2.8297872340425534</v>
      </c>
      <c r="G12" s="218">
        <v>55</v>
      </c>
      <c r="H12" s="72">
        <v>165</v>
      </c>
      <c r="I12" s="80">
        <v>174913.98</v>
      </c>
      <c r="J12" s="72">
        <v>2800</v>
      </c>
      <c r="K12" s="219">
        <f t="shared" si="5"/>
        <v>3</v>
      </c>
      <c r="L12" s="218">
        <v>39</v>
      </c>
      <c r="M12" s="72">
        <v>101</v>
      </c>
      <c r="N12" s="80">
        <v>96572.46</v>
      </c>
      <c r="O12" s="72">
        <v>1748</v>
      </c>
      <c r="P12" s="219">
        <f t="shared" si="6"/>
        <v>2.5897435897435899</v>
      </c>
    </row>
    <row r="13" spans="1:16" ht="15" customHeight="1" x14ac:dyDescent="0.2">
      <c r="A13" s="250" t="s">
        <v>37</v>
      </c>
      <c r="B13" s="72">
        <f t="shared" si="0"/>
        <v>14</v>
      </c>
      <c r="C13" s="72">
        <f t="shared" si="1"/>
        <v>44</v>
      </c>
      <c r="D13" s="80">
        <f t="shared" si="2"/>
        <v>46698.65</v>
      </c>
      <c r="E13" s="72">
        <f t="shared" si="3"/>
        <v>815</v>
      </c>
      <c r="F13" s="93">
        <f t="shared" si="4"/>
        <v>3.1428571428571428</v>
      </c>
      <c r="G13" s="218">
        <v>12</v>
      </c>
      <c r="H13" s="72">
        <v>41</v>
      </c>
      <c r="I13" s="80">
        <v>45262.19</v>
      </c>
      <c r="J13" s="72">
        <v>769</v>
      </c>
      <c r="K13" s="219">
        <f t="shared" si="5"/>
        <v>3.4166666666666665</v>
      </c>
      <c r="L13" s="218">
        <v>2</v>
      </c>
      <c r="M13" s="72">
        <v>3</v>
      </c>
      <c r="N13" s="80">
        <v>1436.46</v>
      </c>
      <c r="O13" s="72">
        <v>46</v>
      </c>
      <c r="P13" s="219">
        <f t="shared" si="6"/>
        <v>1.5</v>
      </c>
    </row>
    <row r="14" spans="1:16" ht="15" customHeight="1" x14ac:dyDescent="0.2">
      <c r="A14" s="250" t="s">
        <v>38</v>
      </c>
      <c r="B14" s="72">
        <f t="shared" si="0"/>
        <v>39</v>
      </c>
      <c r="C14" s="72">
        <f t="shared" si="1"/>
        <v>92</v>
      </c>
      <c r="D14" s="80">
        <f t="shared" si="2"/>
        <v>123108.38</v>
      </c>
      <c r="E14" s="72">
        <f t="shared" si="3"/>
        <v>1637</v>
      </c>
      <c r="F14" s="93">
        <f t="shared" si="4"/>
        <v>2.358974358974359</v>
      </c>
      <c r="G14" s="218">
        <v>26</v>
      </c>
      <c r="H14" s="72">
        <v>69</v>
      </c>
      <c r="I14" s="80">
        <v>92591.55</v>
      </c>
      <c r="J14" s="72">
        <v>1232</v>
      </c>
      <c r="K14" s="219">
        <f t="shared" si="5"/>
        <v>2.6538461538461537</v>
      </c>
      <c r="L14" s="218">
        <v>13</v>
      </c>
      <c r="M14" s="72">
        <v>23</v>
      </c>
      <c r="N14" s="80">
        <v>30516.83</v>
      </c>
      <c r="O14" s="72">
        <v>405</v>
      </c>
      <c r="P14" s="219">
        <f t="shared" si="6"/>
        <v>1.7692307692307692</v>
      </c>
    </row>
    <row r="15" spans="1:16" ht="15" customHeight="1" x14ac:dyDescent="0.2">
      <c r="A15" s="250" t="s">
        <v>39</v>
      </c>
      <c r="B15" s="72">
        <f t="shared" si="0"/>
        <v>54</v>
      </c>
      <c r="C15" s="72">
        <f t="shared" si="1"/>
        <v>185</v>
      </c>
      <c r="D15" s="80">
        <f t="shared" si="2"/>
        <v>195830.25</v>
      </c>
      <c r="E15" s="72">
        <f t="shared" si="3"/>
        <v>3304</v>
      </c>
      <c r="F15" s="93">
        <f t="shared" si="4"/>
        <v>3.425925925925926</v>
      </c>
      <c r="G15" s="218">
        <v>32</v>
      </c>
      <c r="H15" s="72">
        <v>108</v>
      </c>
      <c r="I15" s="80">
        <v>109924.18</v>
      </c>
      <c r="J15" s="72">
        <v>1841</v>
      </c>
      <c r="K15" s="219">
        <f t="shared" si="5"/>
        <v>3.375</v>
      </c>
      <c r="L15" s="218">
        <v>22</v>
      </c>
      <c r="M15" s="72">
        <v>77</v>
      </c>
      <c r="N15" s="80">
        <v>85906.07</v>
      </c>
      <c r="O15" s="72">
        <v>1463</v>
      </c>
      <c r="P15" s="219">
        <f t="shared" si="6"/>
        <v>3.5</v>
      </c>
    </row>
    <row r="16" spans="1:16" ht="15" customHeight="1" x14ac:dyDescent="0.2">
      <c r="A16" s="250" t="s">
        <v>40</v>
      </c>
      <c r="B16" s="72">
        <f t="shared" si="0"/>
        <v>28</v>
      </c>
      <c r="C16" s="72">
        <f t="shared" si="1"/>
        <v>81</v>
      </c>
      <c r="D16" s="80">
        <f t="shared" si="2"/>
        <v>120361.57</v>
      </c>
      <c r="E16" s="72">
        <f t="shared" si="3"/>
        <v>1585</v>
      </c>
      <c r="F16" s="93">
        <f t="shared" si="4"/>
        <v>2.8928571428571428</v>
      </c>
      <c r="G16" s="218">
        <v>17</v>
      </c>
      <c r="H16" s="72">
        <v>53</v>
      </c>
      <c r="I16" s="80">
        <v>79279.820000000007</v>
      </c>
      <c r="J16" s="72">
        <v>1093</v>
      </c>
      <c r="K16" s="219">
        <f t="shared" si="5"/>
        <v>3.1176470588235294</v>
      </c>
      <c r="L16" s="218">
        <v>11</v>
      </c>
      <c r="M16" s="72">
        <v>28</v>
      </c>
      <c r="N16" s="80">
        <v>41081.75</v>
      </c>
      <c r="O16" s="72">
        <v>492</v>
      </c>
      <c r="P16" s="219">
        <f t="shared" si="6"/>
        <v>2.5454545454545454</v>
      </c>
    </row>
    <row r="17" spans="1:16" ht="15" customHeight="1" x14ac:dyDescent="0.2">
      <c r="A17" s="250" t="s">
        <v>41</v>
      </c>
      <c r="B17" s="72">
        <f t="shared" si="0"/>
        <v>30</v>
      </c>
      <c r="C17" s="72">
        <f t="shared" si="1"/>
        <v>119</v>
      </c>
      <c r="D17" s="80">
        <f t="shared" si="2"/>
        <v>152077.59</v>
      </c>
      <c r="E17" s="72">
        <f t="shared" si="3"/>
        <v>2066</v>
      </c>
      <c r="F17" s="93">
        <f t="shared" si="4"/>
        <v>3.9666666666666668</v>
      </c>
      <c r="G17" s="218">
        <v>17</v>
      </c>
      <c r="H17" s="72">
        <v>47</v>
      </c>
      <c r="I17" s="80">
        <v>54052.29</v>
      </c>
      <c r="J17" s="72">
        <v>803</v>
      </c>
      <c r="K17" s="219">
        <f t="shared" si="5"/>
        <v>2.7647058823529411</v>
      </c>
      <c r="L17" s="218">
        <v>13</v>
      </c>
      <c r="M17" s="72">
        <v>72</v>
      </c>
      <c r="N17" s="80">
        <v>98025.3</v>
      </c>
      <c r="O17" s="72">
        <v>1263</v>
      </c>
      <c r="P17" s="219">
        <f t="shared" si="6"/>
        <v>5.5384615384615383</v>
      </c>
    </row>
    <row r="18" spans="1:16" ht="15" customHeight="1" x14ac:dyDescent="0.2">
      <c r="A18" s="250" t="s">
        <v>42</v>
      </c>
      <c r="B18" s="72">
        <f t="shared" si="0"/>
        <v>25</v>
      </c>
      <c r="C18" s="72">
        <f t="shared" si="1"/>
        <v>85</v>
      </c>
      <c r="D18" s="80">
        <f t="shared" si="2"/>
        <v>84123.62</v>
      </c>
      <c r="E18" s="72">
        <f t="shared" si="3"/>
        <v>1482</v>
      </c>
      <c r="F18" s="93">
        <f t="shared" si="4"/>
        <v>3.4</v>
      </c>
      <c r="G18" s="218">
        <v>17</v>
      </c>
      <c r="H18" s="72">
        <v>55</v>
      </c>
      <c r="I18" s="80">
        <v>53036.22</v>
      </c>
      <c r="J18" s="72">
        <v>977</v>
      </c>
      <c r="K18" s="219">
        <f t="shared" si="5"/>
        <v>3.2352941176470589</v>
      </c>
      <c r="L18" s="218">
        <v>8</v>
      </c>
      <c r="M18" s="72">
        <v>30</v>
      </c>
      <c r="N18" s="80">
        <v>31087.4</v>
      </c>
      <c r="O18" s="72">
        <v>505</v>
      </c>
      <c r="P18" s="219">
        <f t="shared" si="6"/>
        <v>3.75</v>
      </c>
    </row>
    <row r="19" spans="1:16" ht="15" customHeight="1" x14ac:dyDescent="0.2">
      <c r="A19" s="250" t="s">
        <v>43</v>
      </c>
      <c r="B19" s="72">
        <f t="shared" si="0"/>
        <v>23</v>
      </c>
      <c r="C19" s="72">
        <f t="shared" si="1"/>
        <v>81</v>
      </c>
      <c r="D19" s="80">
        <f t="shared" si="2"/>
        <v>118095.39000000001</v>
      </c>
      <c r="E19" s="72">
        <f t="shared" si="3"/>
        <v>1439</v>
      </c>
      <c r="F19" s="93">
        <f t="shared" si="4"/>
        <v>3.5217391304347827</v>
      </c>
      <c r="G19" s="218">
        <v>17</v>
      </c>
      <c r="H19" s="72">
        <v>60</v>
      </c>
      <c r="I19" s="80">
        <v>90008.85</v>
      </c>
      <c r="J19" s="72">
        <v>1057</v>
      </c>
      <c r="K19" s="219">
        <f t="shared" si="5"/>
        <v>3.5294117647058822</v>
      </c>
      <c r="L19" s="218">
        <v>6</v>
      </c>
      <c r="M19" s="72">
        <v>21</v>
      </c>
      <c r="N19" s="80">
        <v>28086.54</v>
      </c>
      <c r="O19" s="72">
        <v>382</v>
      </c>
      <c r="P19" s="219">
        <f t="shared" si="6"/>
        <v>3.5</v>
      </c>
    </row>
    <row r="20" spans="1:16" ht="15" customHeight="1" x14ac:dyDescent="0.2">
      <c r="A20" s="250" t="s">
        <v>44</v>
      </c>
      <c r="B20" s="72">
        <f t="shared" si="0"/>
        <v>55</v>
      </c>
      <c r="C20" s="72">
        <f t="shared" si="1"/>
        <v>168</v>
      </c>
      <c r="D20" s="80">
        <f t="shared" si="2"/>
        <v>150811.62</v>
      </c>
      <c r="E20" s="72">
        <f t="shared" si="3"/>
        <v>2973</v>
      </c>
      <c r="F20" s="93">
        <f t="shared" si="4"/>
        <v>3.0545454545454547</v>
      </c>
      <c r="G20" s="218">
        <v>39</v>
      </c>
      <c r="H20" s="72">
        <v>121</v>
      </c>
      <c r="I20" s="80">
        <v>114299.43</v>
      </c>
      <c r="J20" s="72">
        <v>2112</v>
      </c>
      <c r="K20" s="219">
        <f t="shared" si="5"/>
        <v>3.1025641025641026</v>
      </c>
      <c r="L20" s="218">
        <v>16</v>
      </c>
      <c r="M20" s="72">
        <v>47</v>
      </c>
      <c r="N20" s="80">
        <v>36512.19</v>
      </c>
      <c r="O20" s="72">
        <v>861</v>
      </c>
      <c r="P20" s="219">
        <f t="shared" si="6"/>
        <v>2.9375</v>
      </c>
    </row>
    <row r="21" spans="1:16" ht="15" customHeight="1" x14ac:dyDescent="0.2">
      <c r="A21" s="250" t="s">
        <v>45</v>
      </c>
      <c r="B21" s="72">
        <f t="shared" si="0"/>
        <v>60</v>
      </c>
      <c r="C21" s="72">
        <f t="shared" si="1"/>
        <v>191</v>
      </c>
      <c r="D21" s="80">
        <f t="shared" si="2"/>
        <v>216078.96000000002</v>
      </c>
      <c r="E21" s="72">
        <f t="shared" si="3"/>
        <v>3177</v>
      </c>
      <c r="F21" s="93">
        <f t="shared" si="4"/>
        <v>3.1833333333333331</v>
      </c>
      <c r="G21" s="218">
        <v>36</v>
      </c>
      <c r="H21" s="72">
        <v>110</v>
      </c>
      <c r="I21" s="80">
        <v>122646.11</v>
      </c>
      <c r="J21" s="72">
        <v>1834</v>
      </c>
      <c r="K21" s="219">
        <f t="shared" si="5"/>
        <v>3.0555555555555554</v>
      </c>
      <c r="L21" s="218">
        <v>24</v>
      </c>
      <c r="M21" s="72">
        <v>81</v>
      </c>
      <c r="N21" s="80">
        <v>93432.85</v>
      </c>
      <c r="O21" s="72">
        <v>1343</v>
      </c>
      <c r="P21" s="219">
        <f t="shared" si="6"/>
        <v>3.375</v>
      </c>
    </row>
    <row r="22" spans="1:16" ht="15" customHeight="1" x14ac:dyDescent="0.2">
      <c r="A22" s="250" t="s">
        <v>46</v>
      </c>
      <c r="B22" s="72">
        <f t="shared" si="0"/>
        <v>71</v>
      </c>
      <c r="C22" s="72">
        <f t="shared" si="1"/>
        <v>210</v>
      </c>
      <c r="D22" s="80">
        <f t="shared" si="2"/>
        <v>273185.83</v>
      </c>
      <c r="E22" s="72">
        <f t="shared" si="3"/>
        <v>3674</v>
      </c>
      <c r="F22" s="93">
        <f t="shared" si="4"/>
        <v>2.9577464788732395</v>
      </c>
      <c r="G22" s="218">
        <v>44</v>
      </c>
      <c r="H22" s="72">
        <v>119</v>
      </c>
      <c r="I22" s="80">
        <v>129519.61</v>
      </c>
      <c r="J22" s="72">
        <v>1989</v>
      </c>
      <c r="K22" s="219">
        <f t="shared" si="5"/>
        <v>2.7045454545454546</v>
      </c>
      <c r="L22" s="218">
        <v>27</v>
      </c>
      <c r="M22" s="72">
        <v>91</v>
      </c>
      <c r="N22" s="80">
        <v>143666.22</v>
      </c>
      <c r="O22" s="72">
        <v>1685</v>
      </c>
      <c r="P22" s="219">
        <f t="shared" si="6"/>
        <v>3.3703703703703702</v>
      </c>
    </row>
    <row r="23" spans="1:16" ht="15" customHeight="1" x14ac:dyDescent="0.2">
      <c r="A23" s="250" t="s">
        <v>47</v>
      </c>
      <c r="B23" s="72">
        <f t="shared" si="0"/>
        <v>334</v>
      </c>
      <c r="C23" s="72">
        <f t="shared" si="1"/>
        <v>915</v>
      </c>
      <c r="D23" s="80">
        <f t="shared" si="2"/>
        <v>1071936.3999999999</v>
      </c>
      <c r="E23" s="72">
        <f t="shared" si="3"/>
        <v>15699</v>
      </c>
      <c r="F23" s="93">
        <f t="shared" si="4"/>
        <v>2.7395209580838324</v>
      </c>
      <c r="G23" s="218">
        <v>225</v>
      </c>
      <c r="H23" s="72">
        <v>634</v>
      </c>
      <c r="I23" s="80">
        <v>769056.78</v>
      </c>
      <c r="J23" s="72">
        <v>10950</v>
      </c>
      <c r="K23" s="219">
        <f t="shared" si="5"/>
        <v>2.8177777777777777</v>
      </c>
      <c r="L23" s="218">
        <v>109</v>
      </c>
      <c r="M23" s="72">
        <v>281</v>
      </c>
      <c r="N23" s="80">
        <v>302879.62</v>
      </c>
      <c r="O23" s="72">
        <v>4749</v>
      </c>
      <c r="P23" s="219">
        <f t="shared" si="6"/>
        <v>2.5779816513761467</v>
      </c>
    </row>
    <row r="24" spans="1:16" ht="15" customHeight="1" x14ac:dyDescent="0.2">
      <c r="A24" s="250" t="s">
        <v>48</v>
      </c>
      <c r="B24" s="72">
        <f t="shared" si="0"/>
        <v>23</v>
      </c>
      <c r="C24" s="72">
        <f t="shared" si="1"/>
        <v>86</v>
      </c>
      <c r="D24" s="80">
        <f t="shared" si="2"/>
        <v>85523.6</v>
      </c>
      <c r="E24" s="72">
        <f t="shared" si="3"/>
        <v>1541</v>
      </c>
      <c r="F24" s="93">
        <f t="shared" si="4"/>
        <v>3.7391304347826089</v>
      </c>
      <c r="G24" s="218">
        <v>16</v>
      </c>
      <c r="H24" s="72">
        <v>60</v>
      </c>
      <c r="I24" s="80">
        <v>62536.42</v>
      </c>
      <c r="J24" s="72">
        <v>1093</v>
      </c>
      <c r="K24" s="219">
        <f t="shared" si="5"/>
        <v>3.75</v>
      </c>
      <c r="L24" s="218">
        <v>7</v>
      </c>
      <c r="M24" s="72">
        <v>26</v>
      </c>
      <c r="N24" s="80">
        <v>22987.18</v>
      </c>
      <c r="O24" s="72">
        <v>448</v>
      </c>
      <c r="P24" s="219">
        <f t="shared" si="6"/>
        <v>3.7142857142857144</v>
      </c>
    </row>
    <row r="25" spans="1:16" ht="15" customHeight="1" x14ac:dyDescent="0.2">
      <c r="A25" s="250" t="s">
        <v>49</v>
      </c>
      <c r="B25" s="72">
        <f t="shared" si="0"/>
        <v>102</v>
      </c>
      <c r="C25" s="72">
        <f t="shared" si="1"/>
        <v>337</v>
      </c>
      <c r="D25" s="80">
        <f t="shared" si="2"/>
        <v>383134.38</v>
      </c>
      <c r="E25" s="72">
        <f t="shared" si="3"/>
        <v>5662</v>
      </c>
      <c r="F25" s="93">
        <f t="shared" si="4"/>
        <v>3.3039215686274508</v>
      </c>
      <c r="G25" s="218">
        <v>65</v>
      </c>
      <c r="H25" s="72">
        <v>212</v>
      </c>
      <c r="I25" s="80">
        <v>263826.83</v>
      </c>
      <c r="J25" s="72">
        <v>3629</v>
      </c>
      <c r="K25" s="219">
        <f t="shared" si="5"/>
        <v>3.2615384615384615</v>
      </c>
      <c r="L25" s="218">
        <v>37</v>
      </c>
      <c r="M25" s="72">
        <v>125</v>
      </c>
      <c r="N25" s="80">
        <v>119307.55</v>
      </c>
      <c r="O25" s="72">
        <v>2033</v>
      </c>
      <c r="P25" s="219">
        <f t="shared" si="6"/>
        <v>3.3783783783783785</v>
      </c>
    </row>
    <row r="26" spans="1:16" ht="15" customHeight="1" x14ac:dyDescent="0.2">
      <c r="A26" s="250" t="s">
        <v>50</v>
      </c>
      <c r="B26" s="72">
        <f t="shared" si="0"/>
        <v>12</v>
      </c>
      <c r="C26" s="72">
        <f t="shared" si="1"/>
        <v>37</v>
      </c>
      <c r="D26" s="80">
        <f t="shared" si="2"/>
        <v>33018.32</v>
      </c>
      <c r="E26" s="72">
        <f t="shared" si="3"/>
        <v>741</v>
      </c>
      <c r="F26" s="93">
        <f t="shared" si="4"/>
        <v>3.0833333333333335</v>
      </c>
      <c r="G26" s="218">
        <v>9</v>
      </c>
      <c r="H26" s="72">
        <v>26</v>
      </c>
      <c r="I26" s="80">
        <v>24699.29</v>
      </c>
      <c r="J26" s="72">
        <v>528</v>
      </c>
      <c r="K26" s="219">
        <f t="shared" si="5"/>
        <v>2.8888888888888888</v>
      </c>
      <c r="L26" s="218">
        <v>3</v>
      </c>
      <c r="M26" s="72">
        <v>11</v>
      </c>
      <c r="N26" s="80">
        <v>8319.0300000000007</v>
      </c>
      <c r="O26" s="72">
        <v>213</v>
      </c>
      <c r="P26" s="219">
        <f t="shared" si="6"/>
        <v>3.6666666666666665</v>
      </c>
    </row>
    <row r="27" spans="1:16" ht="15" customHeight="1" x14ac:dyDescent="0.2">
      <c r="A27" s="250" t="s">
        <v>51</v>
      </c>
      <c r="B27" s="72">
        <f t="shared" si="0"/>
        <v>59</v>
      </c>
      <c r="C27" s="72">
        <f t="shared" si="1"/>
        <v>204</v>
      </c>
      <c r="D27" s="80">
        <f t="shared" si="2"/>
        <v>168111.69</v>
      </c>
      <c r="E27" s="72">
        <f t="shared" si="3"/>
        <v>3441</v>
      </c>
      <c r="F27" s="93">
        <f t="shared" si="4"/>
        <v>3.4576271186440679</v>
      </c>
      <c r="G27" s="218">
        <v>39</v>
      </c>
      <c r="H27" s="72">
        <v>152</v>
      </c>
      <c r="I27" s="80">
        <v>113594.33</v>
      </c>
      <c r="J27" s="72">
        <v>2640</v>
      </c>
      <c r="K27" s="219">
        <f t="shared" si="5"/>
        <v>3.8974358974358974</v>
      </c>
      <c r="L27" s="218">
        <v>20</v>
      </c>
      <c r="M27" s="72">
        <v>52</v>
      </c>
      <c r="N27" s="80">
        <v>54517.36</v>
      </c>
      <c r="O27" s="72">
        <v>801</v>
      </c>
      <c r="P27" s="219">
        <f t="shared" si="6"/>
        <v>2.6</v>
      </c>
    </row>
    <row r="28" spans="1:16" ht="15" customHeight="1" x14ac:dyDescent="0.2">
      <c r="A28" s="250" t="s">
        <v>52</v>
      </c>
      <c r="B28" s="72">
        <f t="shared" si="0"/>
        <v>82</v>
      </c>
      <c r="C28" s="72">
        <f t="shared" si="1"/>
        <v>200</v>
      </c>
      <c r="D28" s="80">
        <f t="shared" si="2"/>
        <v>198749.47</v>
      </c>
      <c r="E28" s="72">
        <f t="shared" si="3"/>
        <v>2888</v>
      </c>
      <c r="F28" s="93">
        <f t="shared" si="4"/>
        <v>2.4390243902439024</v>
      </c>
      <c r="G28" s="218">
        <v>67</v>
      </c>
      <c r="H28" s="72">
        <v>165</v>
      </c>
      <c r="I28" s="80">
        <v>159452.20000000001</v>
      </c>
      <c r="J28" s="72">
        <v>2261</v>
      </c>
      <c r="K28" s="219">
        <f t="shared" si="5"/>
        <v>2.4626865671641789</v>
      </c>
      <c r="L28" s="218">
        <v>15</v>
      </c>
      <c r="M28" s="72">
        <v>35</v>
      </c>
      <c r="N28" s="80">
        <v>39297.269999999997</v>
      </c>
      <c r="O28" s="72">
        <v>627</v>
      </c>
      <c r="P28" s="219">
        <f t="shared" si="6"/>
        <v>2.3333333333333335</v>
      </c>
    </row>
    <row r="29" spans="1:16" ht="15" customHeight="1" x14ac:dyDescent="0.2">
      <c r="A29" s="250" t="s">
        <v>53</v>
      </c>
      <c r="B29" s="72">
        <f t="shared" si="0"/>
        <v>1040</v>
      </c>
      <c r="C29" s="72">
        <f t="shared" si="1"/>
        <v>2601</v>
      </c>
      <c r="D29" s="80">
        <f t="shared" si="2"/>
        <v>3307961.7199999997</v>
      </c>
      <c r="E29" s="72">
        <f t="shared" si="3"/>
        <v>44005</v>
      </c>
      <c r="F29" s="93">
        <f t="shared" si="4"/>
        <v>2.5009615384615387</v>
      </c>
      <c r="G29" s="218">
        <v>563</v>
      </c>
      <c r="H29" s="72">
        <v>1491</v>
      </c>
      <c r="I29" s="80">
        <v>1904642.19</v>
      </c>
      <c r="J29" s="72">
        <v>25602</v>
      </c>
      <c r="K29" s="219">
        <f t="shared" si="5"/>
        <v>2.6483126110124333</v>
      </c>
      <c r="L29" s="218">
        <v>477</v>
      </c>
      <c r="M29" s="72">
        <v>1110</v>
      </c>
      <c r="N29" s="80">
        <v>1403319.53</v>
      </c>
      <c r="O29" s="72">
        <v>18403</v>
      </c>
      <c r="P29" s="219">
        <f t="shared" si="6"/>
        <v>2.3270440251572326</v>
      </c>
    </row>
    <row r="30" spans="1:16" ht="15" customHeight="1" x14ac:dyDescent="0.2">
      <c r="A30" s="250" t="s">
        <v>54</v>
      </c>
      <c r="B30" s="72">
        <f t="shared" si="0"/>
        <v>102</v>
      </c>
      <c r="C30" s="72">
        <f t="shared" si="1"/>
        <v>237</v>
      </c>
      <c r="D30" s="80">
        <f t="shared" si="2"/>
        <v>303963.65000000002</v>
      </c>
      <c r="E30" s="72">
        <f t="shared" si="3"/>
        <v>3964</v>
      </c>
      <c r="F30" s="93">
        <f t="shared" si="4"/>
        <v>2.3235294117647061</v>
      </c>
      <c r="G30" s="218">
        <v>51</v>
      </c>
      <c r="H30" s="72">
        <v>116</v>
      </c>
      <c r="I30" s="80">
        <v>158271.35</v>
      </c>
      <c r="J30" s="72">
        <v>1897</v>
      </c>
      <c r="K30" s="219">
        <f t="shared" si="5"/>
        <v>2.2745098039215685</v>
      </c>
      <c r="L30" s="218">
        <v>51</v>
      </c>
      <c r="M30" s="72">
        <v>121</v>
      </c>
      <c r="N30" s="80">
        <v>145692.29999999999</v>
      </c>
      <c r="O30" s="72">
        <v>2067</v>
      </c>
      <c r="P30" s="219">
        <f t="shared" si="6"/>
        <v>2.3725490196078431</v>
      </c>
    </row>
    <row r="31" spans="1:16" ht="15" customHeight="1" x14ac:dyDescent="0.2">
      <c r="A31" s="250" t="s">
        <v>55</v>
      </c>
      <c r="B31" s="72">
        <f t="shared" si="0"/>
        <v>125</v>
      </c>
      <c r="C31" s="72">
        <f t="shared" si="1"/>
        <v>376</v>
      </c>
      <c r="D31" s="80">
        <f t="shared" si="2"/>
        <v>525245</v>
      </c>
      <c r="E31" s="72">
        <f t="shared" si="3"/>
        <v>6746</v>
      </c>
      <c r="F31" s="93">
        <f t="shared" si="4"/>
        <v>3.008</v>
      </c>
      <c r="G31" s="218">
        <v>91</v>
      </c>
      <c r="H31" s="72">
        <v>267</v>
      </c>
      <c r="I31" s="80">
        <v>415755.69</v>
      </c>
      <c r="J31" s="72">
        <v>4853</v>
      </c>
      <c r="K31" s="219">
        <f t="shared" si="5"/>
        <v>2.9340659340659339</v>
      </c>
      <c r="L31" s="218">
        <v>34</v>
      </c>
      <c r="M31" s="72">
        <v>109</v>
      </c>
      <c r="N31" s="80">
        <v>109489.31</v>
      </c>
      <c r="O31" s="72">
        <v>1893</v>
      </c>
      <c r="P31" s="219">
        <f t="shared" si="6"/>
        <v>3.2058823529411766</v>
      </c>
    </row>
    <row r="32" spans="1:16" ht="15" customHeight="1" x14ac:dyDescent="0.2">
      <c r="A32" s="250" t="s">
        <v>56</v>
      </c>
      <c r="B32" s="72">
        <f t="shared" si="0"/>
        <v>43</v>
      </c>
      <c r="C32" s="72">
        <f t="shared" si="1"/>
        <v>110</v>
      </c>
      <c r="D32" s="80">
        <f t="shared" si="2"/>
        <v>124265.37</v>
      </c>
      <c r="E32" s="72">
        <f t="shared" si="3"/>
        <v>1823</v>
      </c>
      <c r="F32" s="93">
        <f t="shared" si="4"/>
        <v>2.558139534883721</v>
      </c>
      <c r="G32" s="218">
        <v>31</v>
      </c>
      <c r="H32" s="72">
        <v>86</v>
      </c>
      <c r="I32" s="80">
        <v>93761.55</v>
      </c>
      <c r="J32" s="72">
        <v>1436</v>
      </c>
      <c r="K32" s="219">
        <f t="shared" si="5"/>
        <v>2.774193548387097</v>
      </c>
      <c r="L32" s="218">
        <v>12</v>
      </c>
      <c r="M32" s="72">
        <v>24</v>
      </c>
      <c r="N32" s="80">
        <v>30503.82</v>
      </c>
      <c r="O32" s="72">
        <v>387</v>
      </c>
      <c r="P32" s="219">
        <f t="shared" si="6"/>
        <v>2</v>
      </c>
    </row>
    <row r="33" spans="1:16" ht="15" customHeight="1" x14ac:dyDescent="0.2">
      <c r="A33" s="250" t="s">
        <v>57</v>
      </c>
      <c r="B33" s="72">
        <f t="shared" si="0"/>
        <v>21</v>
      </c>
      <c r="C33" s="72">
        <f t="shared" si="1"/>
        <v>70</v>
      </c>
      <c r="D33" s="80">
        <f t="shared" si="2"/>
        <v>91053.03</v>
      </c>
      <c r="E33" s="72">
        <f t="shared" si="3"/>
        <v>1357</v>
      </c>
      <c r="F33" s="93">
        <f t="shared" si="4"/>
        <v>3.3333333333333335</v>
      </c>
      <c r="G33" s="218">
        <v>13</v>
      </c>
      <c r="H33" s="72">
        <v>45</v>
      </c>
      <c r="I33" s="80">
        <v>64134.49</v>
      </c>
      <c r="J33" s="72">
        <v>895</v>
      </c>
      <c r="K33" s="219">
        <f t="shared" si="5"/>
        <v>3.4615384615384617</v>
      </c>
      <c r="L33" s="218">
        <v>8</v>
      </c>
      <c r="M33" s="72">
        <v>25</v>
      </c>
      <c r="N33" s="80">
        <v>26918.54</v>
      </c>
      <c r="O33" s="72">
        <v>462</v>
      </c>
      <c r="P33" s="219">
        <f t="shared" si="6"/>
        <v>3.125</v>
      </c>
    </row>
    <row r="34" spans="1:16" ht="15" customHeight="1" x14ac:dyDescent="0.2">
      <c r="A34" s="250" t="s">
        <v>58</v>
      </c>
      <c r="B34" s="72">
        <f t="shared" si="0"/>
        <v>37</v>
      </c>
      <c r="C34" s="72">
        <f t="shared" si="1"/>
        <v>98</v>
      </c>
      <c r="D34" s="80">
        <f t="shared" si="2"/>
        <v>106667.99</v>
      </c>
      <c r="E34" s="72">
        <f t="shared" si="3"/>
        <v>1737</v>
      </c>
      <c r="F34" s="93">
        <f t="shared" si="4"/>
        <v>2.6486486486486487</v>
      </c>
      <c r="G34" s="218">
        <v>28</v>
      </c>
      <c r="H34" s="72">
        <v>73</v>
      </c>
      <c r="I34" s="80">
        <v>77656.160000000003</v>
      </c>
      <c r="J34" s="72">
        <v>1274</v>
      </c>
      <c r="K34" s="219">
        <f t="shared" si="5"/>
        <v>2.6071428571428572</v>
      </c>
      <c r="L34" s="218">
        <v>9</v>
      </c>
      <c r="M34" s="72">
        <v>25</v>
      </c>
      <c r="N34" s="80">
        <v>29011.83</v>
      </c>
      <c r="O34" s="72">
        <v>463</v>
      </c>
      <c r="P34" s="219">
        <f t="shared" si="6"/>
        <v>2.7777777777777777</v>
      </c>
    </row>
    <row r="35" spans="1:16" ht="15" customHeight="1" x14ac:dyDescent="0.2">
      <c r="A35" s="250" t="s">
        <v>59</v>
      </c>
      <c r="B35" s="72">
        <f t="shared" si="0"/>
        <v>67</v>
      </c>
      <c r="C35" s="72">
        <f t="shared" si="1"/>
        <v>196</v>
      </c>
      <c r="D35" s="80">
        <f t="shared" si="2"/>
        <v>214051.05</v>
      </c>
      <c r="E35" s="72">
        <f t="shared" si="3"/>
        <v>3235</v>
      </c>
      <c r="F35" s="93">
        <f t="shared" si="4"/>
        <v>2.9253731343283582</v>
      </c>
      <c r="G35" s="218">
        <v>47</v>
      </c>
      <c r="H35" s="72">
        <v>135</v>
      </c>
      <c r="I35" s="80">
        <v>148248.32999999999</v>
      </c>
      <c r="J35" s="72">
        <v>2137</v>
      </c>
      <c r="K35" s="219">
        <f t="shared" si="5"/>
        <v>2.8723404255319149</v>
      </c>
      <c r="L35" s="218">
        <v>20</v>
      </c>
      <c r="M35" s="72">
        <v>61</v>
      </c>
      <c r="N35" s="80">
        <v>65802.720000000001</v>
      </c>
      <c r="O35" s="72">
        <v>1098</v>
      </c>
      <c r="P35" s="219">
        <f t="shared" si="6"/>
        <v>3.05</v>
      </c>
    </row>
    <row r="36" spans="1:16" ht="15" customHeight="1" x14ac:dyDescent="0.2">
      <c r="A36" s="250" t="s">
        <v>60</v>
      </c>
      <c r="B36" s="72">
        <f t="shared" si="0"/>
        <v>56</v>
      </c>
      <c r="C36" s="72">
        <f t="shared" si="1"/>
        <v>139</v>
      </c>
      <c r="D36" s="80">
        <f t="shared" si="2"/>
        <v>168234.58000000002</v>
      </c>
      <c r="E36" s="72">
        <f t="shared" si="3"/>
        <v>2303</v>
      </c>
      <c r="F36" s="93">
        <f t="shared" si="4"/>
        <v>2.4821428571428572</v>
      </c>
      <c r="G36" s="218">
        <v>39</v>
      </c>
      <c r="H36" s="72">
        <v>101</v>
      </c>
      <c r="I36" s="80">
        <v>123723.07</v>
      </c>
      <c r="J36" s="72">
        <v>1682</v>
      </c>
      <c r="K36" s="219">
        <f t="shared" si="5"/>
        <v>2.5897435897435899</v>
      </c>
      <c r="L36" s="218">
        <v>17</v>
      </c>
      <c r="M36" s="72">
        <v>38</v>
      </c>
      <c r="N36" s="80">
        <v>44511.51</v>
      </c>
      <c r="O36" s="72">
        <v>621</v>
      </c>
      <c r="P36" s="219">
        <f t="shared" si="6"/>
        <v>2.2352941176470589</v>
      </c>
    </row>
    <row r="37" spans="1:16" ht="20.100000000000001" customHeight="1" x14ac:dyDescent="0.2">
      <c r="A37" s="251" t="s">
        <v>5</v>
      </c>
      <c r="B37" s="120">
        <f>SUM(B9:B36)</f>
        <v>3026</v>
      </c>
      <c r="C37" s="120">
        <f>SUM(C9:C36)</f>
        <v>8292</v>
      </c>
      <c r="D37" s="132">
        <f>SUM(D9:D36)</f>
        <v>9908083.2899999991</v>
      </c>
      <c r="E37" s="120">
        <f>SUM(E9:E36)</f>
        <v>141935</v>
      </c>
      <c r="F37" s="143">
        <f t="shared" si="4"/>
        <v>2.7402511566424321</v>
      </c>
      <c r="G37" s="220">
        <f>SUM(G9:G36)</f>
        <v>1891</v>
      </c>
      <c r="H37" s="120">
        <f>SUM(H9:H36)</f>
        <v>5304</v>
      </c>
      <c r="I37" s="132">
        <f>SUM(I9:I36)</f>
        <v>6387705.8000000007</v>
      </c>
      <c r="J37" s="120">
        <f>SUM(J9:J36)</f>
        <v>90996</v>
      </c>
      <c r="K37" s="221">
        <f t="shared" si="5"/>
        <v>2.804865150713908</v>
      </c>
      <c r="L37" s="220">
        <f>SUM(L9:L36)</f>
        <v>1135</v>
      </c>
      <c r="M37" s="120">
        <f>SUM(M9:M36)</f>
        <v>2988</v>
      </c>
      <c r="N37" s="132">
        <f>SUM(N9:N36)</f>
        <v>3520377.4899999998</v>
      </c>
      <c r="O37" s="120">
        <f>SUM(O9:O36)</f>
        <v>50939</v>
      </c>
      <c r="P37" s="221">
        <f t="shared" si="6"/>
        <v>2.6325991189427311</v>
      </c>
    </row>
    <row r="38" spans="1:16" ht="9.9499999999999993" customHeight="1" x14ac:dyDescent="0.2"/>
    <row r="39" spans="1:16" ht="45" customHeight="1" x14ac:dyDescent="0.2">
      <c r="A39" s="401" t="s">
        <v>431</v>
      </c>
      <c r="B39" s="401"/>
      <c r="C39" s="401"/>
      <c r="D39" s="401"/>
      <c r="E39" s="401"/>
      <c r="F39" s="401"/>
      <c r="G39" s="401"/>
      <c r="H39" s="401"/>
      <c r="I39" s="401"/>
      <c r="J39" s="401"/>
      <c r="K39" s="401"/>
      <c r="L39" s="401"/>
      <c r="M39" s="401"/>
      <c r="N39" s="401"/>
      <c r="O39" s="401"/>
      <c r="P39" s="401"/>
    </row>
    <row r="58" ht="30" customHeight="1" x14ac:dyDescent="0.2"/>
  </sheetData>
  <mergeCells count="7">
    <mergeCell ref="A4:K4"/>
    <mergeCell ref="A39:P39"/>
    <mergeCell ref="G6:K6"/>
    <mergeCell ref="L6:P6"/>
    <mergeCell ref="A3:F3"/>
    <mergeCell ref="A6:A7"/>
    <mergeCell ref="B6:F6"/>
  </mergeCells>
  <phoneticPr fontId="0" type="noConversion"/>
  <hyperlinks>
    <hyperlink ref="A1" location="Съдържание!Print_Area" display="към съдържанието" xr:uid="{00000000-0004-0000-2A00-000000000000}"/>
  </hyperlinks>
  <printOptions horizontalCentered="1"/>
  <pageMargins left="0.39370078740157483" right="0.39370078740157483" top="0.59055118110236227" bottom="0.39370078740157483" header="0.39370078740157483" footer="0.39370078740157483"/>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P25"/>
  <sheetViews>
    <sheetView zoomScaleNormal="100" zoomScaleSheetLayoutView="96" workbookViewId="0">
      <selection activeCell="D27" sqref="D27"/>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s>
  <sheetData>
    <row r="1" spans="1:16" s="5" customFormat="1" ht="15" customHeight="1" x14ac:dyDescent="0.2">
      <c r="A1" s="159" t="s">
        <v>64</v>
      </c>
      <c r="B1" s="74"/>
      <c r="C1" s="74"/>
      <c r="D1" s="82"/>
      <c r="E1" s="91"/>
    </row>
    <row r="2" spans="1:16" s="5" customFormat="1" ht="15" customHeight="1" x14ac:dyDescent="0.2">
      <c r="A2" s="159"/>
      <c r="B2" s="260"/>
      <c r="C2" s="260"/>
      <c r="D2" s="82"/>
      <c r="E2" s="91"/>
    </row>
    <row r="3" spans="1:16" s="5" customFormat="1" ht="15" customHeight="1" x14ac:dyDescent="0.2">
      <c r="A3" s="375" t="s">
        <v>330</v>
      </c>
      <c r="B3" s="375"/>
      <c r="C3" s="375"/>
      <c r="D3" s="375"/>
      <c r="E3" s="375"/>
      <c r="F3" s="270"/>
      <c r="G3" s="270"/>
      <c r="H3" s="270"/>
    </row>
    <row r="4" spans="1:16" ht="30" customHeight="1" x14ac:dyDescent="0.2">
      <c r="A4" s="392" t="s">
        <v>432</v>
      </c>
      <c r="B4" s="392"/>
      <c r="C4" s="392"/>
      <c r="D4" s="392"/>
      <c r="E4" s="392"/>
      <c r="F4" s="266"/>
      <c r="G4" s="266"/>
      <c r="H4" s="266"/>
      <c r="I4" s="266"/>
      <c r="J4" s="266"/>
      <c r="K4" s="266"/>
      <c r="L4" s="266"/>
      <c r="M4" s="266"/>
      <c r="N4" s="266"/>
      <c r="O4" s="266"/>
      <c r="P4" s="266"/>
    </row>
    <row r="5" spans="1:16" s="10" customFormat="1" ht="15" customHeight="1" x14ac:dyDescent="0.2">
      <c r="A5" s="322"/>
      <c r="B5" s="322"/>
      <c r="C5" s="322"/>
      <c r="D5" s="322"/>
      <c r="E5" s="322"/>
    </row>
    <row r="6" spans="1:16" ht="39.950000000000003" customHeight="1" x14ac:dyDescent="0.2">
      <c r="A6" s="154" t="s">
        <v>61</v>
      </c>
      <c r="B6" s="141" t="s">
        <v>62</v>
      </c>
      <c r="C6" s="141" t="s">
        <v>247</v>
      </c>
      <c r="D6" s="142" t="s">
        <v>248</v>
      </c>
      <c r="E6" s="141" t="s">
        <v>243</v>
      </c>
    </row>
    <row r="7" spans="1:16" ht="20.100000000000001" customHeight="1" x14ac:dyDescent="0.2">
      <c r="A7" s="128">
        <v>1</v>
      </c>
      <c r="B7" s="122">
        <v>2</v>
      </c>
      <c r="C7" s="122">
        <v>3</v>
      </c>
      <c r="D7" s="128">
        <v>4</v>
      </c>
      <c r="E7" s="128" t="s">
        <v>218</v>
      </c>
    </row>
    <row r="8" spans="1:16" ht="15" customHeight="1" x14ac:dyDescent="0.2">
      <c r="A8" s="96" t="s">
        <v>89</v>
      </c>
      <c r="B8" s="72">
        <v>108.44767661503589</v>
      </c>
      <c r="C8" s="72">
        <v>289.20707468698015</v>
      </c>
      <c r="D8" s="72">
        <v>4164.9608698350721</v>
      </c>
      <c r="E8" s="93">
        <f>D8/C8</f>
        <v>14.401310460136454</v>
      </c>
      <c r="G8" s="167"/>
    </row>
    <row r="9" spans="1:16" ht="15" customHeight="1" x14ac:dyDescent="0.2">
      <c r="A9" s="96" t="s">
        <v>90</v>
      </c>
      <c r="B9" s="72">
        <v>138.98148847752174</v>
      </c>
      <c r="C9" s="72">
        <v>664.5139655021452</v>
      </c>
      <c r="D9" s="72">
        <v>10154.707609928399</v>
      </c>
      <c r="E9" s="93">
        <f t="shared" ref="E9:E14" si="0">D9/C9</f>
        <v>15.281405865194893</v>
      </c>
      <c r="G9" s="167"/>
    </row>
    <row r="10" spans="1:16" ht="15" customHeight="1" x14ac:dyDescent="0.2">
      <c r="A10" s="96" t="s">
        <v>91</v>
      </c>
      <c r="B10" s="72">
        <v>288.49187759727994</v>
      </c>
      <c r="C10" s="72">
        <v>778.20987654320993</v>
      </c>
      <c r="D10" s="72">
        <v>12597.299680074932</v>
      </c>
      <c r="E10" s="93">
        <f t="shared" si="0"/>
        <v>16.187535085049088</v>
      </c>
      <c r="G10" s="167"/>
    </row>
    <row r="11" spans="1:16" ht="15" customHeight="1" x14ac:dyDescent="0.2">
      <c r="A11" s="96" t="s">
        <v>92</v>
      </c>
      <c r="B11" s="72">
        <v>289.54476766150361</v>
      </c>
      <c r="C11" s="72">
        <v>969.1748533403379</v>
      </c>
      <c r="D11" s="72">
        <v>15690.735714809653</v>
      </c>
      <c r="E11" s="93">
        <f t="shared" si="0"/>
        <v>16.189788313976873</v>
      </c>
      <c r="G11" s="167"/>
    </row>
    <row r="12" spans="1:16" ht="15" customHeight="1" x14ac:dyDescent="0.2">
      <c r="A12" s="96" t="s">
        <v>93</v>
      </c>
      <c r="B12" s="72">
        <v>533.81526256139023</v>
      </c>
      <c r="C12" s="72">
        <v>1707.6463532090011</v>
      </c>
      <c r="D12" s="72">
        <v>28351.90840663774</v>
      </c>
      <c r="E12" s="93">
        <f t="shared" si="0"/>
        <v>16.602915675929601</v>
      </c>
      <c r="G12" s="167"/>
    </row>
    <row r="13" spans="1:16" ht="15" customHeight="1" x14ac:dyDescent="0.2">
      <c r="A13" s="96" t="s">
        <v>128</v>
      </c>
      <c r="B13" s="72">
        <v>428.52625613902529</v>
      </c>
      <c r="C13" s="72">
        <v>1414.0239033359601</v>
      </c>
      <c r="D13" s="72">
        <v>22720.07078412675</v>
      </c>
      <c r="E13" s="93">
        <f t="shared" si="0"/>
        <v>16.067670942850146</v>
      </c>
      <c r="G13" s="167"/>
    </row>
    <row r="14" spans="1:16" ht="15" customHeight="1" x14ac:dyDescent="0.2">
      <c r="A14" s="96" t="s">
        <v>273</v>
      </c>
      <c r="B14" s="72">
        <v>999.19267094824329</v>
      </c>
      <c r="C14" s="72">
        <v>6784.2239733823662</v>
      </c>
      <c r="D14" s="72">
        <v>101495.31693458746</v>
      </c>
      <c r="E14" s="93">
        <f t="shared" si="0"/>
        <v>14.960490298197747</v>
      </c>
      <c r="G14" s="167"/>
    </row>
    <row r="15" spans="1:16" ht="20.100000000000001" customHeight="1" x14ac:dyDescent="0.2">
      <c r="A15" s="212" t="s">
        <v>5</v>
      </c>
      <c r="B15" s="120">
        <f>SUM(B8:B14)</f>
        <v>2787</v>
      </c>
      <c r="C15" s="120">
        <f>SUM(C8:C14)</f>
        <v>12607</v>
      </c>
      <c r="D15" s="120">
        <f>SUM(D8:D14)</f>
        <v>195175</v>
      </c>
      <c r="E15" s="143">
        <f>D15/C15</f>
        <v>15.481478543666217</v>
      </c>
      <c r="G15" s="167"/>
    </row>
    <row r="17" spans="2:4" x14ac:dyDescent="0.2">
      <c r="B17" s="167"/>
      <c r="C17" s="167"/>
      <c r="D17" s="167"/>
    </row>
    <row r="18" spans="2:4" x14ac:dyDescent="0.2">
      <c r="B18" s="167"/>
      <c r="C18" s="167"/>
      <c r="D18" s="167"/>
    </row>
    <row r="19" spans="2:4" x14ac:dyDescent="0.2">
      <c r="B19" s="167"/>
      <c r="C19" s="167"/>
      <c r="D19" s="167"/>
    </row>
    <row r="20" spans="2:4" x14ac:dyDescent="0.2">
      <c r="B20" s="167"/>
      <c r="C20" s="167"/>
      <c r="D20" s="167"/>
    </row>
    <row r="21" spans="2:4" x14ac:dyDescent="0.2">
      <c r="B21" s="167"/>
      <c r="C21" s="167"/>
      <c r="D21" s="167"/>
    </row>
    <row r="22" spans="2:4" x14ac:dyDescent="0.2">
      <c r="B22" s="167"/>
      <c r="C22" s="167"/>
      <c r="D22" s="167"/>
    </row>
    <row r="23" spans="2:4" x14ac:dyDescent="0.2">
      <c r="B23" s="167"/>
      <c r="C23" s="167"/>
      <c r="D23" s="167"/>
    </row>
    <row r="24" spans="2:4" x14ac:dyDescent="0.2">
      <c r="B24" s="167"/>
      <c r="C24" s="167"/>
      <c r="D24" s="167"/>
    </row>
    <row r="25" spans="2:4" x14ac:dyDescent="0.2">
      <c r="B25" s="8"/>
    </row>
  </sheetData>
  <mergeCells count="2">
    <mergeCell ref="A4:E4"/>
    <mergeCell ref="A3:E3"/>
  </mergeCells>
  <phoneticPr fontId="0" type="noConversion"/>
  <hyperlinks>
    <hyperlink ref="A1" location="Съдържание!Print_Area" display="към съдържанието" xr:uid="{00000000-0004-0000-2D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5"/>
  <sheetViews>
    <sheetView zoomScaleNormal="100" zoomScaleSheetLayoutView="86" workbookViewId="0">
      <selection activeCell="J18" sqref="J18"/>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8" max="8" width="8.5703125" customWidth="1"/>
    <col min="10" max="10" width="40.28515625" customWidth="1"/>
  </cols>
  <sheetData>
    <row r="1" spans="1:16" s="5" customFormat="1" x14ac:dyDescent="0.2">
      <c r="A1" s="159" t="s">
        <v>64</v>
      </c>
      <c r="B1" s="146"/>
      <c r="F1" s="91"/>
      <c r="H1"/>
      <c r="I1"/>
      <c r="J1"/>
      <c r="K1"/>
      <c r="L1"/>
      <c r="M1"/>
      <c r="N1"/>
      <c r="O1"/>
      <c r="P1"/>
    </row>
    <row r="2" spans="1:16" s="5" customFormat="1" x14ac:dyDescent="0.2">
      <c r="A2" s="159"/>
      <c r="B2" s="146"/>
      <c r="F2" s="91"/>
      <c r="H2"/>
      <c r="I2"/>
      <c r="J2"/>
      <c r="K2"/>
      <c r="L2"/>
      <c r="M2"/>
      <c r="N2"/>
      <c r="O2"/>
      <c r="P2"/>
    </row>
    <row r="3" spans="1:16" s="5" customFormat="1" ht="15" customHeight="1" x14ac:dyDescent="0.2">
      <c r="A3" s="375" t="s">
        <v>330</v>
      </c>
      <c r="B3" s="375"/>
      <c r="C3" s="375"/>
      <c r="D3" s="375"/>
      <c r="E3" s="375"/>
      <c r="F3" s="375"/>
      <c r="G3" s="270"/>
      <c r="H3" s="270"/>
      <c r="I3"/>
      <c r="J3"/>
      <c r="K3"/>
      <c r="L3"/>
      <c r="M3"/>
      <c r="N3"/>
      <c r="O3"/>
      <c r="P3"/>
    </row>
    <row r="4" spans="1:16" ht="31.5" customHeight="1" x14ac:dyDescent="0.2">
      <c r="A4" s="375" t="s">
        <v>433</v>
      </c>
      <c r="B4" s="375"/>
      <c r="C4" s="375"/>
      <c r="D4" s="375"/>
      <c r="E4" s="375"/>
      <c r="F4" s="375"/>
      <c r="G4" s="267"/>
      <c r="H4" s="267"/>
      <c r="I4" s="267"/>
      <c r="J4" s="267"/>
      <c r="K4" s="267"/>
      <c r="L4" s="267"/>
      <c r="M4" s="267"/>
      <c r="N4" s="267"/>
      <c r="O4" s="267"/>
      <c r="P4" s="267"/>
    </row>
    <row r="5" spans="1:16" ht="15" customHeight="1" x14ac:dyDescent="0.2">
      <c r="A5" s="66"/>
      <c r="B5" s="66"/>
      <c r="C5" s="66"/>
      <c r="D5" s="66"/>
      <c r="E5" s="66"/>
      <c r="F5" s="66"/>
    </row>
    <row r="6" spans="1:16" s="47" customFormat="1" ht="39.950000000000003" customHeight="1" x14ac:dyDescent="0.2">
      <c r="A6" s="128" t="s">
        <v>142</v>
      </c>
      <c r="B6" s="128" t="s">
        <v>141</v>
      </c>
      <c r="C6" s="128" t="s">
        <v>155</v>
      </c>
      <c r="D6" s="128" t="s">
        <v>176</v>
      </c>
      <c r="E6" s="128" t="s">
        <v>143</v>
      </c>
      <c r="F6" s="128" t="s">
        <v>183</v>
      </c>
      <c r="H6"/>
      <c r="I6"/>
      <c r="J6"/>
      <c r="K6"/>
      <c r="L6"/>
      <c r="M6"/>
      <c r="N6"/>
      <c r="O6"/>
      <c r="P6"/>
    </row>
    <row r="7" spans="1:16" s="47" customFormat="1" ht="20.100000000000001" customHeight="1" x14ac:dyDescent="0.2">
      <c r="A7" s="128">
        <v>1</v>
      </c>
      <c r="B7" s="128">
        <v>2</v>
      </c>
      <c r="C7" s="128">
        <v>3</v>
      </c>
      <c r="D7" s="128">
        <v>4</v>
      </c>
      <c r="E7" s="128">
        <v>5</v>
      </c>
      <c r="F7" s="128">
        <v>6</v>
      </c>
      <c r="H7"/>
      <c r="I7"/>
      <c r="J7"/>
      <c r="K7"/>
      <c r="L7"/>
      <c r="M7"/>
      <c r="N7"/>
      <c r="O7"/>
      <c r="P7"/>
    </row>
    <row r="8" spans="1:16" ht="15" customHeight="1" x14ac:dyDescent="0.2">
      <c r="A8" s="102">
        <v>1</v>
      </c>
      <c r="B8" s="102" t="s">
        <v>184</v>
      </c>
      <c r="C8" s="103" t="s">
        <v>204</v>
      </c>
      <c r="D8" s="99">
        <v>758</v>
      </c>
      <c r="E8" s="352">
        <v>5.8599999999999999E-2</v>
      </c>
      <c r="F8" s="100">
        <v>28.6</v>
      </c>
    </row>
    <row r="9" spans="1:16" ht="15" customHeight="1" x14ac:dyDescent="0.2">
      <c r="A9" s="102">
        <v>2</v>
      </c>
      <c r="B9" s="102" t="s">
        <v>191</v>
      </c>
      <c r="C9" s="103" t="s">
        <v>210</v>
      </c>
      <c r="D9" s="99">
        <v>447</v>
      </c>
      <c r="E9" s="352">
        <v>3.4500000000000003E-2</v>
      </c>
      <c r="F9" s="100">
        <v>31.3</v>
      </c>
    </row>
    <row r="10" spans="1:16" ht="15" customHeight="1" x14ac:dyDescent="0.2">
      <c r="A10" s="102">
        <v>3</v>
      </c>
      <c r="B10" s="102" t="s">
        <v>188</v>
      </c>
      <c r="C10" s="103" t="s">
        <v>203</v>
      </c>
      <c r="D10" s="99">
        <v>423</v>
      </c>
      <c r="E10" s="352">
        <v>3.27E-2</v>
      </c>
      <c r="F10" s="100">
        <v>29.1</v>
      </c>
    </row>
    <row r="11" spans="1:16" ht="15" customHeight="1" x14ac:dyDescent="0.2">
      <c r="A11" s="102">
        <v>4</v>
      </c>
      <c r="B11" s="102" t="s">
        <v>192</v>
      </c>
      <c r="C11" s="103" t="s">
        <v>211</v>
      </c>
      <c r="D11" s="99">
        <v>338</v>
      </c>
      <c r="E11" s="352">
        <v>2.6100000000000002E-2</v>
      </c>
      <c r="F11" s="100">
        <v>31</v>
      </c>
    </row>
    <row r="12" spans="1:16" ht="15" customHeight="1" x14ac:dyDescent="0.2">
      <c r="A12" s="102">
        <v>5</v>
      </c>
      <c r="B12" s="102" t="s">
        <v>190</v>
      </c>
      <c r="C12" s="103" t="s">
        <v>201</v>
      </c>
      <c r="D12" s="99">
        <v>289</v>
      </c>
      <c r="E12" s="352">
        <v>2.23E-2</v>
      </c>
      <c r="F12" s="100">
        <v>23.3</v>
      </c>
    </row>
    <row r="13" spans="1:16" ht="15" customHeight="1" x14ac:dyDescent="0.2">
      <c r="A13" s="102">
        <v>6</v>
      </c>
      <c r="B13" s="102" t="s">
        <v>197</v>
      </c>
      <c r="C13" s="103" t="s">
        <v>207</v>
      </c>
      <c r="D13" s="99">
        <v>265</v>
      </c>
      <c r="E13" s="352">
        <v>2.0500000000000001E-2</v>
      </c>
      <c r="F13" s="100">
        <v>33.6</v>
      </c>
    </row>
    <row r="14" spans="1:16" ht="15" customHeight="1" x14ac:dyDescent="0.2">
      <c r="A14" s="102">
        <v>7</v>
      </c>
      <c r="B14" s="102" t="s">
        <v>193</v>
      </c>
      <c r="C14" s="103" t="s">
        <v>206</v>
      </c>
      <c r="D14" s="99">
        <v>245</v>
      </c>
      <c r="E14" s="352">
        <v>1.89E-2</v>
      </c>
      <c r="F14" s="100">
        <v>30.8</v>
      </c>
    </row>
    <row r="15" spans="1:16" ht="15" customHeight="1" x14ac:dyDescent="0.2">
      <c r="A15" s="102">
        <v>8</v>
      </c>
      <c r="B15" s="102" t="s">
        <v>196</v>
      </c>
      <c r="C15" s="103" t="s">
        <v>208</v>
      </c>
      <c r="D15" s="99">
        <v>222</v>
      </c>
      <c r="E15" s="352">
        <v>1.72E-2</v>
      </c>
      <c r="F15" s="100">
        <v>30.8</v>
      </c>
    </row>
    <row r="16" spans="1:16" ht="15" customHeight="1" x14ac:dyDescent="0.2">
      <c r="A16" s="102">
        <v>9</v>
      </c>
      <c r="B16" s="102" t="s">
        <v>187</v>
      </c>
      <c r="C16" s="103" t="s">
        <v>212</v>
      </c>
      <c r="D16" s="99">
        <v>216</v>
      </c>
      <c r="E16" s="352">
        <v>1.67E-2</v>
      </c>
      <c r="F16" s="100">
        <v>18.899999999999999</v>
      </c>
      <c r="H16" s="47"/>
      <c r="I16" s="47"/>
    </row>
    <row r="17" spans="1:9" ht="15" customHeight="1" x14ac:dyDescent="0.2">
      <c r="A17" s="102">
        <v>10</v>
      </c>
      <c r="B17" s="102" t="s">
        <v>189</v>
      </c>
      <c r="C17" s="103" t="s">
        <v>209</v>
      </c>
      <c r="D17" s="99">
        <v>206</v>
      </c>
      <c r="E17" s="352">
        <v>1.5900000000000001E-2</v>
      </c>
      <c r="F17" s="100">
        <v>28</v>
      </c>
      <c r="H17" s="47"/>
      <c r="I17" s="47"/>
    </row>
    <row r="18" spans="1:9" ht="15" customHeight="1" x14ac:dyDescent="0.2">
      <c r="A18" s="102">
        <v>11</v>
      </c>
      <c r="B18" s="102" t="s">
        <v>195</v>
      </c>
      <c r="C18" s="103" t="s">
        <v>202</v>
      </c>
      <c r="D18" s="99">
        <v>190</v>
      </c>
      <c r="E18" s="352">
        <v>1.47E-2</v>
      </c>
      <c r="F18" s="100">
        <v>30.8</v>
      </c>
      <c r="H18" s="47"/>
      <c r="I18" s="47"/>
    </row>
    <row r="19" spans="1:9" ht="15" customHeight="1" x14ac:dyDescent="0.2">
      <c r="A19" s="102">
        <v>12</v>
      </c>
      <c r="B19" s="102" t="s">
        <v>194</v>
      </c>
      <c r="C19" s="104" t="s">
        <v>205</v>
      </c>
      <c r="D19" s="99">
        <v>190</v>
      </c>
      <c r="E19" s="352">
        <v>1.47E-2</v>
      </c>
      <c r="F19" s="100">
        <v>24.8</v>
      </c>
      <c r="H19" s="47"/>
      <c r="I19" s="47"/>
    </row>
    <row r="20" spans="1:9" ht="15" customHeight="1" x14ac:dyDescent="0.2">
      <c r="A20" s="102">
        <v>13</v>
      </c>
      <c r="B20" s="102" t="s">
        <v>365</v>
      </c>
      <c r="C20" s="103" t="s">
        <v>366</v>
      </c>
      <c r="D20" s="99">
        <v>178</v>
      </c>
      <c r="E20" s="352">
        <v>1.38E-2</v>
      </c>
      <c r="F20" s="100">
        <v>26.2</v>
      </c>
      <c r="H20" s="47"/>
      <c r="I20" s="47"/>
    </row>
    <row r="21" spans="1:9" ht="15" customHeight="1" x14ac:dyDescent="0.2">
      <c r="A21" s="102">
        <v>14</v>
      </c>
      <c r="B21" s="102" t="s">
        <v>300</v>
      </c>
      <c r="C21" s="103" t="s">
        <v>301</v>
      </c>
      <c r="D21" s="99">
        <v>172</v>
      </c>
      <c r="E21" s="352">
        <v>1.3299999999999999E-2</v>
      </c>
      <c r="F21" s="100">
        <v>31.2</v>
      </c>
      <c r="H21" s="47"/>
      <c r="I21" s="47"/>
    </row>
    <row r="22" spans="1:9" ht="15" customHeight="1" x14ac:dyDescent="0.2">
      <c r="A22" s="102">
        <v>15</v>
      </c>
      <c r="B22" s="102" t="s">
        <v>292</v>
      </c>
      <c r="C22" s="103" t="s">
        <v>293</v>
      </c>
      <c r="D22" s="99">
        <v>160</v>
      </c>
      <c r="E22" s="352">
        <v>1.24E-2</v>
      </c>
      <c r="F22" s="100">
        <v>28.7</v>
      </c>
      <c r="H22" s="47"/>
      <c r="I22" s="47"/>
    </row>
    <row r="23" spans="1:9" ht="30" customHeight="1" x14ac:dyDescent="0.2">
      <c r="A23" s="102">
        <v>16</v>
      </c>
      <c r="B23" s="102" t="s">
        <v>198</v>
      </c>
      <c r="C23" s="103" t="s">
        <v>272</v>
      </c>
      <c r="D23" s="99">
        <v>156</v>
      </c>
      <c r="E23" s="352">
        <v>1.21E-2</v>
      </c>
      <c r="F23" s="100">
        <v>28.5</v>
      </c>
      <c r="H23" s="47"/>
      <c r="I23" s="47"/>
    </row>
    <row r="24" spans="1:9" ht="15" customHeight="1" x14ac:dyDescent="0.2">
      <c r="A24" s="102">
        <v>17</v>
      </c>
      <c r="B24" s="102" t="s">
        <v>302</v>
      </c>
      <c r="C24" s="103" t="s">
        <v>303</v>
      </c>
      <c r="D24" s="99">
        <v>148</v>
      </c>
      <c r="E24" s="352">
        <v>1.14E-2</v>
      </c>
      <c r="F24" s="100">
        <v>28.7</v>
      </c>
      <c r="H24" s="47"/>
      <c r="I24" s="47"/>
    </row>
    <row r="25" spans="1:9" ht="15" customHeight="1" x14ac:dyDescent="0.2">
      <c r="A25" s="102">
        <v>18</v>
      </c>
      <c r="B25" s="102" t="s">
        <v>287</v>
      </c>
      <c r="C25" s="103" t="s">
        <v>288</v>
      </c>
      <c r="D25" s="99">
        <v>147</v>
      </c>
      <c r="E25" s="352">
        <v>1.14E-2</v>
      </c>
      <c r="F25" s="100">
        <v>19.2</v>
      </c>
      <c r="H25" s="47"/>
      <c r="I25" s="47"/>
    </row>
    <row r="26" spans="1:9" ht="15" customHeight="1" x14ac:dyDescent="0.2">
      <c r="A26" s="102">
        <v>19</v>
      </c>
      <c r="B26" s="102" t="s">
        <v>377</v>
      </c>
      <c r="C26" s="103" t="s">
        <v>378</v>
      </c>
      <c r="D26" s="99">
        <v>143</v>
      </c>
      <c r="E26" s="352">
        <v>1.0999999999999999E-2</v>
      </c>
      <c r="F26" s="100">
        <v>31.1</v>
      </c>
      <c r="H26" s="47"/>
      <c r="I26" s="47"/>
    </row>
    <row r="27" spans="1:9" ht="15" customHeight="1" x14ac:dyDescent="0.2">
      <c r="A27" s="147">
        <v>20</v>
      </c>
      <c r="B27" s="147" t="s">
        <v>379</v>
      </c>
      <c r="C27" s="148" t="s">
        <v>380</v>
      </c>
      <c r="D27" s="149">
        <v>137</v>
      </c>
      <c r="E27" s="353">
        <v>1.06E-2</v>
      </c>
      <c r="F27" s="150">
        <v>29.4</v>
      </c>
      <c r="H27" s="47"/>
      <c r="I27" s="47"/>
    </row>
    <row r="28" spans="1:9" ht="9.9499999999999993" customHeight="1" x14ac:dyDescent="0.2">
      <c r="H28" s="47"/>
      <c r="I28" s="47"/>
    </row>
    <row r="29" spans="1:9" s="5" customFormat="1" ht="18" customHeight="1" x14ac:dyDescent="0.2">
      <c r="A29" s="364" t="s">
        <v>306</v>
      </c>
      <c r="B29" s="364"/>
      <c r="C29" s="364"/>
      <c r="D29" s="364"/>
      <c r="E29" s="364"/>
      <c r="F29" s="364"/>
      <c r="H29" s="97"/>
      <c r="I29" s="97"/>
    </row>
    <row r="31" spans="1:9" x14ac:dyDescent="0.2">
      <c r="A31" s="42"/>
      <c r="B31" s="48"/>
    </row>
    <row r="32" spans="1:9" x14ac:dyDescent="0.2">
      <c r="A32" s="42"/>
      <c r="B32" s="48"/>
    </row>
    <row r="33" spans="1:9" x14ac:dyDescent="0.2">
      <c r="A33" s="42"/>
      <c r="B33" s="48"/>
    </row>
    <row r="34" spans="1:9" ht="13.5" customHeight="1" x14ac:dyDescent="0.2">
      <c r="B34" s="48"/>
    </row>
    <row r="48" spans="1:9" s="2" customFormat="1" x14ac:dyDescent="0.2">
      <c r="A48" s="42"/>
      <c r="C48"/>
      <c r="D48"/>
      <c r="E48"/>
      <c r="F48"/>
      <c r="G48"/>
      <c r="H48"/>
      <c r="I48"/>
    </row>
    <row r="50" spans="1:9" s="2" customFormat="1" x14ac:dyDescent="0.2">
      <c r="A50"/>
      <c r="C50"/>
      <c r="D50"/>
      <c r="E50"/>
      <c r="F50"/>
      <c r="G50"/>
      <c r="H50"/>
      <c r="I50"/>
    </row>
    <row r="51" spans="1:9" s="2" customFormat="1" x14ac:dyDescent="0.2">
      <c r="A51"/>
      <c r="C51"/>
      <c r="D51"/>
      <c r="E51"/>
      <c r="F51"/>
      <c r="G51"/>
      <c r="H51"/>
      <c r="I51"/>
    </row>
    <row r="52" spans="1:9" s="2" customFormat="1" x14ac:dyDescent="0.2">
      <c r="A52"/>
      <c r="C52"/>
      <c r="D52"/>
      <c r="E52"/>
      <c r="F52"/>
      <c r="G52"/>
      <c r="H52"/>
      <c r="I52"/>
    </row>
    <row r="53" spans="1:9" s="2" customFormat="1" x14ac:dyDescent="0.2">
      <c r="A53"/>
      <c r="C53"/>
      <c r="D53"/>
      <c r="E53"/>
      <c r="F53"/>
      <c r="G53"/>
      <c r="H53"/>
      <c r="I53"/>
    </row>
    <row r="54" spans="1:9" s="2" customFormat="1" x14ac:dyDescent="0.2">
      <c r="A54"/>
      <c r="C54"/>
      <c r="D54"/>
      <c r="E54"/>
      <c r="F54"/>
      <c r="G54"/>
      <c r="H54"/>
      <c r="I54"/>
    </row>
    <row r="55" spans="1:9" s="2" customFormat="1" x14ac:dyDescent="0.2">
      <c r="A55"/>
      <c r="C55"/>
      <c r="D55"/>
      <c r="E55"/>
      <c r="F55"/>
      <c r="G55"/>
      <c r="H55"/>
      <c r="I55"/>
    </row>
    <row r="56" spans="1:9" s="2" customFormat="1" x14ac:dyDescent="0.2">
      <c r="A56"/>
      <c r="C56"/>
      <c r="D56"/>
      <c r="E56"/>
      <c r="F56"/>
      <c r="G56"/>
      <c r="H56"/>
      <c r="I56"/>
    </row>
    <row r="57" spans="1:9" s="2" customFormat="1" x14ac:dyDescent="0.2">
      <c r="A57"/>
      <c r="C57"/>
      <c r="D57"/>
      <c r="E57"/>
      <c r="F57"/>
      <c r="G57"/>
      <c r="H57"/>
      <c r="I57"/>
    </row>
    <row r="58" spans="1:9" s="2" customFormat="1" x14ac:dyDescent="0.2">
      <c r="A58"/>
      <c r="C58"/>
      <c r="D58"/>
      <c r="E58"/>
      <c r="F58"/>
      <c r="G58"/>
      <c r="H58"/>
      <c r="I58"/>
    </row>
    <row r="59" spans="1:9" s="2" customFormat="1" x14ac:dyDescent="0.2">
      <c r="A59"/>
      <c r="C59"/>
      <c r="D59"/>
      <c r="E59"/>
      <c r="F59"/>
      <c r="G59"/>
      <c r="H59"/>
      <c r="I59"/>
    </row>
    <row r="60" spans="1:9" s="2" customFormat="1" x14ac:dyDescent="0.2">
      <c r="A60"/>
      <c r="C60"/>
      <c r="D60"/>
      <c r="E60"/>
      <c r="F60"/>
      <c r="G60"/>
      <c r="H60"/>
      <c r="I60"/>
    </row>
    <row r="61" spans="1:9" s="2" customFormat="1" x14ac:dyDescent="0.2">
      <c r="A61"/>
      <c r="C61"/>
      <c r="D61"/>
      <c r="E61"/>
      <c r="F61"/>
      <c r="G61"/>
      <c r="H61"/>
      <c r="I61"/>
    </row>
    <row r="62" spans="1:9" s="2" customFormat="1" x14ac:dyDescent="0.2">
      <c r="A62"/>
      <c r="C62"/>
      <c r="D62"/>
      <c r="E62"/>
      <c r="F62"/>
      <c r="G62"/>
      <c r="H62"/>
      <c r="I62"/>
    </row>
    <row r="63" spans="1:9" s="2" customFormat="1" x14ac:dyDescent="0.2">
      <c r="A63"/>
      <c r="C63"/>
      <c r="D63"/>
      <c r="E63"/>
      <c r="F63"/>
      <c r="G63"/>
      <c r="H63"/>
      <c r="I63"/>
    </row>
    <row r="64" spans="1:9" s="2" customFormat="1" x14ac:dyDescent="0.2">
      <c r="A64"/>
      <c r="C64"/>
      <c r="D64"/>
      <c r="E64"/>
      <c r="F64"/>
      <c r="G64"/>
      <c r="H64"/>
      <c r="I64"/>
    </row>
    <row r="65" spans="1:9" s="2" customFormat="1" x14ac:dyDescent="0.2">
      <c r="A65"/>
      <c r="C65"/>
      <c r="D65"/>
      <c r="E65"/>
      <c r="F65"/>
      <c r="G65"/>
      <c r="H65"/>
      <c r="I65"/>
    </row>
    <row r="66" spans="1:9" s="2" customFormat="1" x14ac:dyDescent="0.2">
      <c r="A66"/>
      <c r="C66"/>
      <c r="D66"/>
      <c r="E66"/>
      <c r="F66"/>
      <c r="G66"/>
      <c r="H66"/>
      <c r="I66"/>
    </row>
    <row r="67" spans="1:9" s="2" customFormat="1" x14ac:dyDescent="0.2">
      <c r="A67"/>
      <c r="C67"/>
      <c r="D67"/>
      <c r="E67"/>
      <c r="F67"/>
      <c r="G67"/>
      <c r="H67"/>
      <c r="I67"/>
    </row>
    <row r="68" spans="1:9" s="2" customFormat="1" x14ac:dyDescent="0.2">
      <c r="A68"/>
      <c r="C68"/>
      <c r="D68"/>
      <c r="E68"/>
      <c r="F68"/>
      <c r="G68"/>
      <c r="H68"/>
      <c r="I68"/>
    </row>
    <row r="69" spans="1:9" s="2" customFormat="1" x14ac:dyDescent="0.2">
      <c r="A69"/>
      <c r="C69"/>
      <c r="D69"/>
      <c r="E69"/>
      <c r="F69"/>
      <c r="G69"/>
      <c r="H69"/>
      <c r="I69"/>
    </row>
    <row r="70" spans="1:9" s="2" customFormat="1" x14ac:dyDescent="0.2">
      <c r="A70"/>
      <c r="C70"/>
      <c r="D70"/>
      <c r="E70"/>
      <c r="F70"/>
      <c r="G70"/>
      <c r="H70"/>
      <c r="I70"/>
    </row>
    <row r="71" spans="1:9" s="2" customFormat="1" x14ac:dyDescent="0.2">
      <c r="A71"/>
      <c r="C71"/>
      <c r="D71"/>
      <c r="E71"/>
      <c r="F71"/>
      <c r="G71"/>
      <c r="H71"/>
      <c r="I71"/>
    </row>
    <row r="72" spans="1:9" s="2" customFormat="1" x14ac:dyDescent="0.2">
      <c r="A72"/>
      <c r="C72"/>
      <c r="D72"/>
      <c r="E72"/>
      <c r="F72"/>
      <c r="G72"/>
      <c r="H72"/>
      <c r="I72"/>
    </row>
    <row r="73" spans="1:9" s="2" customFormat="1" x14ac:dyDescent="0.2">
      <c r="A73"/>
      <c r="C73"/>
      <c r="D73"/>
      <c r="E73"/>
      <c r="F73"/>
      <c r="G73"/>
      <c r="H73"/>
      <c r="I73"/>
    </row>
    <row r="75" spans="1:9" s="2" customFormat="1" x14ac:dyDescent="0.2">
      <c r="A75" s="42"/>
      <c r="C75"/>
      <c r="D75"/>
      <c r="E75"/>
      <c r="F75"/>
      <c r="G75"/>
      <c r="H75"/>
      <c r="I75"/>
    </row>
  </sheetData>
  <mergeCells count="3">
    <mergeCell ref="A29:F29"/>
    <mergeCell ref="A3:F3"/>
    <mergeCell ref="A4:F4"/>
  </mergeCells>
  <hyperlinks>
    <hyperlink ref="A1" location="Съдържание!Print_Area" display="към съдържанието" xr:uid="{00000000-0004-0000-2E00-000000000000}"/>
  </hyperlinks>
  <printOptions horizontalCentered="1"/>
  <pageMargins left="0.39370078740157483" right="0.39370078740157483" top="0.59055118110236227" bottom="0.39370078740157483" header="0.39370078740157483" footer="0.39370078740157483"/>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N41"/>
  <sheetViews>
    <sheetView topLeftCell="A4" zoomScale="84" zoomScaleNormal="84" zoomScaleSheetLayoutView="86" workbookViewId="0">
      <selection activeCell="B43" sqref="B43"/>
    </sheetView>
  </sheetViews>
  <sheetFormatPr defaultRowHeight="12.75" x14ac:dyDescent="0.2"/>
  <cols>
    <col min="1" max="1" width="18.7109375" customWidth="1"/>
    <col min="2" max="2" width="10.7109375" customWidth="1"/>
    <col min="3" max="3" width="18.7109375" customWidth="1"/>
    <col min="4" max="5" width="12.7109375" customWidth="1"/>
    <col min="6" max="6" width="10.7109375" customWidth="1"/>
    <col min="7" max="7" width="18.7109375" customWidth="1"/>
    <col min="8" max="9" width="12.7109375" customWidth="1"/>
    <col min="10" max="10" width="10.7109375" customWidth="1"/>
    <col min="11" max="11" width="18.7109375" customWidth="1"/>
    <col min="12" max="13" width="12.7109375" customWidth="1"/>
    <col min="15" max="15" width="12.42578125" customWidth="1"/>
  </cols>
  <sheetData>
    <row r="1" spans="1:13" s="5" customFormat="1" ht="15" customHeight="1" x14ac:dyDescent="0.2">
      <c r="A1" s="159" t="s">
        <v>64</v>
      </c>
      <c r="B1" s="74"/>
      <c r="C1" s="74"/>
      <c r="D1" s="82"/>
      <c r="E1" s="90"/>
      <c r="F1" s="82"/>
      <c r="G1" s="82"/>
      <c r="H1" s="82"/>
      <c r="I1" s="82"/>
      <c r="J1" s="82"/>
      <c r="K1" s="82"/>
    </row>
    <row r="2" spans="1:13" s="5" customFormat="1" ht="15" customHeight="1" x14ac:dyDescent="0.2">
      <c r="A2" s="159"/>
      <c r="B2" s="260"/>
      <c r="C2" s="260"/>
      <c r="D2" s="82"/>
      <c r="E2" s="90"/>
      <c r="F2" s="82"/>
      <c r="G2" s="82"/>
      <c r="H2" s="82"/>
      <c r="I2" s="82"/>
      <c r="J2" s="82"/>
      <c r="K2" s="82"/>
    </row>
    <row r="3" spans="1:13" s="5" customFormat="1" ht="15" customHeight="1" x14ac:dyDescent="0.2">
      <c r="A3" s="392" t="s">
        <v>371</v>
      </c>
      <c r="B3" s="392"/>
      <c r="C3" s="392"/>
      <c r="D3" s="392"/>
      <c r="E3" s="392"/>
      <c r="F3" s="392"/>
      <c r="G3" s="392"/>
      <c r="H3" s="392"/>
      <c r="I3" s="82"/>
      <c r="J3" s="82"/>
      <c r="K3" s="82"/>
    </row>
    <row r="4" spans="1:13" ht="30" customHeight="1" x14ac:dyDescent="0.2">
      <c r="A4" s="392" t="s">
        <v>434</v>
      </c>
      <c r="B4" s="392"/>
      <c r="C4" s="392"/>
      <c r="D4" s="392"/>
      <c r="E4" s="392"/>
      <c r="F4" s="392"/>
      <c r="G4" s="392"/>
      <c r="H4" s="392"/>
      <c r="I4" s="392"/>
      <c r="J4" s="266"/>
      <c r="K4" s="266"/>
      <c r="L4" s="266"/>
    </row>
    <row r="5" spans="1:13" ht="15" customHeight="1" x14ac:dyDescent="0.2">
      <c r="A5" s="114"/>
      <c r="B5" s="114"/>
      <c r="C5" s="114"/>
      <c r="D5" s="114"/>
      <c r="E5" s="114"/>
    </row>
    <row r="6" spans="1:13" ht="15" customHeight="1" x14ac:dyDescent="0.2">
      <c r="A6" s="423" t="s">
        <v>327</v>
      </c>
      <c r="B6" s="420" t="s">
        <v>5</v>
      </c>
      <c r="C6" s="421"/>
      <c r="D6" s="421"/>
      <c r="E6" s="422"/>
      <c r="F6" s="420" t="s">
        <v>312</v>
      </c>
      <c r="G6" s="421"/>
      <c r="H6" s="421"/>
      <c r="I6" s="422"/>
      <c r="J6" s="420" t="s">
        <v>313</v>
      </c>
      <c r="K6" s="421"/>
      <c r="L6" s="421"/>
      <c r="M6" s="422"/>
    </row>
    <row r="7" spans="1:13" ht="39.950000000000003" customHeight="1" x14ac:dyDescent="0.2">
      <c r="A7" s="424"/>
      <c r="B7" s="252" t="s">
        <v>133</v>
      </c>
      <c r="C7" s="142" t="s">
        <v>224</v>
      </c>
      <c r="D7" s="142" t="s">
        <v>66</v>
      </c>
      <c r="E7" s="253" t="s">
        <v>228</v>
      </c>
      <c r="F7" s="252" t="s">
        <v>133</v>
      </c>
      <c r="G7" s="142" t="s">
        <v>224</v>
      </c>
      <c r="H7" s="142" t="s">
        <v>66</v>
      </c>
      <c r="I7" s="253" t="s">
        <v>228</v>
      </c>
      <c r="J7" s="252" t="s">
        <v>133</v>
      </c>
      <c r="K7" s="142" t="s">
        <v>224</v>
      </c>
      <c r="L7" s="142" t="s">
        <v>66</v>
      </c>
      <c r="M7" s="253" t="s">
        <v>228</v>
      </c>
    </row>
    <row r="8" spans="1:13" ht="20.100000000000001" customHeight="1" x14ac:dyDescent="0.2">
      <c r="A8" s="259">
        <v>1</v>
      </c>
      <c r="B8" s="254">
        <v>2</v>
      </c>
      <c r="C8" s="216">
        <v>3</v>
      </c>
      <c r="D8" s="216">
        <v>4</v>
      </c>
      <c r="E8" s="255" t="s">
        <v>221</v>
      </c>
      <c r="F8" s="254">
        <v>6</v>
      </c>
      <c r="G8" s="216">
        <v>7</v>
      </c>
      <c r="H8" s="216">
        <v>8</v>
      </c>
      <c r="I8" s="255" t="s">
        <v>317</v>
      </c>
      <c r="J8" s="254">
        <v>10</v>
      </c>
      <c r="K8" s="216">
        <v>11</v>
      </c>
      <c r="L8" s="216">
        <v>12</v>
      </c>
      <c r="M8" s="255" t="s">
        <v>319</v>
      </c>
    </row>
    <row r="9" spans="1:13" ht="15" customHeight="1" x14ac:dyDescent="0.2">
      <c r="A9" s="250" t="s">
        <v>33</v>
      </c>
      <c r="B9" s="218">
        <f>F9+J9</f>
        <v>3362</v>
      </c>
      <c r="C9" s="115">
        <f>G9+K9</f>
        <v>21730799.41</v>
      </c>
      <c r="D9" s="72">
        <f>H9+L9</f>
        <v>480725</v>
      </c>
      <c r="E9" s="239">
        <f>C9/D9</f>
        <v>45.20422156118363</v>
      </c>
      <c r="F9" s="218">
        <v>16</v>
      </c>
      <c r="G9" s="115">
        <v>66489.95</v>
      </c>
      <c r="H9" s="72">
        <v>1330</v>
      </c>
      <c r="I9" s="239">
        <f>G9/H9</f>
        <v>49.992443609022551</v>
      </c>
      <c r="J9" s="218">
        <v>3346</v>
      </c>
      <c r="K9" s="115">
        <v>21664309.460000001</v>
      </c>
      <c r="L9" s="72">
        <v>479395</v>
      </c>
      <c r="M9" s="239">
        <f>K9/L9</f>
        <v>45.190937452413984</v>
      </c>
    </row>
    <row r="10" spans="1:13" ht="15" customHeight="1" x14ac:dyDescent="0.2">
      <c r="A10" s="250" t="s">
        <v>34</v>
      </c>
      <c r="B10" s="218">
        <f t="shared" ref="B10:B36" si="0">F10+J10</f>
        <v>3391</v>
      </c>
      <c r="C10" s="115">
        <f t="shared" ref="C10:C36" si="1">G10+K10</f>
        <v>23023534.52</v>
      </c>
      <c r="D10" s="72">
        <f t="shared" ref="D10:D36" si="2">H10+L10</f>
        <v>570969</v>
      </c>
      <c r="E10" s="239">
        <f t="shared" ref="E10:E28" si="3">C10/D10</f>
        <v>40.323615677908954</v>
      </c>
      <c r="F10" s="218">
        <v>8</v>
      </c>
      <c r="G10" s="115">
        <v>37219.370000000003</v>
      </c>
      <c r="H10" s="72">
        <v>588</v>
      </c>
      <c r="I10" s="239">
        <f t="shared" ref="I10:I23" si="4">G10/H10</f>
        <v>63.298248299319731</v>
      </c>
      <c r="J10" s="218">
        <v>3383</v>
      </c>
      <c r="K10" s="115">
        <v>22986315.149999999</v>
      </c>
      <c r="L10" s="72">
        <v>570381</v>
      </c>
      <c r="M10" s="239">
        <f t="shared" ref="M10:M23" si="5">K10/L10</f>
        <v>40.299931361668776</v>
      </c>
    </row>
    <row r="11" spans="1:13" ht="15" customHeight="1" x14ac:dyDescent="0.2">
      <c r="A11" s="250" t="s">
        <v>35</v>
      </c>
      <c r="B11" s="218">
        <f t="shared" si="0"/>
        <v>4964</v>
      </c>
      <c r="C11" s="115">
        <f t="shared" si="1"/>
        <v>38765935.579999998</v>
      </c>
      <c r="D11" s="72">
        <f t="shared" si="2"/>
        <v>873233</v>
      </c>
      <c r="E11" s="239">
        <f t="shared" si="3"/>
        <v>44.393576032971723</v>
      </c>
      <c r="F11" s="218">
        <v>22</v>
      </c>
      <c r="G11" s="115">
        <v>110774.39999999999</v>
      </c>
      <c r="H11" s="72">
        <v>1436</v>
      </c>
      <c r="I11" s="239">
        <f t="shared" si="4"/>
        <v>77.140947075208913</v>
      </c>
      <c r="J11" s="218">
        <v>4942</v>
      </c>
      <c r="K11" s="115">
        <v>38655161.18</v>
      </c>
      <c r="L11" s="72">
        <v>871797</v>
      </c>
      <c r="M11" s="239">
        <f t="shared" si="5"/>
        <v>44.339635465595777</v>
      </c>
    </row>
    <row r="12" spans="1:13" ht="15" customHeight="1" x14ac:dyDescent="0.2">
      <c r="A12" s="250" t="s">
        <v>36</v>
      </c>
      <c r="B12" s="218">
        <f t="shared" si="0"/>
        <v>1715</v>
      </c>
      <c r="C12" s="115">
        <f t="shared" si="1"/>
        <v>11829832.26</v>
      </c>
      <c r="D12" s="72">
        <f t="shared" si="2"/>
        <v>288233</v>
      </c>
      <c r="E12" s="239">
        <f t="shared" si="3"/>
        <v>41.042601853361688</v>
      </c>
      <c r="F12" s="218">
        <v>5</v>
      </c>
      <c r="G12" s="115">
        <v>42378.5</v>
      </c>
      <c r="H12" s="72">
        <v>723</v>
      </c>
      <c r="I12" s="239">
        <f t="shared" si="4"/>
        <v>58.614799446749657</v>
      </c>
      <c r="J12" s="218">
        <v>1710</v>
      </c>
      <c r="K12" s="115">
        <v>11787453.76</v>
      </c>
      <c r="L12" s="72">
        <v>287510</v>
      </c>
      <c r="M12" s="239">
        <f t="shared" si="5"/>
        <v>40.998413133456225</v>
      </c>
    </row>
    <row r="13" spans="1:13" ht="15" customHeight="1" x14ac:dyDescent="0.2">
      <c r="A13" s="250" t="s">
        <v>37</v>
      </c>
      <c r="B13" s="218">
        <f t="shared" si="0"/>
        <v>385</v>
      </c>
      <c r="C13" s="115">
        <f t="shared" si="1"/>
        <v>2585822.81</v>
      </c>
      <c r="D13" s="72">
        <f t="shared" si="2"/>
        <v>60913</v>
      </c>
      <c r="E13" s="239">
        <f t="shared" si="3"/>
        <v>42.451082855876415</v>
      </c>
      <c r="F13" s="218">
        <v>3</v>
      </c>
      <c r="G13" s="115">
        <v>17938.64</v>
      </c>
      <c r="H13" s="72">
        <v>272</v>
      </c>
      <c r="I13" s="239">
        <f t="shared" si="4"/>
        <v>65.950882352941179</v>
      </c>
      <c r="J13" s="218">
        <v>382</v>
      </c>
      <c r="K13" s="115">
        <v>2567884.17</v>
      </c>
      <c r="L13" s="72">
        <v>60641</v>
      </c>
      <c r="M13" s="239">
        <f t="shared" si="5"/>
        <v>42.345676522484787</v>
      </c>
    </row>
    <row r="14" spans="1:13" ht="15" customHeight="1" x14ac:dyDescent="0.2">
      <c r="A14" s="250" t="s">
        <v>38</v>
      </c>
      <c r="B14" s="218">
        <f t="shared" si="0"/>
        <v>1198</v>
      </c>
      <c r="C14" s="115">
        <f t="shared" si="1"/>
        <v>8492739.5999999996</v>
      </c>
      <c r="D14" s="72">
        <f t="shared" si="2"/>
        <v>189483</v>
      </c>
      <c r="E14" s="239">
        <f t="shared" si="3"/>
        <v>44.820588654391159</v>
      </c>
      <c r="F14" s="218">
        <v>4</v>
      </c>
      <c r="G14" s="115">
        <v>51105.29</v>
      </c>
      <c r="H14" s="72">
        <v>485</v>
      </c>
      <c r="I14" s="239">
        <f t="shared" si="4"/>
        <v>105.37173195876289</v>
      </c>
      <c r="J14" s="218">
        <v>1194</v>
      </c>
      <c r="K14" s="115">
        <v>8441634.3100000005</v>
      </c>
      <c r="L14" s="72">
        <v>188998</v>
      </c>
      <c r="M14" s="239">
        <f t="shared" si="5"/>
        <v>44.665204446607902</v>
      </c>
    </row>
    <row r="15" spans="1:13" ht="15" customHeight="1" x14ac:dyDescent="0.2">
      <c r="A15" s="250" t="s">
        <v>39</v>
      </c>
      <c r="B15" s="218">
        <f t="shared" si="0"/>
        <v>901</v>
      </c>
      <c r="C15" s="115">
        <f t="shared" si="1"/>
        <v>6494564.3499999996</v>
      </c>
      <c r="D15" s="72">
        <f t="shared" si="2"/>
        <v>158524</v>
      </c>
      <c r="E15" s="239">
        <f t="shared" si="3"/>
        <v>40.968965897908198</v>
      </c>
      <c r="F15" s="218">
        <v>3</v>
      </c>
      <c r="G15" s="115">
        <v>26795.58</v>
      </c>
      <c r="H15" s="72">
        <v>370</v>
      </c>
      <c r="I15" s="239">
        <f t="shared" si="4"/>
        <v>72.420486486486496</v>
      </c>
      <c r="J15" s="218">
        <v>898</v>
      </c>
      <c r="K15" s="115">
        <v>6467768.7699999996</v>
      </c>
      <c r="L15" s="72">
        <v>158154</v>
      </c>
      <c r="M15" s="239">
        <f t="shared" si="5"/>
        <v>40.895385320636848</v>
      </c>
    </row>
    <row r="16" spans="1:13" ht="15" customHeight="1" x14ac:dyDescent="0.2">
      <c r="A16" s="250" t="s">
        <v>40</v>
      </c>
      <c r="B16" s="218">
        <f t="shared" si="0"/>
        <v>851</v>
      </c>
      <c r="C16" s="115">
        <f t="shared" si="1"/>
        <v>5630689.1100000003</v>
      </c>
      <c r="D16" s="72">
        <f t="shared" si="2"/>
        <v>116760</v>
      </c>
      <c r="E16" s="239">
        <f t="shared" si="3"/>
        <v>48.224469938335048</v>
      </c>
      <c r="F16" s="218"/>
      <c r="G16" s="115"/>
      <c r="H16" s="72"/>
      <c r="I16" s="239"/>
      <c r="J16" s="218">
        <v>851</v>
      </c>
      <c r="K16" s="115">
        <v>5630689.1100000003</v>
      </c>
      <c r="L16" s="72">
        <v>116760</v>
      </c>
      <c r="M16" s="239">
        <f t="shared" si="5"/>
        <v>48.224469938335048</v>
      </c>
    </row>
    <row r="17" spans="1:13" ht="15" customHeight="1" x14ac:dyDescent="0.2">
      <c r="A17" s="250" t="s">
        <v>41</v>
      </c>
      <c r="B17" s="218">
        <f t="shared" si="0"/>
        <v>784</v>
      </c>
      <c r="C17" s="115">
        <f t="shared" si="1"/>
        <v>5018716.21</v>
      </c>
      <c r="D17" s="72">
        <f t="shared" si="2"/>
        <v>114436</v>
      </c>
      <c r="E17" s="239">
        <f t="shared" si="3"/>
        <v>43.856096071166412</v>
      </c>
      <c r="F17" s="218">
        <v>10</v>
      </c>
      <c r="G17" s="115">
        <v>58394.51</v>
      </c>
      <c r="H17" s="72">
        <v>938</v>
      </c>
      <c r="I17" s="239">
        <f t="shared" si="4"/>
        <v>62.254275053304909</v>
      </c>
      <c r="J17" s="218">
        <v>774</v>
      </c>
      <c r="K17" s="115">
        <v>4960321.7</v>
      </c>
      <c r="L17" s="72">
        <v>113498</v>
      </c>
      <c r="M17" s="239">
        <f t="shared" si="5"/>
        <v>43.704045005198331</v>
      </c>
    </row>
    <row r="18" spans="1:13" ht="15" customHeight="1" x14ac:dyDescent="0.2">
      <c r="A18" s="250" t="s">
        <v>42</v>
      </c>
      <c r="B18" s="218">
        <f t="shared" si="0"/>
        <v>777</v>
      </c>
      <c r="C18" s="115">
        <f t="shared" si="1"/>
        <v>5284356.7600000007</v>
      </c>
      <c r="D18" s="72">
        <f t="shared" si="2"/>
        <v>115268</v>
      </c>
      <c r="E18" s="239">
        <f t="shared" si="3"/>
        <v>45.844091681993277</v>
      </c>
      <c r="F18" s="218">
        <v>1</v>
      </c>
      <c r="G18" s="115">
        <v>5691.53</v>
      </c>
      <c r="H18" s="72">
        <v>124</v>
      </c>
      <c r="I18" s="239">
        <f t="shared" si="4"/>
        <v>45.899435483870967</v>
      </c>
      <c r="J18" s="218">
        <v>776</v>
      </c>
      <c r="K18" s="115">
        <v>5278665.2300000004</v>
      </c>
      <c r="L18" s="72">
        <v>115144</v>
      </c>
      <c r="M18" s="239">
        <f t="shared" si="5"/>
        <v>45.844032081567434</v>
      </c>
    </row>
    <row r="19" spans="1:13" ht="15" customHeight="1" x14ac:dyDescent="0.2">
      <c r="A19" s="250" t="s">
        <v>43</v>
      </c>
      <c r="B19" s="218">
        <f t="shared" si="0"/>
        <v>621</v>
      </c>
      <c r="C19" s="115">
        <f t="shared" si="1"/>
        <v>4199199.6500000004</v>
      </c>
      <c r="D19" s="72">
        <f t="shared" si="2"/>
        <v>98364</v>
      </c>
      <c r="E19" s="239">
        <f t="shared" si="3"/>
        <v>42.690411634337771</v>
      </c>
      <c r="F19" s="218">
        <v>4</v>
      </c>
      <c r="G19" s="115">
        <v>19624.2</v>
      </c>
      <c r="H19" s="72">
        <v>309</v>
      </c>
      <c r="I19" s="239">
        <f t="shared" si="4"/>
        <v>63.508737864077673</v>
      </c>
      <c r="J19" s="218">
        <v>617</v>
      </c>
      <c r="K19" s="115">
        <v>4179575.45</v>
      </c>
      <c r="L19" s="72">
        <v>98055</v>
      </c>
      <c r="M19" s="239">
        <f t="shared" si="5"/>
        <v>42.624806996073637</v>
      </c>
    </row>
    <row r="20" spans="1:13" ht="15" customHeight="1" x14ac:dyDescent="0.2">
      <c r="A20" s="250" t="s">
        <v>44</v>
      </c>
      <c r="B20" s="218">
        <f t="shared" si="0"/>
        <v>1916</v>
      </c>
      <c r="C20" s="115">
        <f t="shared" si="1"/>
        <v>13237547.4</v>
      </c>
      <c r="D20" s="72">
        <f t="shared" si="2"/>
        <v>280548</v>
      </c>
      <c r="E20" s="239">
        <f t="shared" si="3"/>
        <v>47.184607981521879</v>
      </c>
      <c r="F20" s="218">
        <v>6</v>
      </c>
      <c r="G20" s="115">
        <v>32812</v>
      </c>
      <c r="H20" s="72">
        <v>469</v>
      </c>
      <c r="I20" s="239">
        <f t="shared" si="4"/>
        <v>69.961620469083158</v>
      </c>
      <c r="J20" s="218">
        <v>1910</v>
      </c>
      <c r="K20" s="115">
        <v>13204735.4</v>
      </c>
      <c r="L20" s="72">
        <v>280079</v>
      </c>
      <c r="M20" s="239">
        <f t="shared" si="5"/>
        <v>47.146467246741096</v>
      </c>
    </row>
    <row r="21" spans="1:13" ht="15" customHeight="1" x14ac:dyDescent="0.2">
      <c r="A21" s="250" t="s">
        <v>45</v>
      </c>
      <c r="B21" s="218">
        <f t="shared" si="0"/>
        <v>686</v>
      </c>
      <c r="C21" s="115">
        <f t="shared" si="1"/>
        <v>4667514.8999999994</v>
      </c>
      <c r="D21" s="72">
        <f t="shared" si="2"/>
        <v>102361</v>
      </c>
      <c r="E21" s="239">
        <f t="shared" si="3"/>
        <v>45.598566836978925</v>
      </c>
      <c r="F21" s="218">
        <v>3</v>
      </c>
      <c r="G21" s="115">
        <v>10733.01</v>
      </c>
      <c r="H21" s="72">
        <v>240</v>
      </c>
      <c r="I21" s="239">
        <f t="shared" si="4"/>
        <v>44.720874999999999</v>
      </c>
      <c r="J21" s="218">
        <v>683</v>
      </c>
      <c r="K21" s="115">
        <v>4656781.8899999997</v>
      </c>
      <c r="L21" s="72">
        <v>102121</v>
      </c>
      <c r="M21" s="239">
        <f t="shared" si="5"/>
        <v>45.600629547301729</v>
      </c>
    </row>
    <row r="22" spans="1:13" ht="15" customHeight="1" x14ac:dyDescent="0.2">
      <c r="A22" s="250" t="s">
        <v>46</v>
      </c>
      <c r="B22" s="218">
        <f t="shared" si="0"/>
        <v>1505</v>
      </c>
      <c r="C22" s="115">
        <f t="shared" si="1"/>
        <v>10608238.93</v>
      </c>
      <c r="D22" s="72">
        <f t="shared" si="2"/>
        <v>268481</v>
      </c>
      <c r="E22" s="239">
        <f t="shared" si="3"/>
        <v>39.512065770017244</v>
      </c>
      <c r="F22" s="218">
        <v>2</v>
      </c>
      <c r="G22" s="115">
        <v>9369.81</v>
      </c>
      <c r="H22" s="72">
        <v>149</v>
      </c>
      <c r="I22" s="239">
        <f t="shared" si="4"/>
        <v>62.884630872483221</v>
      </c>
      <c r="J22" s="218">
        <v>1503</v>
      </c>
      <c r="K22" s="115">
        <v>10598869.119999999</v>
      </c>
      <c r="L22" s="72">
        <v>268332</v>
      </c>
      <c r="M22" s="239">
        <f t="shared" si="5"/>
        <v>39.499087399192042</v>
      </c>
    </row>
    <row r="23" spans="1:13" ht="15" customHeight="1" x14ac:dyDescent="0.2">
      <c r="A23" s="250" t="s">
        <v>47</v>
      </c>
      <c r="B23" s="218">
        <f t="shared" si="0"/>
        <v>7552</v>
      </c>
      <c r="C23" s="115">
        <f t="shared" si="1"/>
        <v>57461620.449999996</v>
      </c>
      <c r="D23" s="72">
        <f t="shared" si="2"/>
        <v>1293996</v>
      </c>
      <c r="E23" s="239">
        <f t="shared" si="3"/>
        <v>44.406335452350696</v>
      </c>
      <c r="F23" s="218">
        <v>18</v>
      </c>
      <c r="G23" s="115">
        <v>134744.04</v>
      </c>
      <c r="H23" s="72">
        <v>1521</v>
      </c>
      <c r="I23" s="239">
        <f t="shared" si="4"/>
        <v>88.589112426035513</v>
      </c>
      <c r="J23" s="218">
        <v>7534</v>
      </c>
      <c r="K23" s="115">
        <v>57326876.409999996</v>
      </c>
      <c r="L23" s="72">
        <v>1292475</v>
      </c>
      <c r="M23" s="239">
        <f t="shared" si="5"/>
        <v>44.354340633281105</v>
      </c>
    </row>
    <row r="24" spans="1:13" ht="15" customHeight="1" x14ac:dyDescent="0.2">
      <c r="A24" s="250" t="s">
        <v>48</v>
      </c>
      <c r="B24" s="218">
        <f t="shared" si="0"/>
        <v>832</v>
      </c>
      <c r="C24" s="115">
        <f t="shared" si="1"/>
        <v>5542042.6100000003</v>
      </c>
      <c r="D24" s="72">
        <f t="shared" si="2"/>
        <v>120010</v>
      </c>
      <c r="E24" s="239">
        <f>C24/D24</f>
        <v>46.179840096658616</v>
      </c>
      <c r="F24" s="218">
        <v>1</v>
      </c>
      <c r="G24" s="115">
        <v>1021.86</v>
      </c>
      <c r="H24" s="72">
        <v>24</v>
      </c>
      <c r="I24" s="239">
        <f>G24/H24</f>
        <v>42.577500000000001</v>
      </c>
      <c r="J24" s="218">
        <v>831</v>
      </c>
      <c r="K24" s="115">
        <v>5541020.75</v>
      </c>
      <c r="L24" s="72">
        <v>119986</v>
      </c>
      <c r="M24" s="239">
        <f>K24/L24</f>
        <v>46.18056064874235</v>
      </c>
    </row>
    <row r="25" spans="1:13" ht="15" customHeight="1" x14ac:dyDescent="0.2">
      <c r="A25" s="250" t="s">
        <v>49</v>
      </c>
      <c r="B25" s="218">
        <f t="shared" si="0"/>
        <v>1674</v>
      </c>
      <c r="C25" s="115">
        <f t="shared" si="1"/>
        <v>12282663.49</v>
      </c>
      <c r="D25" s="72">
        <f t="shared" si="2"/>
        <v>268128</v>
      </c>
      <c r="E25" s="239">
        <f t="shared" si="3"/>
        <v>45.808955014023155</v>
      </c>
      <c r="F25" s="218">
        <v>14</v>
      </c>
      <c r="G25" s="115">
        <v>81763.13</v>
      </c>
      <c r="H25" s="72">
        <v>1346</v>
      </c>
      <c r="I25" s="239">
        <f t="shared" ref="I25:I28" si="6">G25/H25</f>
        <v>60.745267459138191</v>
      </c>
      <c r="J25" s="218">
        <v>1660</v>
      </c>
      <c r="K25" s="115">
        <v>12200900.359999999</v>
      </c>
      <c r="L25" s="72">
        <v>266782</v>
      </c>
      <c r="M25" s="239">
        <f t="shared" ref="M25:M28" si="7">K25/L25</f>
        <v>45.733596569483694</v>
      </c>
    </row>
    <row r="26" spans="1:13" ht="15" customHeight="1" x14ac:dyDescent="0.2">
      <c r="A26" s="250" t="s">
        <v>50</v>
      </c>
      <c r="B26" s="218">
        <f t="shared" si="0"/>
        <v>564</v>
      </c>
      <c r="C26" s="115">
        <f t="shared" si="1"/>
        <v>3772138.0500000003</v>
      </c>
      <c r="D26" s="72">
        <f t="shared" si="2"/>
        <v>82967</v>
      </c>
      <c r="E26" s="239">
        <f t="shared" si="3"/>
        <v>45.465523039280683</v>
      </c>
      <c r="F26" s="218">
        <v>1</v>
      </c>
      <c r="G26" s="115">
        <v>10484.16</v>
      </c>
      <c r="H26" s="72">
        <v>114</v>
      </c>
      <c r="I26" s="239">
        <f t="shared" si="6"/>
        <v>91.966315789473683</v>
      </c>
      <c r="J26" s="218">
        <v>563</v>
      </c>
      <c r="K26" s="115">
        <v>3761653.89</v>
      </c>
      <c r="L26" s="72">
        <v>82853</v>
      </c>
      <c r="M26" s="239">
        <f t="shared" si="7"/>
        <v>45.401541163265058</v>
      </c>
    </row>
    <row r="27" spans="1:13" ht="15" customHeight="1" x14ac:dyDescent="0.2">
      <c r="A27" s="250" t="s">
        <v>51</v>
      </c>
      <c r="B27" s="218">
        <f t="shared" si="0"/>
        <v>1071</v>
      </c>
      <c r="C27" s="115">
        <f t="shared" si="1"/>
        <v>7095595.3399999999</v>
      </c>
      <c r="D27" s="72">
        <f t="shared" si="2"/>
        <v>178464</v>
      </c>
      <c r="E27" s="239">
        <f t="shared" si="3"/>
        <v>39.759253070647297</v>
      </c>
      <c r="F27" s="218">
        <v>3</v>
      </c>
      <c r="G27" s="115">
        <v>12456.24</v>
      </c>
      <c r="H27" s="72">
        <v>269</v>
      </c>
      <c r="I27" s="239">
        <f t="shared" si="6"/>
        <v>46.305724907063194</v>
      </c>
      <c r="J27" s="218">
        <v>1068</v>
      </c>
      <c r="K27" s="115">
        <v>7083139.0999999996</v>
      </c>
      <c r="L27" s="72">
        <v>178195</v>
      </c>
      <c r="M27" s="239">
        <f t="shared" si="7"/>
        <v>39.749370633294987</v>
      </c>
    </row>
    <row r="28" spans="1:13" ht="15" customHeight="1" x14ac:dyDescent="0.2">
      <c r="A28" s="250" t="s">
        <v>52</v>
      </c>
      <c r="B28" s="218">
        <f t="shared" si="0"/>
        <v>814</v>
      </c>
      <c r="C28" s="115">
        <f t="shared" si="1"/>
        <v>5438707.3700000001</v>
      </c>
      <c r="D28" s="72">
        <f t="shared" si="2"/>
        <v>136419</v>
      </c>
      <c r="E28" s="239">
        <f t="shared" si="3"/>
        <v>39.867667773550608</v>
      </c>
      <c r="F28" s="218">
        <v>4</v>
      </c>
      <c r="G28" s="115">
        <v>13027.14</v>
      </c>
      <c r="H28" s="72">
        <v>199</v>
      </c>
      <c r="I28" s="239">
        <f t="shared" si="6"/>
        <v>65.463015075376887</v>
      </c>
      <c r="J28" s="218">
        <v>810</v>
      </c>
      <c r="K28" s="115">
        <v>5425680.2300000004</v>
      </c>
      <c r="L28" s="72">
        <v>136220</v>
      </c>
      <c r="M28" s="239">
        <f t="shared" si="7"/>
        <v>39.830276244310674</v>
      </c>
    </row>
    <row r="29" spans="1:13" ht="15" customHeight="1" x14ac:dyDescent="0.2">
      <c r="A29" s="250" t="s">
        <v>53</v>
      </c>
      <c r="B29" s="218">
        <f t="shared" si="0"/>
        <v>30346</v>
      </c>
      <c r="C29" s="115">
        <f t="shared" si="1"/>
        <v>324516336.81999999</v>
      </c>
      <c r="D29" s="72">
        <f t="shared" si="2"/>
        <v>6813174</v>
      </c>
      <c r="E29" s="239">
        <f>C29/D29</f>
        <v>47.630713206502577</v>
      </c>
      <c r="F29" s="218">
        <v>131</v>
      </c>
      <c r="G29" s="115">
        <v>1030333.23</v>
      </c>
      <c r="H29" s="72">
        <v>11690</v>
      </c>
      <c r="I29" s="239">
        <f>G29/H29</f>
        <v>88.138000855431997</v>
      </c>
      <c r="J29" s="218">
        <v>30215</v>
      </c>
      <c r="K29" s="115">
        <v>323486003.58999997</v>
      </c>
      <c r="L29" s="72">
        <v>6801484</v>
      </c>
      <c r="M29" s="239">
        <f>K29/L29</f>
        <v>47.561091607360979</v>
      </c>
    </row>
    <row r="30" spans="1:13" ht="15" customHeight="1" x14ac:dyDescent="0.2">
      <c r="A30" s="250" t="s">
        <v>54</v>
      </c>
      <c r="B30" s="218">
        <f t="shared" si="0"/>
        <v>1959</v>
      </c>
      <c r="C30" s="115">
        <f t="shared" si="1"/>
        <v>15429671.98</v>
      </c>
      <c r="D30" s="72">
        <f t="shared" si="2"/>
        <v>493965</v>
      </c>
      <c r="E30" s="239">
        <f t="shared" ref="E30:E37" si="8">C30/D30</f>
        <v>31.236366908586643</v>
      </c>
      <c r="F30" s="218">
        <v>9</v>
      </c>
      <c r="G30" s="115">
        <v>67633.460000000006</v>
      </c>
      <c r="H30" s="72">
        <v>909</v>
      </c>
      <c r="I30" s="239">
        <f t="shared" ref="I30:I37" si="9">G30/H30</f>
        <v>74.404246424642466</v>
      </c>
      <c r="J30" s="218">
        <v>1950</v>
      </c>
      <c r="K30" s="115">
        <v>15362038.52</v>
      </c>
      <c r="L30" s="72">
        <v>493056</v>
      </c>
      <c r="M30" s="239">
        <f t="shared" ref="M30:M37" si="10">K30/L30</f>
        <v>31.156782434449635</v>
      </c>
    </row>
    <row r="31" spans="1:13" ht="15" customHeight="1" x14ac:dyDescent="0.2">
      <c r="A31" s="250" t="s">
        <v>55</v>
      </c>
      <c r="B31" s="218">
        <f t="shared" si="0"/>
        <v>2566</v>
      </c>
      <c r="C31" s="115">
        <f t="shared" si="1"/>
        <v>18653522.830000002</v>
      </c>
      <c r="D31" s="72">
        <f t="shared" si="2"/>
        <v>457631</v>
      </c>
      <c r="E31" s="239">
        <f t="shared" si="8"/>
        <v>40.76105602548779</v>
      </c>
      <c r="F31" s="218">
        <v>17</v>
      </c>
      <c r="G31" s="115">
        <v>114957.55</v>
      </c>
      <c r="H31" s="72">
        <v>1600</v>
      </c>
      <c r="I31" s="239">
        <f t="shared" si="9"/>
        <v>71.848468749999995</v>
      </c>
      <c r="J31" s="218">
        <v>2549</v>
      </c>
      <c r="K31" s="115">
        <v>18538565.280000001</v>
      </c>
      <c r="L31" s="72">
        <v>456031</v>
      </c>
      <c r="M31" s="239">
        <f t="shared" si="10"/>
        <v>40.651984799278999</v>
      </c>
    </row>
    <row r="32" spans="1:13" ht="15" customHeight="1" x14ac:dyDescent="0.2">
      <c r="A32" s="250" t="s">
        <v>56</v>
      </c>
      <c r="B32" s="218">
        <f t="shared" si="0"/>
        <v>960</v>
      </c>
      <c r="C32" s="115">
        <f t="shared" si="1"/>
        <v>6612153.25</v>
      </c>
      <c r="D32" s="72">
        <f t="shared" si="2"/>
        <v>143245</v>
      </c>
      <c r="E32" s="239">
        <f t="shared" si="8"/>
        <v>46.159749031379803</v>
      </c>
      <c r="F32" s="218">
        <v>1</v>
      </c>
      <c r="G32" s="115">
        <v>8074.09</v>
      </c>
      <c r="H32" s="72">
        <v>107</v>
      </c>
      <c r="I32" s="239">
        <f t="shared" si="9"/>
        <v>75.458785046728977</v>
      </c>
      <c r="J32" s="218">
        <v>959</v>
      </c>
      <c r="K32" s="115">
        <v>6604079.1600000001</v>
      </c>
      <c r="L32" s="72">
        <v>143138</v>
      </c>
      <c r="M32" s="239">
        <f t="shared" si="10"/>
        <v>46.137847112576672</v>
      </c>
    </row>
    <row r="33" spans="1:14" ht="15" customHeight="1" x14ac:dyDescent="0.2">
      <c r="A33" s="250" t="s">
        <v>57</v>
      </c>
      <c r="B33" s="218">
        <f t="shared" si="0"/>
        <v>729</v>
      </c>
      <c r="C33" s="115">
        <f t="shared" si="1"/>
        <v>4794318.26</v>
      </c>
      <c r="D33" s="72">
        <f t="shared" si="2"/>
        <v>107775</v>
      </c>
      <c r="E33" s="239">
        <f t="shared" si="8"/>
        <v>44.484511807005333</v>
      </c>
      <c r="F33" s="218"/>
      <c r="G33" s="115"/>
      <c r="H33" s="72"/>
      <c r="I33" s="239"/>
      <c r="J33" s="218">
        <v>729</v>
      </c>
      <c r="K33" s="115">
        <v>4794318.26</v>
      </c>
      <c r="L33" s="72">
        <v>107775</v>
      </c>
      <c r="M33" s="239">
        <f t="shared" si="10"/>
        <v>44.484511807005333</v>
      </c>
    </row>
    <row r="34" spans="1:14" ht="15" customHeight="1" x14ac:dyDescent="0.2">
      <c r="A34" s="250" t="s">
        <v>58</v>
      </c>
      <c r="B34" s="218">
        <f t="shared" si="0"/>
        <v>1433</v>
      </c>
      <c r="C34" s="115">
        <f t="shared" si="1"/>
        <v>9493264.3499999996</v>
      </c>
      <c r="D34" s="72">
        <f t="shared" si="2"/>
        <v>225026</v>
      </c>
      <c r="E34" s="239">
        <f t="shared" si="8"/>
        <v>42.187411010283256</v>
      </c>
      <c r="F34" s="218">
        <v>5</v>
      </c>
      <c r="G34" s="115">
        <v>14338.91</v>
      </c>
      <c r="H34" s="72">
        <v>302</v>
      </c>
      <c r="I34" s="239">
        <f t="shared" si="9"/>
        <v>47.47983443708609</v>
      </c>
      <c r="J34" s="218">
        <v>1428</v>
      </c>
      <c r="K34" s="115">
        <v>9478925.4399999995</v>
      </c>
      <c r="L34" s="72">
        <v>224724</v>
      </c>
      <c r="M34" s="239">
        <f t="shared" si="10"/>
        <v>42.180298677488828</v>
      </c>
    </row>
    <row r="35" spans="1:14" ht="15" customHeight="1" x14ac:dyDescent="0.2">
      <c r="A35" s="250" t="s">
        <v>59</v>
      </c>
      <c r="B35" s="218">
        <f t="shared" si="0"/>
        <v>1140</v>
      </c>
      <c r="C35" s="115">
        <f t="shared" si="1"/>
        <v>7631701.4399999995</v>
      </c>
      <c r="D35" s="72">
        <f t="shared" si="2"/>
        <v>175010</v>
      </c>
      <c r="E35" s="239">
        <f t="shared" si="8"/>
        <v>43.607230672532992</v>
      </c>
      <c r="F35" s="218">
        <v>5</v>
      </c>
      <c r="G35" s="115">
        <v>22850.14</v>
      </c>
      <c r="H35" s="72">
        <v>404</v>
      </c>
      <c r="I35" s="239">
        <f t="shared" si="9"/>
        <v>56.559752475247521</v>
      </c>
      <c r="J35" s="218">
        <v>1135</v>
      </c>
      <c r="K35" s="115">
        <v>7608851.2999999998</v>
      </c>
      <c r="L35" s="72">
        <v>174606</v>
      </c>
      <c r="M35" s="239">
        <f t="shared" si="10"/>
        <v>43.577261377043172</v>
      </c>
    </row>
    <row r="36" spans="1:14" ht="15" customHeight="1" x14ac:dyDescent="0.2">
      <c r="A36" s="250" t="s">
        <v>60</v>
      </c>
      <c r="B36" s="218">
        <f t="shared" si="0"/>
        <v>958</v>
      </c>
      <c r="C36" s="115">
        <f t="shared" si="1"/>
        <v>6431135.9800000004</v>
      </c>
      <c r="D36" s="72">
        <f t="shared" si="2"/>
        <v>141812</v>
      </c>
      <c r="E36" s="239">
        <f t="shared" si="8"/>
        <v>45.349730488252057</v>
      </c>
      <c r="F36" s="218">
        <v>6</v>
      </c>
      <c r="G36" s="115">
        <v>43321.62</v>
      </c>
      <c r="H36" s="72">
        <v>644</v>
      </c>
      <c r="I36" s="239">
        <f t="shared" si="9"/>
        <v>67.269596273291924</v>
      </c>
      <c r="J36" s="218">
        <v>952</v>
      </c>
      <c r="K36" s="115">
        <v>6387814.3600000003</v>
      </c>
      <c r="L36" s="72">
        <v>141168</v>
      </c>
      <c r="M36" s="239">
        <f t="shared" si="10"/>
        <v>45.249733367335374</v>
      </c>
      <c r="N36" s="211"/>
    </row>
    <row r="37" spans="1:14" ht="20.100000000000001" customHeight="1" x14ac:dyDescent="0.2">
      <c r="A37" s="341" t="s">
        <v>5</v>
      </c>
      <c r="B37" s="344">
        <f>SUM(B9:B36)</f>
        <v>75654</v>
      </c>
      <c r="C37" s="343">
        <f>SUM(C9:C36)</f>
        <v>646724363.71000016</v>
      </c>
      <c r="D37" s="342">
        <f>SUM(D9:D36)</f>
        <v>14355920</v>
      </c>
      <c r="E37" s="345">
        <f t="shared" si="8"/>
        <v>45.049315105545318</v>
      </c>
      <c r="F37" s="344">
        <f>SUM(F9:F36)</f>
        <v>302</v>
      </c>
      <c r="G37" s="343">
        <f>SUM(G9:G36)</f>
        <v>2044332.36</v>
      </c>
      <c r="H37" s="120">
        <f>SUM(H9:H36)</f>
        <v>26562</v>
      </c>
      <c r="I37" s="233">
        <f t="shared" si="9"/>
        <v>76.964549356223174</v>
      </c>
      <c r="J37" s="220">
        <f>SUM(J9:J36)</f>
        <v>75352</v>
      </c>
      <c r="K37" s="132">
        <f>SUM(K9:K36)</f>
        <v>644680031.3499999</v>
      </c>
      <c r="L37" s="120">
        <f>SUM(L9:L36)</f>
        <v>14329358</v>
      </c>
      <c r="M37" s="233">
        <f t="shared" si="10"/>
        <v>44.990154572870601</v>
      </c>
    </row>
    <row r="38" spans="1:14" ht="9.9499999999999993" customHeight="1" x14ac:dyDescent="0.2"/>
    <row r="39" spans="1:14" ht="28.5" customHeight="1" x14ac:dyDescent="0.2">
      <c r="A39" s="369" t="s">
        <v>441</v>
      </c>
      <c r="B39" s="369"/>
      <c r="C39" s="369"/>
      <c r="D39" s="369"/>
      <c r="E39" s="369"/>
      <c r="F39" s="369"/>
      <c r="G39" s="369"/>
      <c r="H39" s="369"/>
      <c r="I39" s="369"/>
      <c r="J39" s="369"/>
      <c r="K39" s="369"/>
      <c r="L39" s="369"/>
      <c r="M39" s="369"/>
    </row>
    <row r="40" spans="1:14" ht="15" customHeight="1" x14ac:dyDescent="0.2">
      <c r="A40" s="364" t="s">
        <v>336</v>
      </c>
      <c r="B40" s="364"/>
      <c r="C40" s="364"/>
      <c r="D40" s="364"/>
      <c r="E40" s="364"/>
      <c r="F40" s="364"/>
      <c r="G40" s="364"/>
      <c r="H40" s="364"/>
      <c r="I40" s="364"/>
      <c r="J40" s="364"/>
      <c r="K40" s="364"/>
      <c r="L40" s="364"/>
    </row>
    <row r="41" spans="1:14" ht="15" customHeight="1" x14ac:dyDescent="0.2">
      <c r="A41" s="364" t="s">
        <v>222</v>
      </c>
      <c r="B41" s="364"/>
      <c r="C41" s="364"/>
      <c r="D41" s="364"/>
      <c r="E41" s="364"/>
      <c r="F41" s="364"/>
      <c r="G41" s="364"/>
      <c r="H41" s="364"/>
      <c r="I41" s="364"/>
      <c r="J41" s="364"/>
      <c r="K41" s="364"/>
      <c r="L41" s="364"/>
    </row>
  </sheetData>
  <mergeCells count="9">
    <mergeCell ref="A3:H3"/>
    <mergeCell ref="A40:L40"/>
    <mergeCell ref="A41:L41"/>
    <mergeCell ref="F6:I6"/>
    <mergeCell ref="J6:M6"/>
    <mergeCell ref="A6:A7"/>
    <mergeCell ref="B6:E6"/>
    <mergeCell ref="A39:M39"/>
    <mergeCell ref="A4:I4"/>
  </mergeCells>
  <phoneticPr fontId="0" type="noConversion"/>
  <hyperlinks>
    <hyperlink ref="A1" location="Съдържание!Print_Area" display="към съдържанието" xr:uid="{00000000-0004-0000-2F00-000000000000}"/>
  </hyperlinks>
  <printOptions horizontalCentered="1"/>
  <pageMargins left="0.39370078740157483" right="0.39370078740157483" top="0.59055118110236227" bottom="0.39370078740157483" header="0.39370078740157483" footer="0.39370078740157483"/>
  <pageSetup paperSize="9" scale="70" orientation="landscape" r:id="rId1"/>
  <headerFooter alignWithMargins="0"/>
  <colBreaks count="1" manualBreakCount="1">
    <brk id="5" min="2" max="4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62"/>
  <sheetViews>
    <sheetView zoomScale="73" zoomScaleNormal="73" zoomScaleSheetLayoutView="82" workbookViewId="0">
      <selection activeCell="J6" sqref="J6:N38"/>
    </sheetView>
  </sheetViews>
  <sheetFormatPr defaultRowHeight="12.75" x14ac:dyDescent="0.2"/>
  <cols>
    <col min="1" max="1" width="22.7109375" customWidth="1"/>
    <col min="2" max="2" width="13.7109375" customWidth="1"/>
    <col min="3" max="3" width="18.7109375" customWidth="1"/>
    <col min="4" max="4" width="13.7109375" customWidth="1"/>
    <col min="5" max="5" width="14.85546875" customWidth="1"/>
    <col min="13" max="13" width="14.28515625" bestFit="1" customWidth="1"/>
  </cols>
  <sheetData>
    <row r="1" spans="1:5" s="5" customFormat="1" ht="15" x14ac:dyDescent="0.2">
      <c r="A1" s="159" t="s">
        <v>64</v>
      </c>
      <c r="B1" s="74"/>
      <c r="C1" s="74"/>
      <c r="D1" s="82"/>
      <c r="E1" s="76"/>
    </row>
    <row r="2" spans="1:5" s="5" customFormat="1" ht="15" x14ac:dyDescent="0.2">
      <c r="A2" s="159"/>
      <c r="B2" s="261"/>
      <c r="C2" s="261"/>
      <c r="D2" s="82"/>
      <c r="E2" s="76"/>
    </row>
    <row r="3" spans="1:5" s="5" customFormat="1" ht="15" customHeight="1" x14ac:dyDescent="0.2">
      <c r="A3" s="383" t="s">
        <v>384</v>
      </c>
      <c r="B3" s="383"/>
      <c r="C3" s="383"/>
      <c r="D3" s="383"/>
      <c r="E3" s="383"/>
    </row>
    <row r="4" spans="1:5" ht="45" customHeight="1" x14ac:dyDescent="0.2">
      <c r="A4" s="392" t="s">
        <v>435</v>
      </c>
      <c r="B4" s="392"/>
      <c r="C4" s="392"/>
      <c r="D4" s="392"/>
      <c r="E4" s="392"/>
    </row>
    <row r="5" spans="1:5" ht="15" customHeight="1" x14ac:dyDescent="0.2"/>
    <row r="6" spans="1:5" ht="50.1" customHeight="1" x14ac:dyDescent="0.2">
      <c r="A6" s="142" t="s">
        <v>327</v>
      </c>
      <c r="B6" s="141" t="s">
        <v>133</v>
      </c>
      <c r="C6" s="142" t="s">
        <v>232</v>
      </c>
      <c r="D6" s="142" t="s">
        <v>66</v>
      </c>
      <c r="E6" s="142" t="s">
        <v>233</v>
      </c>
    </row>
    <row r="7" spans="1:5" ht="20.100000000000001" customHeight="1" x14ac:dyDescent="0.2">
      <c r="A7" s="123">
        <v>1</v>
      </c>
      <c r="B7" s="122">
        <v>2</v>
      </c>
      <c r="C7" s="123">
        <v>3</v>
      </c>
      <c r="D7" s="123">
        <v>4</v>
      </c>
      <c r="E7" s="123" t="s">
        <v>221</v>
      </c>
    </row>
    <row r="8" spans="1:5" ht="15" customHeight="1" x14ac:dyDescent="0.2">
      <c r="A8" s="94" t="s">
        <v>33</v>
      </c>
      <c r="B8" s="72">
        <v>665</v>
      </c>
      <c r="C8" s="115">
        <v>376768.66</v>
      </c>
      <c r="D8" s="72">
        <v>6673</v>
      </c>
      <c r="E8" s="81">
        <f>C8/D8</f>
        <v>56.461660422598527</v>
      </c>
    </row>
    <row r="9" spans="1:5" ht="15" customHeight="1" x14ac:dyDescent="0.2">
      <c r="A9" s="94" t="s">
        <v>34</v>
      </c>
      <c r="B9" s="72">
        <v>805</v>
      </c>
      <c r="C9" s="115">
        <v>514097.66</v>
      </c>
      <c r="D9" s="72">
        <v>8661</v>
      </c>
      <c r="E9" s="81">
        <f>C9/D9</f>
        <v>59.357771619905321</v>
      </c>
    </row>
    <row r="10" spans="1:5" ht="15" customHeight="1" x14ac:dyDescent="0.2">
      <c r="A10" s="94" t="s">
        <v>35</v>
      </c>
      <c r="B10" s="72">
        <v>1321</v>
      </c>
      <c r="C10" s="115">
        <v>995738.04</v>
      </c>
      <c r="D10" s="72">
        <v>13879</v>
      </c>
      <c r="E10" s="81">
        <f t="shared" ref="E10:E35" si="0">C10/D10</f>
        <v>71.744220765184821</v>
      </c>
    </row>
    <row r="11" spans="1:5" ht="15" customHeight="1" x14ac:dyDescent="0.2">
      <c r="A11" s="94" t="s">
        <v>36</v>
      </c>
      <c r="B11" s="72">
        <v>488</v>
      </c>
      <c r="C11" s="115">
        <v>296079.01</v>
      </c>
      <c r="D11" s="72">
        <v>5162</v>
      </c>
      <c r="E11" s="81">
        <f t="shared" si="0"/>
        <v>57.357421542037969</v>
      </c>
    </row>
    <row r="12" spans="1:5" ht="15" customHeight="1" x14ac:dyDescent="0.2">
      <c r="A12" s="94" t="s">
        <v>37</v>
      </c>
      <c r="B12" s="72">
        <v>73</v>
      </c>
      <c r="C12" s="115">
        <v>45482.43</v>
      </c>
      <c r="D12" s="72">
        <v>731</v>
      </c>
      <c r="E12" s="81">
        <f t="shared" si="0"/>
        <v>62.219466484268125</v>
      </c>
    </row>
    <row r="13" spans="1:5" ht="15" customHeight="1" x14ac:dyDescent="0.2">
      <c r="A13" s="94" t="s">
        <v>38</v>
      </c>
      <c r="B13" s="72">
        <v>361</v>
      </c>
      <c r="C13" s="115">
        <v>271112.96999999997</v>
      </c>
      <c r="D13" s="72">
        <v>3839</v>
      </c>
      <c r="E13" s="81">
        <f t="shared" si="0"/>
        <v>70.620726751758269</v>
      </c>
    </row>
    <row r="14" spans="1:5" ht="15" customHeight="1" x14ac:dyDescent="0.2">
      <c r="A14" s="94" t="s">
        <v>39</v>
      </c>
      <c r="B14" s="72">
        <v>330</v>
      </c>
      <c r="C14" s="115">
        <v>208962.78</v>
      </c>
      <c r="D14" s="72">
        <v>3444</v>
      </c>
      <c r="E14" s="81">
        <f t="shared" si="0"/>
        <v>60.674442508710804</v>
      </c>
    </row>
    <row r="15" spans="1:5" ht="15" customHeight="1" x14ac:dyDescent="0.2">
      <c r="A15" s="94" t="s">
        <v>40</v>
      </c>
      <c r="B15" s="72">
        <v>195</v>
      </c>
      <c r="C15" s="115">
        <v>121995.42</v>
      </c>
      <c r="D15" s="72">
        <v>1920</v>
      </c>
      <c r="E15" s="81">
        <f t="shared" si="0"/>
        <v>63.539281250000002</v>
      </c>
    </row>
    <row r="16" spans="1:5" ht="15" customHeight="1" x14ac:dyDescent="0.2">
      <c r="A16" s="94" t="s">
        <v>41</v>
      </c>
      <c r="B16" s="72">
        <v>155</v>
      </c>
      <c r="C16" s="115">
        <v>92713.42</v>
      </c>
      <c r="D16" s="72">
        <v>1574</v>
      </c>
      <c r="E16" s="81">
        <f t="shared" si="0"/>
        <v>58.90306226175349</v>
      </c>
    </row>
    <row r="17" spans="1:5" ht="15" customHeight="1" x14ac:dyDescent="0.2">
      <c r="A17" s="94" t="s">
        <v>42</v>
      </c>
      <c r="B17" s="72">
        <v>228</v>
      </c>
      <c r="C17" s="115">
        <v>152323.35999999999</v>
      </c>
      <c r="D17" s="72">
        <v>2386</v>
      </c>
      <c r="E17" s="81">
        <f t="shared" si="0"/>
        <v>63.840469404861686</v>
      </c>
    </row>
    <row r="18" spans="1:5" ht="15" customHeight="1" x14ac:dyDescent="0.2">
      <c r="A18" s="94" t="s">
        <v>43</v>
      </c>
      <c r="B18" s="72">
        <v>117</v>
      </c>
      <c r="C18" s="115">
        <v>68595.78</v>
      </c>
      <c r="D18" s="72">
        <v>1192</v>
      </c>
      <c r="E18" s="81">
        <f t="shared" si="0"/>
        <v>57.546795302013422</v>
      </c>
    </row>
    <row r="19" spans="1:5" ht="15" customHeight="1" x14ac:dyDescent="0.2">
      <c r="A19" s="94" t="s">
        <v>44</v>
      </c>
      <c r="B19" s="72">
        <v>469</v>
      </c>
      <c r="C19" s="115">
        <v>333560.11</v>
      </c>
      <c r="D19" s="72">
        <v>5092</v>
      </c>
      <c r="E19" s="81">
        <f t="shared" si="0"/>
        <v>65.506698743126464</v>
      </c>
    </row>
    <row r="20" spans="1:5" ht="15" customHeight="1" x14ac:dyDescent="0.2">
      <c r="A20" s="94" t="s">
        <v>45</v>
      </c>
      <c r="B20" s="72">
        <v>175</v>
      </c>
      <c r="C20" s="115">
        <v>118931.58</v>
      </c>
      <c r="D20" s="72">
        <v>1834</v>
      </c>
      <c r="E20" s="81">
        <f t="shared" si="0"/>
        <v>64.848189749182112</v>
      </c>
    </row>
    <row r="21" spans="1:5" ht="15" customHeight="1" x14ac:dyDescent="0.2">
      <c r="A21" s="94" t="s">
        <v>46</v>
      </c>
      <c r="B21" s="72">
        <v>380</v>
      </c>
      <c r="C21" s="115">
        <v>226743.2</v>
      </c>
      <c r="D21" s="72">
        <v>3856</v>
      </c>
      <c r="E21" s="81">
        <f t="shared" si="0"/>
        <v>58.80269709543569</v>
      </c>
    </row>
    <row r="22" spans="1:5" ht="15" customHeight="1" x14ac:dyDescent="0.2">
      <c r="A22" s="94" t="s">
        <v>47</v>
      </c>
      <c r="B22" s="72">
        <v>2411</v>
      </c>
      <c r="C22" s="115">
        <v>1681957.85</v>
      </c>
      <c r="D22" s="72">
        <v>24844</v>
      </c>
      <c r="E22" s="81">
        <f t="shared" si="0"/>
        <v>67.700766784736757</v>
      </c>
    </row>
    <row r="23" spans="1:5" ht="15" customHeight="1" x14ac:dyDescent="0.2">
      <c r="A23" s="94" t="s">
        <v>48</v>
      </c>
      <c r="B23" s="72">
        <v>159</v>
      </c>
      <c r="C23" s="115">
        <v>97126.09</v>
      </c>
      <c r="D23" s="72">
        <v>1583</v>
      </c>
      <c r="E23" s="81">
        <f t="shared" si="0"/>
        <v>61.355710675931775</v>
      </c>
    </row>
    <row r="24" spans="1:5" ht="15" customHeight="1" x14ac:dyDescent="0.2">
      <c r="A24" s="94" t="s">
        <v>49</v>
      </c>
      <c r="B24" s="72">
        <v>502</v>
      </c>
      <c r="C24" s="115">
        <v>346163.55</v>
      </c>
      <c r="D24" s="72">
        <v>5181</v>
      </c>
      <c r="E24" s="81">
        <f t="shared" si="0"/>
        <v>66.814041690793275</v>
      </c>
    </row>
    <row r="25" spans="1:5" ht="15" customHeight="1" x14ac:dyDescent="0.2">
      <c r="A25" s="94" t="s">
        <v>50</v>
      </c>
      <c r="B25" s="72">
        <v>106</v>
      </c>
      <c r="C25" s="115">
        <v>61395.4</v>
      </c>
      <c r="D25" s="72">
        <v>1101</v>
      </c>
      <c r="E25" s="81">
        <f t="shared" si="0"/>
        <v>55.763306085376932</v>
      </c>
    </row>
    <row r="26" spans="1:5" ht="15" customHeight="1" x14ac:dyDescent="0.2">
      <c r="A26" s="94" t="s">
        <v>51</v>
      </c>
      <c r="B26" s="72">
        <v>257</v>
      </c>
      <c r="C26" s="115">
        <v>158133.92000000001</v>
      </c>
      <c r="D26" s="72">
        <v>2713</v>
      </c>
      <c r="E26" s="81">
        <f t="shared" si="0"/>
        <v>58.287475119793591</v>
      </c>
    </row>
    <row r="27" spans="1:5" ht="15" customHeight="1" x14ac:dyDescent="0.2">
      <c r="A27" s="94" t="s">
        <v>52</v>
      </c>
      <c r="B27" s="72">
        <v>245</v>
      </c>
      <c r="C27" s="115">
        <v>157494.76999999999</v>
      </c>
      <c r="D27" s="72">
        <v>2468</v>
      </c>
      <c r="E27" s="81">
        <f t="shared" si="0"/>
        <v>63.814736628849268</v>
      </c>
    </row>
    <row r="28" spans="1:5" ht="15" customHeight="1" x14ac:dyDescent="0.2">
      <c r="A28" s="94" t="s">
        <v>53</v>
      </c>
      <c r="B28" s="72">
        <v>9406</v>
      </c>
      <c r="C28" s="115">
        <v>9205670.1199999992</v>
      </c>
      <c r="D28" s="72">
        <v>97653</v>
      </c>
      <c r="E28" s="81">
        <f t="shared" si="0"/>
        <v>94.269199307752956</v>
      </c>
    </row>
    <row r="29" spans="1:5" ht="15" customHeight="1" x14ac:dyDescent="0.2">
      <c r="A29" s="94" t="s">
        <v>54</v>
      </c>
      <c r="B29" s="72">
        <v>615</v>
      </c>
      <c r="C29" s="115">
        <v>499445.76000000001</v>
      </c>
      <c r="D29" s="72">
        <v>6983</v>
      </c>
      <c r="E29" s="81">
        <f t="shared" si="0"/>
        <v>71.523093226406985</v>
      </c>
    </row>
    <row r="30" spans="1:5" ht="15" customHeight="1" x14ac:dyDescent="0.2">
      <c r="A30" s="94" t="s">
        <v>55</v>
      </c>
      <c r="B30" s="72">
        <v>941</v>
      </c>
      <c r="C30" s="115">
        <v>724912.96</v>
      </c>
      <c r="D30" s="72">
        <v>10426</v>
      </c>
      <c r="E30" s="81">
        <f t="shared" si="0"/>
        <v>69.529345866103967</v>
      </c>
    </row>
    <row r="31" spans="1:5" ht="15" customHeight="1" x14ac:dyDescent="0.2">
      <c r="A31" s="94" t="s">
        <v>56</v>
      </c>
      <c r="B31" s="72">
        <v>216</v>
      </c>
      <c r="C31" s="115">
        <v>143141.87</v>
      </c>
      <c r="D31" s="72">
        <v>2356</v>
      </c>
      <c r="E31" s="81">
        <f t="shared" si="0"/>
        <v>60.756311544991512</v>
      </c>
    </row>
    <row r="32" spans="1:5" ht="15" customHeight="1" x14ac:dyDescent="0.2">
      <c r="A32" s="94" t="s">
        <v>57</v>
      </c>
      <c r="B32" s="72">
        <v>226</v>
      </c>
      <c r="C32" s="115">
        <v>157257.81</v>
      </c>
      <c r="D32" s="72">
        <v>2282</v>
      </c>
      <c r="E32" s="81">
        <f t="shared" si="0"/>
        <v>68.912274320771246</v>
      </c>
    </row>
    <row r="33" spans="1:6" ht="15" customHeight="1" x14ac:dyDescent="0.2">
      <c r="A33" s="94" t="s">
        <v>58</v>
      </c>
      <c r="B33" s="72">
        <v>305</v>
      </c>
      <c r="C33" s="115">
        <v>170044.07</v>
      </c>
      <c r="D33" s="72">
        <v>3073</v>
      </c>
      <c r="E33" s="81">
        <f>C33/D33</f>
        <v>55.334874715261961</v>
      </c>
    </row>
    <row r="34" spans="1:6" ht="15" customHeight="1" x14ac:dyDescent="0.2">
      <c r="A34" s="94" t="s">
        <v>59</v>
      </c>
      <c r="B34" s="72">
        <v>368</v>
      </c>
      <c r="C34" s="115">
        <v>235046.85</v>
      </c>
      <c r="D34" s="72">
        <v>3982</v>
      </c>
      <c r="E34" s="81">
        <f t="shared" si="0"/>
        <v>59.027335509794078</v>
      </c>
    </row>
    <row r="35" spans="1:6" ht="15" customHeight="1" x14ac:dyDescent="0.2">
      <c r="A35" s="94" t="s">
        <v>60</v>
      </c>
      <c r="B35" s="72">
        <v>262</v>
      </c>
      <c r="C35" s="115">
        <v>172121.88</v>
      </c>
      <c r="D35" s="72">
        <v>2663</v>
      </c>
      <c r="E35" s="81">
        <f t="shared" si="0"/>
        <v>64.634577544123175</v>
      </c>
    </row>
    <row r="36" spans="1:6" ht="20.100000000000001" customHeight="1" x14ac:dyDescent="0.2">
      <c r="A36" s="212" t="s">
        <v>5</v>
      </c>
      <c r="B36" s="120">
        <f>SUM(B8:B35)</f>
        <v>21781</v>
      </c>
      <c r="C36" s="132">
        <f>SUM(C8:C35)</f>
        <v>17633017.319999997</v>
      </c>
      <c r="D36" s="120">
        <f>SUM(D8:D35)</f>
        <v>227551</v>
      </c>
      <c r="E36" s="131">
        <f>C36/D36</f>
        <v>77.490396965954872</v>
      </c>
    </row>
    <row r="37" spans="1:6" ht="9.9499999999999993" customHeight="1" x14ac:dyDescent="0.2"/>
    <row r="38" spans="1:6" ht="69.75" customHeight="1" x14ac:dyDescent="0.2">
      <c r="A38" s="369" t="s">
        <v>436</v>
      </c>
      <c r="B38" s="406"/>
      <c r="C38" s="406"/>
      <c r="D38" s="406"/>
      <c r="E38" s="406"/>
      <c r="F38" s="169"/>
    </row>
    <row r="39" spans="1:6" x14ac:dyDescent="0.2">
      <c r="C39" s="1"/>
    </row>
    <row r="40" spans="1:6" x14ac:dyDescent="0.2">
      <c r="C40" s="1"/>
    </row>
    <row r="41" spans="1:6" x14ac:dyDescent="0.2">
      <c r="C41" s="1"/>
    </row>
    <row r="42" spans="1:6" x14ac:dyDescent="0.2">
      <c r="C42" s="1"/>
    </row>
    <row r="43" spans="1:6" x14ac:dyDescent="0.2">
      <c r="C43" s="1"/>
    </row>
    <row r="44" spans="1:6" x14ac:dyDescent="0.2">
      <c r="C44" s="1"/>
    </row>
    <row r="45" spans="1:6" x14ac:dyDescent="0.2">
      <c r="C45" s="1"/>
    </row>
    <row r="46" spans="1:6" x14ac:dyDescent="0.2">
      <c r="C46" s="1"/>
    </row>
    <row r="47" spans="1:6" x14ac:dyDescent="0.2">
      <c r="C47" s="1"/>
    </row>
    <row r="48" spans="1:6" x14ac:dyDescent="0.2">
      <c r="C48" s="1"/>
    </row>
    <row r="49" spans="3:3" x14ac:dyDescent="0.2">
      <c r="C49" s="1"/>
    </row>
    <row r="50" spans="3:3" x14ac:dyDescent="0.2">
      <c r="C50" s="1"/>
    </row>
    <row r="51" spans="3:3" x14ac:dyDescent="0.2">
      <c r="C51" s="1"/>
    </row>
    <row r="52" spans="3:3" x14ac:dyDescent="0.2">
      <c r="C52" s="1"/>
    </row>
    <row r="53" spans="3:3" x14ac:dyDescent="0.2">
      <c r="C53" s="1"/>
    </row>
    <row r="54" spans="3:3" x14ac:dyDescent="0.2">
      <c r="C54" s="1"/>
    </row>
    <row r="55" spans="3:3" x14ac:dyDescent="0.2">
      <c r="C55" s="1"/>
    </row>
    <row r="56" spans="3:3" x14ac:dyDescent="0.2">
      <c r="C56" s="1"/>
    </row>
    <row r="57" spans="3:3" x14ac:dyDescent="0.2">
      <c r="C57" s="1"/>
    </row>
    <row r="58" spans="3:3" x14ac:dyDescent="0.2">
      <c r="C58" s="1"/>
    </row>
    <row r="59" spans="3:3" x14ac:dyDescent="0.2">
      <c r="C59" s="1"/>
    </row>
    <row r="60" spans="3:3" x14ac:dyDescent="0.2">
      <c r="C60" s="1"/>
    </row>
    <row r="61" spans="3:3" x14ac:dyDescent="0.2">
      <c r="C61" s="1"/>
    </row>
    <row r="62" spans="3:3" x14ac:dyDescent="0.2">
      <c r="C62" s="1"/>
    </row>
  </sheetData>
  <mergeCells count="3">
    <mergeCell ref="A4:E4"/>
    <mergeCell ref="A3:E3"/>
    <mergeCell ref="A38:E38"/>
  </mergeCells>
  <hyperlinks>
    <hyperlink ref="A1" location="Съдържание!Print_Area" display="към съдържанието" xr:uid="{00000000-0004-0000-32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pageSetUpPr fitToPage="1"/>
  </sheetPr>
  <dimension ref="A1:M41"/>
  <sheetViews>
    <sheetView zoomScale="78" zoomScaleNormal="78" zoomScaleSheetLayoutView="86" workbookViewId="0">
      <selection activeCell="J9" sqref="J9:L36"/>
    </sheetView>
  </sheetViews>
  <sheetFormatPr defaultRowHeight="12.75" x14ac:dyDescent="0.2"/>
  <cols>
    <col min="1" max="1" width="18.7109375" style="12" customWidth="1"/>
    <col min="2" max="2" width="10.7109375" style="12" customWidth="1"/>
    <col min="3" max="3" width="18.7109375" style="12" customWidth="1"/>
    <col min="4" max="5" width="12.7109375" style="12" customWidth="1"/>
    <col min="6" max="6" width="10.7109375" style="12" customWidth="1"/>
    <col min="7" max="7" width="18.7109375" customWidth="1"/>
    <col min="8" max="9" width="12.7109375" customWidth="1"/>
    <col min="10" max="10" width="10.7109375" customWidth="1"/>
    <col min="11" max="11" width="18.7109375" customWidth="1"/>
    <col min="12" max="13" width="12.7109375" customWidth="1"/>
    <col min="14" max="14" width="14.7109375" customWidth="1"/>
  </cols>
  <sheetData>
    <row r="1" spans="1:13" s="5" customFormat="1" ht="12" customHeight="1" x14ac:dyDescent="0.2">
      <c r="A1" s="159" t="s">
        <v>64</v>
      </c>
      <c r="B1" s="74"/>
      <c r="C1" s="74"/>
      <c r="D1" s="82"/>
      <c r="E1" s="90"/>
      <c r="F1" s="82"/>
      <c r="G1" s="82"/>
      <c r="H1" s="82"/>
      <c r="I1" s="82"/>
      <c r="J1" s="82"/>
      <c r="K1" s="82"/>
    </row>
    <row r="2" spans="1:13" s="5" customFormat="1" ht="12" customHeight="1" x14ac:dyDescent="0.2">
      <c r="A2" s="159"/>
      <c r="B2" s="260"/>
      <c r="C2" s="260"/>
      <c r="D2" s="82"/>
      <c r="E2" s="90"/>
      <c r="F2" s="82"/>
      <c r="G2" s="82"/>
      <c r="H2" s="82"/>
      <c r="I2" s="82"/>
      <c r="J2" s="82"/>
      <c r="K2" s="82"/>
    </row>
    <row r="3" spans="1:13" s="5" customFormat="1" ht="15" customHeight="1" x14ac:dyDescent="0.2">
      <c r="A3" s="375" t="s">
        <v>370</v>
      </c>
      <c r="B3" s="375"/>
      <c r="C3" s="375"/>
      <c r="D3" s="375"/>
      <c r="E3" s="375"/>
      <c r="F3" s="375"/>
      <c r="G3" s="375"/>
      <c r="H3" s="375"/>
      <c r="I3" s="375"/>
      <c r="J3" s="82"/>
      <c r="K3" s="82"/>
    </row>
    <row r="4" spans="1:13" ht="30" customHeight="1" x14ac:dyDescent="0.2">
      <c r="A4" s="375" t="s">
        <v>437</v>
      </c>
      <c r="B4" s="375"/>
      <c r="C4" s="375"/>
      <c r="D4" s="375"/>
      <c r="E4" s="375"/>
      <c r="F4" s="375"/>
      <c r="G4" s="375"/>
      <c r="H4" s="375"/>
      <c r="I4" s="375"/>
      <c r="J4" s="267"/>
      <c r="K4" s="267"/>
    </row>
    <row r="5" spans="1:13" ht="15" customHeight="1" x14ac:dyDescent="0.2">
      <c r="A5" s="74"/>
      <c r="B5" s="74"/>
      <c r="C5" s="74"/>
      <c r="D5" s="74"/>
      <c r="E5" s="74"/>
    </row>
    <row r="6" spans="1:13" ht="15" customHeight="1" x14ac:dyDescent="0.2">
      <c r="A6" s="423" t="s">
        <v>327</v>
      </c>
      <c r="B6" s="425" t="s">
        <v>5</v>
      </c>
      <c r="C6" s="367"/>
      <c r="D6" s="367"/>
      <c r="E6" s="426"/>
      <c r="F6" s="425" t="s">
        <v>312</v>
      </c>
      <c r="G6" s="367"/>
      <c r="H6" s="367"/>
      <c r="I6" s="426"/>
      <c r="J6" s="425" t="s">
        <v>313</v>
      </c>
      <c r="K6" s="367"/>
      <c r="L6" s="367"/>
      <c r="M6" s="426"/>
    </row>
    <row r="7" spans="1:13" ht="50.1" customHeight="1" x14ac:dyDescent="0.2">
      <c r="A7" s="424"/>
      <c r="B7" s="252" t="s">
        <v>133</v>
      </c>
      <c r="C7" s="142" t="s">
        <v>230</v>
      </c>
      <c r="D7" s="142" t="s">
        <v>66</v>
      </c>
      <c r="E7" s="253" t="s">
        <v>225</v>
      </c>
      <c r="F7" s="252" t="s">
        <v>133</v>
      </c>
      <c r="G7" s="142" t="s">
        <v>230</v>
      </c>
      <c r="H7" s="142" t="s">
        <v>66</v>
      </c>
      <c r="I7" s="253" t="s">
        <v>225</v>
      </c>
      <c r="J7" s="252" t="s">
        <v>133</v>
      </c>
      <c r="K7" s="142" t="s">
        <v>230</v>
      </c>
      <c r="L7" s="142" t="s">
        <v>66</v>
      </c>
      <c r="M7" s="253" t="s">
        <v>225</v>
      </c>
    </row>
    <row r="8" spans="1:13" ht="20.100000000000001" customHeight="1" x14ac:dyDescent="0.2">
      <c r="A8" s="259">
        <v>1</v>
      </c>
      <c r="B8" s="254">
        <v>2</v>
      </c>
      <c r="C8" s="216">
        <v>3</v>
      </c>
      <c r="D8" s="216">
        <v>4</v>
      </c>
      <c r="E8" s="255" t="s">
        <v>221</v>
      </c>
      <c r="F8" s="254">
        <v>6</v>
      </c>
      <c r="G8" s="216">
        <v>7</v>
      </c>
      <c r="H8" s="216">
        <v>8</v>
      </c>
      <c r="I8" s="255" t="s">
        <v>317</v>
      </c>
      <c r="J8" s="254">
        <v>10</v>
      </c>
      <c r="K8" s="216">
        <v>11</v>
      </c>
      <c r="L8" s="216">
        <v>12</v>
      </c>
      <c r="M8" s="255" t="s">
        <v>319</v>
      </c>
    </row>
    <row r="9" spans="1:13" ht="15" customHeight="1" x14ac:dyDescent="0.2">
      <c r="A9" s="250" t="s">
        <v>33</v>
      </c>
      <c r="B9" s="218">
        <f>F9+J9</f>
        <v>3352</v>
      </c>
      <c r="C9" s="115">
        <f>G9+K9</f>
        <v>14718371.73</v>
      </c>
      <c r="D9" s="72">
        <f>H9+L9</f>
        <v>403443</v>
      </c>
      <c r="E9" s="239">
        <f>C9/D9</f>
        <v>36.481911273711532</v>
      </c>
      <c r="F9" s="218">
        <v>101</v>
      </c>
      <c r="G9" s="115">
        <v>410985.68</v>
      </c>
      <c r="H9" s="72">
        <v>11199</v>
      </c>
      <c r="I9" s="239">
        <f>G9/H9</f>
        <v>36.698426645236182</v>
      </c>
      <c r="J9" s="218">
        <v>3251</v>
      </c>
      <c r="K9" s="115">
        <v>14307386.050000001</v>
      </c>
      <c r="L9" s="72">
        <v>392244</v>
      </c>
      <c r="M9" s="239">
        <f>K9/L9</f>
        <v>36.47572952040057</v>
      </c>
    </row>
    <row r="10" spans="1:13" ht="15" customHeight="1" x14ac:dyDescent="0.2">
      <c r="A10" s="250" t="s">
        <v>34</v>
      </c>
      <c r="B10" s="218">
        <f t="shared" ref="B10:B36" si="0">F10+J10</f>
        <v>3424</v>
      </c>
      <c r="C10" s="115">
        <f t="shared" ref="C10:C36" si="1">G10+K10</f>
        <v>15242792.549999999</v>
      </c>
      <c r="D10" s="72">
        <f t="shared" ref="D10:D36" si="2">H10+L10</f>
        <v>420911</v>
      </c>
      <c r="E10" s="239">
        <f t="shared" ref="E10:E37" si="3">C10/D10</f>
        <v>36.213813727842698</v>
      </c>
      <c r="F10" s="218">
        <v>27</v>
      </c>
      <c r="G10" s="115">
        <v>116524.19</v>
      </c>
      <c r="H10" s="72">
        <v>3167</v>
      </c>
      <c r="I10" s="239">
        <f t="shared" ref="I10:I37" si="4">G10/H10</f>
        <v>36.793239658983268</v>
      </c>
      <c r="J10" s="218">
        <v>3397</v>
      </c>
      <c r="K10" s="115">
        <v>15126268.359999999</v>
      </c>
      <c r="L10" s="72">
        <v>417744</v>
      </c>
      <c r="M10" s="239">
        <f t="shared" ref="M10:M37" si="5">K10/L10</f>
        <v>36.20942098510092</v>
      </c>
    </row>
    <row r="11" spans="1:13" ht="15" customHeight="1" x14ac:dyDescent="0.2">
      <c r="A11" s="250" t="s">
        <v>35</v>
      </c>
      <c r="B11" s="218">
        <f t="shared" si="0"/>
        <v>4901</v>
      </c>
      <c r="C11" s="115">
        <f t="shared" si="1"/>
        <v>21167698.75</v>
      </c>
      <c r="D11" s="72">
        <f t="shared" si="2"/>
        <v>603033</v>
      </c>
      <c r="E11" s="239">
        <f t="shared" si="3"/>
        <v>35.102057018438458</v>
      </c>
      <c r="F11" s="218">
        <v>42</v>
      </c>
      <c r="G11" s="115">
        <v>167308.99</v>
      </c>
      <c r="H11" s="72">
        <v>4546</v>
      </c>
      <c r="I11" s="239">
        <f t="shared" si="4"/>
        <v>36.803561372635279</v>
      </c>
      <c r="J11" s="218">
        <v>4859</v>
      </c>
      <c r="K11" s="115">
        <v>21000389.760000002</v>
      </c>
      <c r="L11" s="72">
        <v>598487</v>
      </c>
      <c r="M11" s="239">
        <f t="shared" si="5"/>
        <v>35.089132696282462</v>
      </c>
    </row>
    <row r="12" spans="1:13" ht="15" customHeight="1" x14ac:dyDescent="0.2">
      <c r="A12" s="250" t="s">
        <v>36</v>
      </c>
      <c r="B12" s="218">
        <f t="shared" si="0"/>
        <v>1725</v>
      </c>
      <c r="C12" s="115">
        <f t="shared" si="1"/>
        <v>7330542.79</v>
      </c>
      <c r="D12" s="72">
        <f t="shared" si="2"/>
        <v>208466</v>
      </c>
      <c r="E12" s="239">
        <f t="shared" si="3"/>
        <v>35.164212821275413</v>
      </c>
      <c r="F12" s="218">
        <v>11</v>
      </c>
      <c r="G12" s="115">
        <v>42261.2</v>
      </c>
      <c r="H12" s="72">
        <v>1191</v>
      </c>
      <c r="I12" s="239">
        <f t="shared" si="4"/>
        <v>35.483795130142738</v>
      </c>
      <c r="J12" s="218">
        <v>1714</v>
      </c>
      <c r="K12" s="115">
        <v>7288281.5899999999</v>
      </c>
      <c r="L12" s="72">
        <v>207275</v>
      </c>
      <c r="M12" s="239">
        <f t="shared" si="5"/>
        <v>35.162376504643589</v>
      </c>
    </row>
    <row r="13" spans="1:13" ht="15" customHeight="1" x14ac:dyDescent="0.2">
      <c r="A13" s="250" t="s">
        <v>37</v>
      </c>
      <c r="B13" s="218">
        <f t="shared" si="0"/>
        <v>371</v>
      </c>
      <c r="C13" s="115">
        <f t="shared" si="1"/>
        <v>1666045.42</v>
      </c>
      <c r="D13" s="72">
        <f t="shared" si="2"/>
        <v>47227</v>
      </c>
      <c r="E13" s="239">
        <f t="shared" si="3"/>
        <v>35.277392593219979</v>
      </c>
      <c r="F13" s="218">
        <v>7</v>
      </c>
      <c r="G13" s="115">
        <v>32080.91</v>
      </c>
      <c r="H13" s="72">
        <v>908</v>
      </c>
      <c r="I13" s="239">
        <f t="shared" si="4"/>
        <v>35.331398678414097</v>
      </c>
      <c r="J13" s="218">
        <v>364</v>
      </c>
      <c r="K13" s="115">
        <v>1633964.51</v>
      </c>
      <c r="L13" s="72">
        <v>46319</v>
      </c>
      <c r="M13" s="239">
        <f t="shared" si="5"/>
        <v>35.276333901854528</v>
      </c>
    </row>
    <row r="14" spans="1:13" ht="15" customHeight="1" x14ac:dyDescent="0.2">
      <c r="A14" s="250" t="s">
        <v>38</v>
      </c>
      <c r="B14" s="218">
        <f t="shared" si="0"/>
        <v>1107</v>
      </c>
      <c r="C14" s="115">
        <f t="shared" si="1"/>
        <v>4714369.7300000004</v>
      </c>
      <c r="D14" s="72">
        <f t="shared" si="2"/>
        <v>136168</v>
      </c>
      <c r="E14" s="239">
        <f t="shared" si="3"/>
        <v>34.621715307561253</v>
      </c>
      <c r="F14" s="218">
        <v>11</v>
      </c>
      <c r="G14" s="115">
        <v>44379.5</v>
      </c>
      <c r="H14" s="72">
        <v>1204</v>
      </c>
      <c r="I14" s="239">
        <f t="shared" si="4"/>
        <v>36.860049833887047</v>
      </c>
      <c r="J14" s="218">
        <v>1096</v>
      </c>
      <c r="K14" s="115">
        <v>4669990.2300000004</v>
      </c>
      <c r="L14" s="72">
        <v>134964</v>
      </c>
      <c r="M14" s="239">
        <f t="shared" si="5"/>
        <v>34.601747354850183</v>
      </c>
    </row>
    <row r="15" spans="1:13" ht="15" customHeight="1" x14ac:dyDescent="0.2">
      <c r="A15" s="250" t="s">
        <v>39</v>
      </c>
      <c r="B15" s="218">
        <f t="shared" si="0"/>
        <v>880</v>
      </c>
      <c r="C15" s="115">
        <f t="shared" si="1"/>
        <v>3820936.41</v>
      </c>
      <c r="D15" s="72">
        <f t="shared" si="2"/>
        <v>108506</v>
      </c>
      <c r="E15" s="239">
        <f t="shared" si="3"/>
        <v>35.214056457707407</v>
      </c>
      <c r="F15" s="218">
        <v>8</v>
      </c>
      <c r="G15" s="115">
        <v>30857.54</v>
      </c>
      <c r="H15" s="72">
        <v>840</v>
      </c>
      <c r="I15" s="239">
        <f t="shared" si="4"/>
        <v>36.735166666666665</v>
      </c>
      <c r="J15" s="218">
        <v>872</v>
      </c>
      <c r="K15" s="115">
        <v>3790078.87</v>
      </c>
      <c r="L15" s="72">
        <v>107666</v>
      </c>
      <c r="M15" s="239">
        <f t="shared" si="5"/>
        <v>35.202188899002472</v>
      </c>
    </row>
    <row r="16" spans="1:13" ht="15" customHeight="1" x14ac:dyDescent="0.2">
      <c r="A16" s="250" t="s">
        <v>40</v>
      </c>
      <c r="B16" s="218">
        <f t="shared" si="0"/>
        <v>958</v>
      </c>
      <c r="C16" s="115">
        <f t="shared" si="1"/>
        <v>4355515.57</v>
      </c>
      <c r="D16" s="72">
        <f t="shared" si="2"/>
        <v>119922</v>
      </c>
      <c r="E16" s="239">
        <f t="shared" si="3"/>
        <v>36.319570804356168</v>
      </c>
      <c r="F16" s="218">
        <v>5</v>
      </c>
      <c r="G16" s="115">
        <v>14069.36</v>
      </c>
      <c r="H16" s="72">
        <v>377</v>
      </c>
      <c r="I16" s="239">
        <f t="shared" si="4"/>
        <v>37.319257294429711</v>
      </c>
      <c r="J16" s="218">
        <v>953</v>
      </c>
      <c r="K16" s="115">
        <v>4341446.21</v>
      </c>
      <c r="L16" s="72">
        <v>119545</v>
      </c>
      <c r="M16" s="239">
        <f t="shared" si="5"/>
        <v>36.316418168890372</v>
      </c>
    </row>
    <row r="17" spans="1:13" ht="15" customHeight="1" x14ac:dyDescent="0.2">
      <c r="A17" s="250" t="s">
        <v>41</v>
      </c>
      <c r="B17" s="218">
        <f t="shared" si="0"/>
        <v>807</v>
      </c>
      <c r="C17" s="115">
        <f t="shared" si="1"/>
        <v>3549935.04</v>
      </c>
      <c r="D17" s="72">
        <f t="shared" si="2"/>
        <v>99183</v>
      </c>
      <c r="E17" s="239">
        <f t="shared" si="3"/>
        <v>35.791769153988085</v>
      </c>
      <c r="F17" s="218">
        <v>15</v>
      </c>
      <c r="G17" s="115">
        <v>63694.17</v>
      </c>
      <c r="H17" s="72">
        <v>1714</v>
      </c>
      <c r="I17" s="239">
        <f t="shared" si="4"/>
        <v>37.161126021003497</v>
      </c>
      <c r="J17" s="218">
        <v>792</v>
      </c>
      <c r="K17" s="115">
        <v>3486240.87</v>
      </c>
      <c r="L17" s="72">
        <v>97469</v>
      </c>
      <c r="M17" s="239">
        <f t="shared" si="5"/>
        <v>35.767688906216335</v>
      </c>
    </row>
    <row r="18" spans="1:13" ht="15" customHeight="1" x14ac:dyDescent="0.2">
      <c r="A18" s="250" t="s">
        <v>42</v>
      </c>
      <c r="B18" s="218">
        <f t="shared" si="0"/>
        <v>824</v>
      </c>
      <c r="C18" s="115">
        <f t="shared" si="1"/>
        <v>3549429.64</v>
      </c>
      <c r="D18" s="72">
        <f t="shared" si="2"/>
        <v>100955</v>
      </c>
      <c r="E18" s="239">
        <f t="shared" si="3"/>
        <v>35.158532415432617</v>
      </c>
      <c r="F18" s="218">
        <v>13</v>
      </c>
      <c r="G18" s="115">
        <v>50112.66</v>
      </c>
      <c r="H18" s="72">
        <v>1372</v>
      </c>
      <c r="I18" s="239">
        <f t="shared" si="4"/>
        <v>36.525262390670555</v>
      </c>
      <c r="J18" s="218">
        <v>811</v>
      </c>
      <c r="K18" s="115">
        <v>3499316.98</v>
      </c>
      <c r="L18" s="72">
        <v>99583</v>
      </c>
      <c r="M18" s="239">
        <f t="shared" si="5"/>
        <v>35.139702358836345</v>
      </c>
    </row>
    <row r="19" spans="1:13" ht="15" customHeight="1" x14ac:dyDescent="0.2">
      <c r="A19" s="250" t="s">
        <v>43</v>
      </c>
      <c r="B19" s="218">
        <f t="shared" si="0"/>
        <v>597</v>
      </c>
      <c r="C19" s="115">
        <f t="shared" si="1"/>
        <v>2658950.1799999997</v>
      </c>
      <c r="D19" s="72">
        <f t="shared" si="2"/>
        <v>74845</v>
      </c>
      <c r="E19" s="239">
        <f t="shared" si="3"/>
        <v>35.526089651947352</v>
      </c>
      <c r="F19" s="218">
        <v>10</v>
      </c>
      <c r="G19" s="115">
        <v>44663.3</v>
      </c>
      <c r="H19" s="72">
        <v>1197</v>
      </c>
      <c r="I19" s="239">
        <f t="shared" si="4"/>
        <v>37.312698412698417</v>
      </c>
      <c r="J19" s="218">
        <v>587</v>
      </c>
      <c r="K19" s="115">
        <v>2614286.88</v>
      </c>
      <c r="L19" s="72">
        <v>73648</v>
      </c>
      <c r="M19" s="239">
        <f t="shared" si="5"/>
        <v>35.497051922659132</v>
      </c>
    </row>
    <row r="20" spans="1:13" ht="15" customHeight="1" x14ac:dyDescent="0.2">
      <c r="A20" s="250" t="s">
        <v>44</v>
      </c>
      <c r="B20" s="218">
        <f t="shared" si="0"/>
        <v>1860</v>
      </c>
      <c r="C20" s="115">
        <f t="shared" si="1"/>
        <v>8229666.2399999993</v>
      </c>
      <c r="D20" s="72">
        <f t="shared" si="2"/>
        <v>227375</v>
      </c>
      <c r="E20" s="239">
        <f t="shared" si="3"/>
        <v>36.194244046179215</v>
      </c>
      <c r="F20" s="218">
        <v>28</v>
      </c>
      <c r="G20" s="115">
        <v>104262.47</v>
      </c>
      <c r="H20" s="72">
        <v>2814</v>
      </c>
      <c r="I20" s="239">
        <f t="shared" si="4"/>
        <v>37.051339729921821</v>
      </c>
      <c r="J20" s="218">
        <v>1832</v>
      </c>
      <c r="K20" s="115">
        <v>8125403.7699999996</v>
      </c>
      <c r="L20" s="72">
        <v>224561</v>
      </c>
      <c r="M20" s="239">
        <f t="shared" si="5"/>
        <v>36.183503680514427</v>
      </c>
    </row>
    <row r="21" spans="1:13" ht="15" customHeight="1" x14ac:dyDescent="0.2">
      <c r="A21" s="250" t="s">
        <v>45</v>
      </c>
      <c r="B21" s="218">
        <f t="shared" si="0"/>
        <v>684</v>
      </c>
      <c r="C21" s="115">
        <f t="shared" si="1"/>
        <v>3028471.81</v>
      </c>
      <c r="D21" s="72">
        <f t="shared" si="2"/>
        <v>84284</v>
      </c>
      <c r="E21" s="239">
        <f t="shared" si="3"/>
        <v>35.931752289877082</v>
      </c>
      <c r="F21" s="218">
        <v>7</v>
      </c>
      <c r="G21" s="115">
        <v>24876.1</v>
      </c>
      <c r="H21" s="72">
        <v>680</v>
      </c>
      <c r="I21" s="239">
        <f t="shared" si="4"/>
        <v>36.582499999999996</v>
      </c>
      <c r="J21" s="218">
        <v>677</v>
      </c>
      <c r="K21" s="115">
        <v>3003595.71</v>
      </c>
      <c r="L21" s="72">
        <v>83604</v>
      </c>
      <c r="M21" s="239">
        <f t="shared" si="5"/>
        <v>35.926459379933974</v>
      </c>
    </row>
    <row r="22" spans="1:13" ht="15" customHeight="1" x14ac:dyDescent="0.2">
      <c r="A22" s="250" t="s">
        <v>46</v>
      </c>
      <c r="B22" s="218">
        <f t="shared" si="0"/>
        <v>1540</v>
      </c>
      <c r="C22" s="115">
        <f t="shared" si="1"/>
        <v>6504111.0700000003</v>
      </c>
      <c r="D22" s="72">
        <f t="shared" si="2"/>
        <v>187021</v>
      </c>
      <c r="E22" s="239">
        <f t="shared" si="3"/>
        <v>34.777437132728409</v>
      </c>
      <c r="F22" s="218">
        <v>12</v>
      </c>
      <c r="G22" s="115">
        <v>27435.69</v>
      </c>
      <c r="H22" s="72">
        <v>756</v>
      </c>
      <c r="I22" s="239">
        <f t="shared" si="4"/>
        <v>36.290595238095236</v>
      </c>
      <c r="J22" s="218">
        <v>1528</v>
      </c>
      <c r="K22" s="115">
        <v>6476675.3799999999</v>
      </c>
      <c r="L22" s="72">
        <v>186265</v>
      </c>
      <c r="M22" s="239">
        <f t="shared" si="5"/>
        <v>34.771295627197809</v>
      </c>
    </row>
    <row r="23" spans="1:13" ht="15" customHeight="1" x14ac:dyDescent="0.2">
      <c r="A23" s="250" t="s">
        <v>47</v>
      </c>
      <c r="B23" s="218">
        <f t="shared" si="0"/>
        <v>7339</v>
      </c>
      <c r="C23" s="115">
        <f t="shared" si="1"/>
        <v>31813800.190000001</v>
      </c>
      <c r="D23" s="72">
        <f t="shared" si="2"/>
        <v>894989</v>
      </c>
      <c r="E23" s="239">
        <f t="shared" si="3"/>
        <v>35.546582349056806</v>
      </c>
      <c r="F23" s="218">
        <v>74</v>
      </c>
      <c r="G23" s="115">
        <v>245248.42</v>
      </c>
      <c r="H23" s="72">
        <v>6732</v>
      </c>
      <c r="I23" s="239">
        <f t="shared" si="4"/>
        <v>36.430246583481882</v>
      </c>
      <c r="J23" s="218">
        <v>7265</v>
      </c>
      <c r="K23" s="115">
        <v>31568551.77</v>
      </c>
      <c r="L23" s="72">
        <v>888257</v>
      </c>
      <c r="M23" s="239">
        <f t="shared" si="5"/>
        <v>35.539885157111058</v>
      </c>
    </row>
    <row r="24" spans="1:13" ht="15" customHeight="1" x14ac:dyDescent="0.2">
      <c r="A24" s="250" t="s">
        <v>48</v>
      </c>
      <c r="B24" s="218">
        <f t="shared" si="0"/>
        <v>833</v>
      </c>
      <c r="C24" s="115">
        <f t="shared" si="1"/>
        <v>3761472.23</v>
      </c>
      <c r="D24" s="72">
        <f t="shared" si="2"/>
        <v>105283</v>
      </c>
      <c r="E24" s="239">
        <f t="shared" si="3"/>
        <v>35.727251598073764</v>
      </c>
      <c r="F24" s="218">
        <v>7</v>
      </c>
      <c r="G24" s="115">
        <v>23549.72</v>
      </c>
      <c r="H24" s="72">
        <v>633</v>
      </c>
      <c r="I24" s="239">
        <f t="shared" si="4"/>
        <v>37.203349131121648</v>
      </c>
      <c r="J24" s="218">
        <v>826</v>
      </c>
      <c r="K24" s="115">
        <v>3737922.51</v>
      </c>
      <c r="L24" s="72">
        <v>104650</v>
      </c>
      <c r="M24" s="239">
        <f t="shared" si="5"/>
        <v>35.718323076923078</v>
      </c>
    </row>
    <row r="25" spans="1:13" ht="15" customHeight="1" x14ac:dyDescent="0.2">
      <c r="A25" s="250" t="s">
        <v>49</v>
      </c>
      <c r="B25" s="218">
        <f t="shared" si="0"/>
        <v>1618</v>
      </c>
      <c r="C25" s="115">
        <f t="shared" si="1"/>
        <v>7157424.3900000006</v>
      </c>
      <c r="D25" s="72">
        <f t="shared" si="2"/>
        <v>202373</v>
      </c>
      <c r="E25" s="239">
        <f t="shared" si="3"/>
        <v>35.367486720066417</v>
      </c>
      <c r="F25" s="218">
        <v>23</v>
      </c>
      <c r="G25" s="115">
        <v>88061.07</v>
      </c>
      <c r="H25" s="72">
        <v>2426</v>
      </c>
      <c r="I25" s="239">
        <f t="shared" si="4"/>
        <v>36.298874690849139</v>
      </c>
      <c r="J25" s="218">
        <v>1595</v>
      </c>
      <c r="K25" s="115">
        <v>7069363.3200000003</v>
      </c>
      <c r="L25" s="72">
        <v>199947</v>
      </c>
      <c r="M25" s="239">
        <f t="shared" si="5"/>
        <v>35.356185989287162</v>
      </c>
    </row>
    <row r="26" spans="1:13" ht="15" customHeight="1" x14ac:dyDescent="0.2">
      <c r="A26" s="250" t="s">
        <v>50</v>
      </c>
      <c r="B26" s="218">
        <f t="shared" si="0"/>
        <v>572</v>
      </c>
      <c r="C26" s="115">
        <f t="shared" si="1"/>
        <v>2494121.25</v>
      </c>
      <c r="D26" s="72">
        <f t="shared" si="2"/>
        <v>69475</v>
      </c>
      <c r="E26" s="239">
        <f t="shared" si="3"/>
        <v>35.899550197912916</v>
      </c>
      <c r="F26" s="218">
        <v>4</v>
      </c>
      <c r="G26" s="115">
        <v>13262.23</v>
      </c>
      <c r="H26" s="72">
        <v>352</v>
      </c>
      <c r="I26" s="239">
        <f t="shared" si="4"/>
        <v>37.676789772727268</v>
      </c>
      <c r="J26" s="218">
        <v>568</v>
      </c>
      <c r="K26" s="115">
        <v>2480859.02</v>
      </c>
      <c r="L26" s="72">
        <v>69123</v>
      </c>
      <c r="M26" s="239">
        <f t="shared" si="5"/>
        <v>35.890499833629903</v>
      </c>
    </row>
    <row r="27" spans="1:13" ht="15" customHeight="1" x14ac:dyDescent="0.2">
      <c r="A27" s="250" t="s">
        <v>51</v>
      </c>
      <c r="B27" s="218">
        <f t="shared" si="0"/>
        <v>1058</v>
      </c>
      <c r="C27" s="115">
        <f t="shared" si="1"/>
        <v>4654124.29</v>
      </c>
      <c r="D27" s="72">
        <f t="shared" si="2"/>
        <v>130469</v>
      </c>
      <c r="E27" s="239">
        <f t="shared" si="3"/>
        <v>35.672261533391072</v>
      </c>
      <c r="F27" s="218">
        <v>10</v>
      </c>
      <c r="G27" s="115">
        <v>35372.339999999997</v>
      </c>
      <c r="H27" s="72">
        <v>999</v>
      </c>
      <c r="I27" s="239">
        <f t="shared" si="4"/>
        <v>35.407747747747742</v>
      </c>
      <c r="J27" s="218">
        <v>1048</v>
      </c>
      <c r="K27" s="115">
        <v>4618751.95</v>
      </c>
      <c r="L27" s="72">
        <v>129470</v>
      </c>
      <c r="M27" s="239">
        <f t="shared" si="5"/>
        <v>35.674302541129222</v>
      </c>
    </row>
    <row r="28" spans="1:13" ht="15" customHeight="1" x14ac:dyDescent="0.2">
      <c r="A28" s="250" t="s">
        <v>52</v>
      </c>
      <c r="B28" s="218">
        <f t="shared" si="0"/>
        <v>787</v>
      </c>
      <c r="C28" s="115">
        <f t="shared" si="1"/>
        <v>3553270.46</v>
      </c>
      <c r="D28" s="72">
        <f t="shared" si="2"/>
        <v>97945</v>
      </c>
      <c r="E28" s="239">
        <f t="shared" si="3"/>
        <v>36.278222063402929</v>
      </c>
      <c r="F28" s="218">
        <v>18</v>
      </c>
      <c r="G28" s="115">
        <v>73530.7</v>
      </c>
      <c r="H28" s="72">
        <v>1995</v>
      </c>
      <c r="I28" s="239">
        <f t="shared" si="4"/>
        <v>36.85749373433584</v>
      </c>
      <c r="J28" s="218">
        <v>769</v>
      </c>
      <c r="K28" s="115">
        <v>3479739.76</v>
      </c>
      <c r="L28" s="72">
        <v>95950</v>
      </c>
      <c r="M28" s="239">
        <f t="shared" si="5"/>
        <v>36.266177800937989</v>
      </c>
    </row>
    <row r="29" spans="1:13" ht="15" customHeight="1" x14ac:dyDescent="0.2">
      <c r="A29" s="250" t="s">
        <v>53</v>
      </c>
      <c r="B29" s="218">
        <f t="shared" si="0"/>
        <v>28632</v>
      </c>
      <c r="C29" s="115">
        <f t="shared" si="1"/>
        <v>118443907.04000001</v>
      </c>
      <c r="D29" s="72">
        <f t="shared" si="2"/>
        <v>3515135</v>
      </c>
      <c r="E29" s="239">
        <f t="shared" si="3"/>
        <v>33.69540772687251</v>
      </c>
      <c r="F29" s="218">
        <v>269</v>
      </c>
      <c r="G29" s="115">
        <v>1066971.53</v>
      </c>
      <c r="H29" s="72">
        <v>29665</v>
      </c>
      <c r="I29" s="239">
        <f t="shared" si="4"/>
        <v>35.967353109725266</v>
      </c>
      <c r="J29" s="218">
        <v>28363</v>
      </c>
      <c r="K29" s="115">
        <v>117376935.51000001</v>
      </c>
      <c r="L29" s="72">
        <v>3485470</v>
      </c>
      <c r="M29" s="239">
        <f t="shared" si="5"/>
        <v>33.676071092277368</v>
      </c>
    </row>
    <row r="30" spans="1:13" ht="15" customHeight="1" x14ac:dyDescent="0.2">
      <c r="A30" s="250" t="s">
        <v>54</v>
      </c>
      <c r="B30" s="218">
        <f t="shared" si="0"/>
        <v>1968</v>
      </c>
      <c r="C30" s="115">
        <f t="shared" si="1"/>
        <v>8436097.2100000009</v>
      </c>
      <c r="D30" s="72">
        <f t="shared" si="2"/>
        <v>239584</v>
      </c>
      <c r="E30" s="239">
        <f t="shared" si="3"/>
        <v>35.211438201215444</v>
      </c>
      <c r="F30" s="218">
        <v>29</v>
      </c>
      <c r="G30" s="115">
        <v>110781.85</v>
      </c>
      <c r="H30" s="72">
        <v>3114</v>
      </c>
      <c r="I30" s="239">
        <f t="shared" si="4"/>
        <v>35.575417469492614</v>
      </c>
      <c r="J30" s="218">
        <v>1939</v>
      </c>
      <c r="K30" s="115">
        <v>8325315.3600000003</v>
      </c>
      <c r="L30" s="72">
        <v>236470</v>
      </c>
      <c r="M30" s="239">
        <f t="shared" si="5"/>
        <v>35.206645071256396</v>
      </c>
    </row>
    <row r="31" spans="1:13" ht="15" customHeight="1" x14ac:dyDescent="0.2">
      <c r="A31" s="250" t="s">
        <v>55</v>
      </c>
      <c r="B31" s="218">
        <f t="shared" si="0"/>
        <v>2435</v>
      </c>
      <c r="C31" s="115">
        <f t="shared" si="1"/>
        <v>10625604.180000002</v>
      </c>
      <c r="D31" s="72">
        <f t="shared" si="2"/>
        <v>299829</v>
      </c>
      <c r="E31" s="239">
        <f t="shared" si="3"/>
        <v>35.438880762034366</v>
      </c>
      <c r="F31" s="218">
        <v>24</v>
      </c>
      <c r="G31" s="115">
        <v>74286.210000000006</v>
      </c>
      <c r="H31" s="72">
        <v>2240</v>
      </c>
      <c r="I31" s="239">
        <f t="shared" si="4"/>
        <v>33.163486607142858</v>
      </c>
      <c r="J31" s="218">
        <v>2411</v>
      </c>
      <c r="K31" s="115">
        <v>10551317.970000001</v>
      </c>
      <c r="L31" s="72">
        <v>297589</v>
      </c>
      <c r="M31" s="239">
        <f t="shared" si="5"/>
        <v>35.456008017769477</v>
      </c>
    </row>
    <row r="32" spans="1:13" ht="15" customHeight="1" x14ac:dyDescent="0.2">
      <c r="A32" s="250" t="s">
        <v>56</v>
      </c>
      <c r="B32" s="218">
        <f t="shared" si="0"/>
        <v>998</v>
      </c>
      <c r="C32" s="115">
        <f t="shared" si="1"/>
        <v>4292379.99</v>
      </c>
      <c r="D32" s="72">
        <f t="shared" si="2"/>
        <v>120771</v>
      </c>
      <c r="E32" s="239">
        <f t="shared" si="3"/>
        <v>35.541479245845444</v>
      </c>
      <c r="F32" s="218">
        <v>8</v>
      </c>
      <c r="G32" s="115">
        <v>35596.620000000003</v>
      </c>
      <c r="H32" s="72">
        <v>993</v>
      </c>
      <c r="I32" s="239">
        <f t="shared" si="4"/>
        <v>35.847552870090638</v>
      </c>
      <c r="J32" s="218">
        <v>990</v>
      </c>
      <c r="K32" s="115">
        <v>4256783.37</v>
      </c>
      <c r="L32" s="72">
        <v>119778</v>
      </c>
      <c r="M32" s="239">
        <f t="shared" si="5"/>
        <v>35.538941792315782</v>
      </c>
    </row>
    <row r="33" spans="1:13" ht="15" customHeight="1" x14ac:dyDescent="0.2">
      <c r="A33" s="250" t="s">
        <v>57</v>
      </c>
      <c r="B33" s="218">
        <f t="shared" si="0"/>
        <v>724</v>
      </c>
      <c r="C33" s="115">
        <f t="shared" si="1"/>
        <v>3191576.94</v>
      </c>
      <c r="D33" s="72">
        <f t="shared" si="2"/>
        <v>89334</v>
      </c>
      <c r="E33" s="239">
        <f t="shared" si="3"/>
        <v>35.726340922828932</v>
      </c>
      <c r="F33" s="218">
        <v>4</v>
      </c>
      <c r="G33" s="115">
        <v>15751.89</v>
      </c>
      <c r="H33" s="72">
        <v>422</v>
      </c>
      <c r="I33" s="239">
        <f t="shared" si="4"/>
        <v>37.326753554502368</v>
      </c>
      <c r="J33" s="218">
        <v>720</v>
      </c>
      <c r="K33" s="115">
        <v>3175825.05</v>
      </c>
      <c r="L33" s="72">
        <v>88912</v>
      </c>
      <c r="M33" s="239">
        <f t="shared" si="5"/>
        <v>35.718744938815902</v>
      </c>
    </row>
    <row r="34" spans="1:13" ht="15" customHeight="1" x14ac:dyDescent="0.2">
      <c r="A34" s="250" t="s">
        <v>58</v>
      </c>
      <c r="B34" s="218">
        <f t="shared" si="0"/>
        <v>1497</v>
      </c>
      <c r="C34" s="115">
        <f t="shared" si="1"/>
        <v>6536769.3600000003</v>
      </c>
      <c r="D34" s="72">
        <f t="shared" si="2"/>
        <v>180651</v>
      </c>
      <c r="E34" s="239">
        <f t="shared" si="3"/>
        <v>36.184517993257721</v>
      </c>
      <c r="F34" s="218">
        <v>28</v>
      </c>
      <c r="G34" s="115">
        <v>87774.04</v>
      </c>
      <c r="H34" s="72">
        <v>2360</v>
      </c>
      <c r="I34" s="239">
        <f t="shared" si="4"/>
        <v>37.192389830508475</v>
      </c>
      <c r="J34" s="218">
        <v>1469</v>
      </c>
      <c r="K34" s="115">
        <v>6448995.3200000003</v>
      </c>
      <c r="L34" s="72">
        <v>178291</v>
      </c>
      <c r="M34" s="239">
        <f t="shared" si="5"/>
        <v>36.171177008373952</v>
      </c>
    </row>
    <row r="35" spans="1:13" ht="15" customHeight="1" x14ac:dyDescent="0.2">
      <c r="A35" s="250" t="s">
        <v>59</v>
      </c>
      <c r="B35" s="218">
        <f t="shared" si="0"/>
        <v>1134</v>
      </c>
      <c r="C35" s="115">
        <f t="shared" si="1"/>
        <v>4982585.4000000004</v>
      </c>
      <c r="D35" s="72">
        <f t="shared" si="2"/>
        <v>140452</v>
      </c>
      <c r="E35" s="239">
        <f t="shared" si="3"/>
        <v>35.475360977415775</v>
      </c>
      <c r="F35" s="218">
        <v>17</v>
      </c>
      <c r="G35" s="115">
        <v>67336.990000000005</v>
      </c>
      <c r="H35" s="72">
        <v>1928</v>
      </c>
      <c r="I35" s="239">
        <f t="shared" si="4"/>
        <v>34.925824688796681</v>
      </c>
      <c r="J35" s="218">
        <v>1117</v>
      </c>
      <c r="K35" s="115">
        <v>4915248.41</v>
      </c>
      <c r="L35" s="72">
        <v>138524</v>
      </c>
      <c r="M35" s="239">
        <f t="shared" si="5"/>
        <v>35.483009514596752</v>
      </c>
    </row>
    <row r="36" spans="1:13" ht="15" customHeight="1" x14ac:dyDescent="0.2">
      <c r="A36" s="250" t="s">
        <v>60</v>
      </c>
      <c r="B36" s="218">
        <f t="shared" si="0"/>
        <v>928</v>
      </c>
      <c r="C36" s="115">
        <f t="shared" si="1"/>
        <v>3905555.9499999997</v>
      </c>
      <c r="D36" s="72">
        <f t="shared" si="2"/>
        <v>108610</v>
      </c>
      <c r="E36" s="239">
        <f t="shared" si="3"/>
        <v>35.959450787220327</v>
      </c>
      <c r="F36" s="218">
        <v>14</v>
      </c>
      <c r="G36" s="115">
        <v>64848.76</v>
      </c>
      <c r="H36" s="72">
        <v>1772</v>
      </c>
      <c r="I36" s="239">
        <f t="shared" si="4"/>
        <v>36.596365688487587</v>
      </c>
      <c r="J36" s="218">
        <v>914</v>
      </c>
      <c r="K36" s="115">
        <v>3840707.19</v>
      </c>
      <c r="L36" s="72">
        <v>106838</v>
      </c>
      <c r="M36" s="239">
        <f t="shared" si="5"/>
        <v>35.948887006495816</v>
      </c>
    </row>
    <row r="37" spans="1:13" ht="20.100000000000001" customHeight="1" x14ac:dyDescent="0.2">
      <c r="A37" s="251" t="s">
        <v>5</v>
      </c>
      <c r="B37" s="220">
        <f>SUM(B9:B36)</f>
        <v>73553</v>
      </c>
      <c r="C37" s="132">
        <f>SUM(C9:C36)</f>
        <v>314385525.81</v>
      </c>
      <c r="D37" s="120">
        <f>SUM(D9:D36)</f>
        <v>9016239</v>
      </c>
      <c r="E37" s="233">
        <f t="shared" si="3"/>
        <v>34.868810133582308</v>
      </c>
      <c r="F37" s="220">
        <f>SUM(F9:F36)</f>
        <v>826</v>
      </c>
      <c r="G37" s="132">
        <f>SUM(G9:G36)</f>
        <v>3175884.1300000008</v>
      </c>
      <c r="H37" s="120">
        <f>SUM(H9:H36)</f>
        <v>87596</v>
      </c>
      <c r="I37" s="233">
        <f t="shared" si="4"/>
        <v>36.256040572628898</v>
      </c>
      <c r="J37" s="220">
        <f>SUM(J9:J36)</f>
        <v>72727</v>
      </c>
      <c r="K37" s="132">
        <f>SUM(K9:K36)</f>
        <v>311209641.68000007</v>
      </c>
      <c r="L37" s="120">
        <f>SUM(L9:L36)</f>
        <v>8928643</v>
      </c>
      <c r="M37" s="233">
        <f t="shared" si="5"/>
        <v>34.855200468873051</v>
      </c>
    </row>
    <row r="38" spans="1:13" ht="9.9499999999999993" customHeight="1" x14ac:dyDescent="0.2"/>
    <row r="39" spans="1:13" ht="42.75" customHeight="1" x14ac:dyDescent="0.2">
      <c r="A39" s="369" t="s">
        <v>436</v>
      </c>
      <c r="B39" s="369"/>
      <c r="C39" s="369"/>
      <c r="D39" s="369"/>
      <c r="E39" s="369"/>
      <c r="F39" s="369"/>
      <c r="G39" s="369"/>
      <c r="H39" s="369"/>
      <c r="I39" s="369"/>
      <c r="J39" s="369"/>
      <c r="K39" s="369"/>
      <c r="L39" s="369"/>
      <c r="M39" s="369"/>
    </row>
    <row r="40" spans="1:13" x14ac:dyDescent="0.2">
      <c r="A40" s="170"/>
      <c r="B40" s="170"/>
      <c r="C40" s="170"/>
      <c r="D40" s="170"/>
      <c r="E40" s="170"/>
    </row>
    <row r="41" spans="1:13" x14ac:dyDescent="0.2">
      <c r="A41" s="170"/>
      <c r="B41" s="170"/>
      <c r="C41" s="170"/>
      <c r="D41" s="170"/>
      <c r="E41" s="170"/>
    </row>
  </sheetData>
  <mergeCells count="7">
    <mergeCell ref="A4:I4"/>
    <mergeCell ref="A39:M39"/>
    <mergeCell ref="A3:I3"/>
    <mergeCell ref="F6:I6"/>
    <mergeCell ref="J6:M6"/>
    <mergeCell ref="A6:A7"/>
    <mergeCell ref="B6:E6"/>
  </mergeCells>
  <phoneticPr fontId="0" type="noConversion"/>
  <hyperlinks>
    <hyperlink ref="A1" location="Съдържание!Print_Area" display="към съдържанието" xr:uid="{00000000-0004-0000-3300-000000000000}"/>
  </hyperlinks>
  <printOptions horizontalCentered="1"/>
  <pageMargins left="0.39370078740157483" right="0.39370078740157483" top="0.59055118110236227" bottom="0.39370078740157483" header="0.39370078740157483" footer="0.39370078740157483"/>
  <pageSetup paperSize="9" scale="7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E38"/>
  <sheetViews>
    <sheetView zoomScale="80" zoomScaleNormal="80" zoomScaleSheetLayoutView="82" workbookViewId="0">
      <selection activeCell="B8" sqref="B8:D35"/>
    </sheetView>
  </sheetViews>
  <sheetFormatPr defaultRowHeight="12.75" x14ac:dyDescent="0.2"/>
  <cols>
    <col min="1" max="1" width="22.7109375" customWidth="1"/>
    <col min="2" max="2" width="12.7109375" customWidth="1"/>
    <col min="3" max="3" width="20.7109375" customWidth="1"/>
    <col min="4" max="5" width="13.7109375" customWidth="1"/>
  </cols>
  <sheetData>
    <row r="1" spans="1:5" s="5" customFormat="1" ht="15" x14ac:dyDescent="0.2">
      <c r="A1" s="159" t="s">
        <v>64</v>
      </c>
      <c r="B1" s="74"/>
      <c r="C1" s="74"/>
      <c r="D1" s="74"/>
      <c r="E1" s="90"/>
    </row>
    <row r="2" spans="1:5" s="5" customFormat="1" ht="15" x14ac:dyDescent="0.2">
      <c r="A2" s="159"/>
      <c r="B2" s="261"/>
      <c r="C2" s="261"/>
      <c r="D2" s="261"/>
      <c r="E2" s="90"/>
    </row>
    <row r="3" spans="1:5" s="5" customFormat="1" ht="15" customHeight="1" x14ac:dyDescent="0.2">
      <c r="A3" s="392" t="s">
        <v>369</v>
      </c>
      <c r="B3" s="377"/>
      <c r="C3" s="377"/>
      <c r="D3" s="377"/>
      <c r="E3" s="377"/>
    </row>
    <row r="4" spans="1:5" ht="45" customHeight="1" x14ac:dyDescent="0.2">
      <c r="A4" s="392" t="s">
        <v>438</v>
      </c>
      <c r="B4" s="392"/>
      <c r="C4" s="392"/>
      <c r="D4" s="392"/>
      <c r="E4" s="392"/>
    </row>
    <row r="5" spans="1:5" ht="15" customHeight="1" x14ac:dyDescent="0.2">
      <c r="A5" s="74"/>
      <c r="B5" s="74"/>
      <c r="C5" s="74"/>
      <c r="D5" s="74"/>
      <c r="E5" s="74"/>
    </row>
    <row r="6" spans="1:5" ht="50.1" customHeight="1" x14ac:dyDescent="0.2">
      <c r="A6" s="123" t="s">
        <v>327</v>
      </c>
      <c r="B6" s="122" t="s">
        <v>133</v>
      </c>
      <c r="C6" s="123" t="s">
        <v>230</v>
      </c>
      <c r="D6" s="123" t="s">
        <v>66</v>
      </c>
      <c r="E6" s="123" t="s">
        <v>231</v>
      </c>
    </row>
    <row r="7" spans="1:5" ht="20.100000000000001" customHeight="1" x14ac:dyDescent="0.2">
      <c r="A7" s="123">
        <v>1</v>
      </c>
      <c r="B7" s="122">
        <v>2</v>
      </c>
      <c r="C7" s="123">
        <v>3</v>
      </c>
      <c r="D7" s="123">
        <v>4</v>
      </c>
      <c r="E7" s="123" t="s">
        <v>221</v>
      </c>
    </row>
    <row r="8" spans="1:5" ht="15" customHeight="1" x14ac:dyDescent="0.2">
      <c r="A8" s="94" t="s">
        <v>33</v>
      </c>
      <c r="B8" s="72">
        <v>352</v>
      </c>
      <c r="C8" s="115">
        <v>462421.17</v>
      </c>
      <c r="D8" s="72">
        <v>11580</v>
      </c>
      <c r="E8" s="81">
        <f>C8/D8</f>
        <v>39.932743523316063</v>
      </c>
    </row>
    <row r="9" spans="1:5" ht="15" customHeight="1" x14ac:dyDescent="0.2">
      <c r="A9" s="94" t="s">
        <v>34</v>
      </c>
      <c r="B9" s="72">
        <v>101</v>
      </c>
      <c r="C9" s="115">
        <v>127968.34</v>
      </c>
      <c r="D9" s="72">
        <v>3057</v>
      </c>
      <c r="E9" s="81">
        <f t="shared" ref="E9:E35" si="0">C9/D9</f>
        <v>41.860758913967942</v>
      </c>
    </row>
    <row r="10" spans="1:5" ht="15" customHeight="1" x14ac:dyDescent="0.2">
      <c r="A10" s="94" t="s">
        <v>35</v>
      </c>
      <c r="B10" s="72">
        <v>168</v>
      </c>
      <c r="C10" s="115">
        <v>175967.25</v>
      </c>
      <c r="D10" s="72">
        <v>4494</v>
      </c>
      <c r="E10" s="81">
        <f t="shared" si="0"/>
        <v>39.156041388518027</v>
      </c>
    </row>
    <row r="11" spans="1:5" ht="15" customHeight="1" x14ac:dyDescent="0.2">
      <c r="A11" s="94" t="s">
        <v>36</v>
      </c>
      <c r="B11" s="72">
        <v>36</v>
      </c>
      <c r="C11" s="115">
        <v>33176.6</v>
      </c>
      <c r="D11" s="72">
        <v>812</v>
      </c>
      <c r="E11" s="81">
        <f t="shared" si="0"/>
        <v>40.857881773399015</v>
      </c>
    </row>
    <row r="12" spans="1:5" ht="15" customHeight="1" x14ac:dyDescent="0.2">
      <c r="A12" s="94" t="s">
        <v>37</v>
      </c>
      <c r="B12" s="72">
        <v>20</v>
      </c>
      <c r="C12" s="115">
        <v>11491.37</v>
      </c>
      <c r="D12" s="72">
        <v>277</v>
      </c>
      <c r="E12" s="81">
        <f t="shared" si="0"/>
        <v>41.485090252707586</v>
      </c>
    </row>
    <row r="13" spans="1:5" ht="15" customHeight="1" x14ac:dyDescent="0.2">
      <c r="A13" s="94" t="s">
        <v>38</v>
      </c>
      <c r="B13" s="72">
        <v>40</v>
      </c>
      <c r="C13" s="115">
        <v>47313.73</v>
      </c>
      <c r="D13" s="72">
        <v>1196</v>
      </c>
      <c r="E13" s="81">
        <f t="shared" si="0"/>
        <v>39.559974916387965</v>
      </c>
    </row>
    <row r="14" spans="1:5" ht="15" customHeight="1" x14ac:dyDescent="0.2">
      <c r="A14" s="94" t="s">
        <v>39</v>
      </c>
      <c r="B14" s="72">
        <v>49</v>
      </c>
      <c r="C14" s="115">
        <v>47760.47</v>
      </c>
      <c r="D14" s="72">
        <v>1275</v>
      </c>
      <c r="E14" s="81">
        <f t="shared" si="0"/>
        <v>37.459192156862748</v>
      </c>
    </row>
    <row r="15" spans="1:5" ht="15" customHeight="1" x14ac:dyDescent="0.2">
      <c r="A15" s="94" t="s">
        <v>40</v>
      </c>
      <c r="B15" s="72">
        <v>12</v>
      </c>
      <c r="C15" s="115">
        <v>9395.4599999999991</v>
      </c>
      <c r="D15" s="72">
        <v>246</v>
      </c>
      <c r="E15" s="81">
        <f t="shared" si="0"/>
        <v>38.192926829268288</v>
      </c>
    </row>
    <row r="16" spans="1:5" ht="15" customHeight="1" x14ac:dyDescent="0.2">
      <c r="A16" s="94" t="s">
        <v>41</v>
      </c>
      <c r="B16" s="72">
        <v>82</v>
      </c>
      <c r="C16" s="115">
        <v>102351.51</v>
      </c>
      <c r="D16" s="72">
        <v>2701</v>
      </c>
      <c r="E16" s="81">
        <f t="shared" si="0"/>
        <v>37.893931877082558</v>
      </c>
    </row>
    <row r="17" spans="1:5" ht="15" customHeight="1" x14ac:dyDescent="0.2">
      <c r="A17" s="94" t="s">
        <v>42</v>
      </c>
      <c r="B17" s="72">
        <v>29</v>
      </c>
      <c r="C17" s="115">
        <v>22362.55</v>
      </c>
      <c r="D17" s="72">
        <v>559</v>
      </c>
      <c r="E17" s="81">
        <f t="shared" si="0"/>
        <v>40.004561717352416</v>
      </c>
    </row>
    <row r="18" spans="1:5" ht="15" customHeight="1" x14ac:dyDescent="0.2">
      <c r="A18" s="94" t="s">
        <v>43</v>
      </c>
      <c r="B18" s="72">
        <v>21</v>
      </c>
      <c r="C18" s="115">
        <v>19616.05</v>
      </c>
      <c r="D18" s="72">
        <v>485</v>
      </c>
      <c r="E18" s="81">
        <f t="shared" si="0"/>
        <v>40.445463917525771</v>
      </c>
    </row>
    <row r="19" spans="1:5" ht="15" customHeight="1" x14ac:dyDescent="0.2">
      <c r="A19" s="94" t="s">
        <v>44</v>
      </c>
      <c r="B19" s="72">
        <v>74</v>
      </c>
      <c r="C19" s="115">
        <v>90741.93</v>
      </c>
      <c r="D19" s="72">
        <v>2316</v>
      </c>
      <c r="E19" s="81">
        <f t="shared" si="0"/>
        <v>39.180453367875643</v>
      </c>
    </row>
    <row r="20" spans="1:5" ht="15" customHeight="1" x14ac:dyDescent="0.2">
      <c r="A20" s="94" t="s">
        <v>45</v>
      </c>
      <c r="B20" s="72">
        <v>72</v>
      </c>
      <c r="C20" s="115">
        <v>98863.67</v>
      </c>
      <c r="D20" s="72">
        <v>2512</v>
      </c>
      <c r="E20" s="81">
        <f t="shared" si="0"/>
        <v>39.356556528662416</v>
      </c>
    </row>
    <row r="21" spans="1:5" ht="15" customHeight="1" x14ac:dyDescent="0.2">
      <c r="A21" s="94" t="s">
        <v>46</v>
      </c>
      <c r="B21" s="72">
        <v>43</v>
      </c>
      <c r="C21" s="115">
        <v>52193.72</v>
      </c>
      <c r="D21" s="72">
        <v>1313</v>
      </c>
      <c r="E21" s="81">
        <f>C21/D21</f>
        <v>39.751500380807315</v>
      </c>
    </row>
    <row r="22" spans="1:5" ht="15" customHeight="1" x14ac:dyDescent="0.2">
      <c r="A22" s="94" t="s">
        <v>47</v>
      </c>
      <c r="B22" s="72">
        <v>392</v>
      </c>
      <c r="C22" s="115">
        <v>398450.07</v>
      </c>
      <c r="D22" s="72">
        <v>9914</v>
      </c>
      <c r="E22" s="81">
        <f t="shared" si="0"/>
        <v>40.190646560419609</v>
      </c>
    </row>
    <row r="23" spans="1:5" ht="15" customHeight="1" x14ac:dyDescent="0.2">
      <c r="A23" s="94" t="s">
        <v>48</v>
      </c>
      <c r="B23" s="72">
        <v>18</v>
      </c>
      <c r="C23" s="115">
        <v>17334.740000000002</v>
      </c>
      <c r="D23" s="72">
        <v>447</v>
      </c>
      <c r="E23" s="81">
        <f t="shared" si="0"/>
        <v>38.780178970917227</v>
      </c>
    </row>
    <row r="24" spans="1:5" ht="15" customHeight="1" x14ac:dyDescent="0.2">
      <c r="A24" s="94" t="s">
        <v>49</v>
      </c>
      <c r="B24" s="72">
        <v>106</v>
      </c>
      <c r="C24" s="115">
        <v>103038.5</v>
      </c>
      <c r="D24" s="72">
        <v>2611</v>
      </c>
      <c r="E24" s="81">
        <f t="shared" si="0"/>
        <v>39.463232477977783</v>
      </c>
    </row>
    <row r="25" spans="1:5" ht="15" customHeight="1" x14ac:dyDescent="0.2">
      <c r="A25" s="94" t="s">
        <v>50</v>
      </c>
      <c r="B25" s="72">
        <v>15</v>
      </c>
      <c r="C25" s="115">
        <v>13128.67</v>
      </c>
      <c r="D25" s="72">
        <v>351</v>
      </c>
      <c r="E25" s="81">
        <f t="shared" si="0"/>
        <v>37.403618233618232</v>
      </c>
    </row>
    <row r="26" spans="1:5" ht="15" customHeight="1" x14ac:dyDescent="0.2">
      <c r="A26" s="94" t="s">
        <v>51</v>
      </c>
      <c r="B26" s="72">
        <v>24</v>
      </c>
      <c r="C26" s="115">
        <v>20473.14</v>
      </c>
      <c r="D26" s="72">
        <v>551</v>
      </c>
      <c r="E26" s="81">
        <f t="shared" si="0"/>
        <v>37.156333938294011</v>
      </c>
    </row>
    <row r="27" spans="1:5" ht="15" customHeight="1" x14ac:dyDescent="0.2">
      <c r="A27" s="94" t="s">
        <v>52</v>
      </c>
      <c r="B27" s="72">
        <v>78</v>
      </c>
      <c r="C27" s="115">
        <v>85133.64</v>
      </c>
      <c r="D27" s="72">
        <v>2191</v>
      </c>
      <c r="E27" s="81">
        <f t="shared" si="0"/>
        <v>38.856065723413963</v>
      </c>
    </row>
    <row r="28" spans="1:5" ht="15" customHeight="1" x14ac:dyDescent="0.2">
      <c r="A28" s="94" t="s">
        <v>53</v>
      </c>
      <c r="B28" s="72">
        <v>730</v>
      </c>
      <c r="C28" s="115">
        <v>720803.57</v>
      </c>
      <c r="D28" s="72">
        <v>18250</v>
      </c>
      <c r="E28" s="81">
        <f t="shared" si="0"/>
        <v>39.496086027397254</v>
      </c>
    </row>
    <row r="29" spans="1:5" ht="15" customHeight="1" x14ac:dyDescent="0.2">
      <c r="A29" s="94" t="s">
        <v>54</v>
      </c>
      <c r="B29" s="72">
        <v>43</v>
      </c>
      <c r="C29" s="115">
        <v>47477.51</v>
      </c>
      <c r="D29" s="72">
        <v>1247</v>
      </c>
      <c r="E29" s="81">
        <f t="shared" si="0"/>
        <v>38.073384121892545</v>
      </c>
    </row>
    <row r="30" spans="1:5" ht="15" customHeight="1" x14ac:dyDescent="0.2">
      <c r="A30" s="94" t="s">
        <v>55</v>
      </c>
      <c r="B30" s="72">
        <v>131</v>
      </c>
      <c r="C30" s="115">
        <v>110114.03</v>
      </c>
      <c r="D30" s="72">
        <v>2654</v>
      </c>
      <c r="E30" s="81">
        <f t="shared" si="0"/>
        <v>41.489837980406932</v>
      </c>
    </row>
    <row r="31" spans="1:5" ht="15" customHeight="1" x14ac:dyDescent="0.2">
      <c r="A31" s="94" t="s">
        <v>56</v>
      </c>
      <c r="B31" s="72">
        <v>18</v>
      </c>
      <c r="C31" s="115">
        <v>21905.18</v>
      </c>
      <c r="D31" s="72">
        <v>512</v>
      </c>
      <c r="E31" s="81">
        <f t="shared" si="0"/>
        <v>42.783554687500001</v>
      </c>
    </row>
    <row r="32" spans="1:5" ht="15" customHeight="1" x14ac:dyDescent="0.2">
      <c r="A32" s="94" t="s">
        <v>57</v>
      </c>
      <c r="B32" s="72">
        <v>53</v>
      </c>
      <c r="C32" s="115">
        <v>38149</v>
      </c>
      <c r="D32" s="72">
        <v>990</v>
      </c>
      <c r="E32" s="81">
        <f t="shared" si="0"/>
        <v>38.534343434343434</v>
      </c>
    </row>
    <row r="33" spans="1:5" ht="15" customHeight="1" x14ac:dyDescent="0.2">
      <c r="A33" s="94" t="s">
        <v>58</v>
      </c>
      <c r="B33" s="72">
        <v>54</v>
      </c>
      <c r="C33" s="115">
        <v>66697.83</v>
      </c>
      <c r="D33" s="72">
        <v>1671</v>
      </c>
      <c r="E33" s="81">
        <f t="shared" si="0"/>
        <v>39.91491921005386</v>
      </c>
    </row>
    <row r="34" spans="1:5" ht="15" customHeight="1" x14ac:dyDescent="0.2">
      <c r="A34" s="94" t="s">
        <v>59</v>
      </c>
      <c r="B34" s="72">
        <v>29</v>
      </c>
      <c r="C34" s="115">
        <v>26488.76</v>
      </c>
      <c r="D34" s="72">
        <v>652</v>
      </c>
      <c r="E34" s="81">
        <f t="shared" si="0"/>
        <v>40.626932515337423</v>
      </c>
    </row>
    <row r="35" spans="1:5" ht="15" customHeight="1" x14ac:dyDescent="0.2">
      <c r="A35" s="94" t="s">
        <v>60</v>
      </c>
      <c r="B35" s="72">
        <v>53</v>
      </c>
      <c r="C35" s="115">
        <v>76023.55</v>
      </c>
      <c r="D35" s="72">
        <v>1833</v>
      </c>
      <c r="E35" s="81">
        <f t="shared" si="0"/>
        <v>41.474931805782873</v>
      </c>
    </row>
    <row r="36" spans="1:5" ht="20.100000000000001" customHeight="1" x14ac:dyDescent="0.2">
      <c r="A36" s="212" t="s">
        <v>5</v>
      </c>
      <c r="B36" s="120">
        <f>SUM(B8:B35)</f>
        <v>2843</v>
      </c>
      <c r="C36" s="132">
        <f>SUM(C8:C35)</f>
        <v>3046842.0099999988</v>
      </c>
      <c r="D36" s="120">
        <f>SUM(D8:D35)</f>
        <v>76697</v>
      </c>
      <c r="E36" s="131">
        <f>C36/D36</f>
        <v>39.725699962188855</v>
      </c>
    </row>
    <row r="37" spans="1:5" ht="9.9499999999999993" customHeight="1" x14ac:dyDescent="0.2"/>
    <row r="38" spans="1:5" ht="57" customHeight="1" x14ac:dyDescent="0.2">
      <c r="A38" s="369" t="s">
        <v>352</v>
      </c>
      <c r="B38" s="406"/>
      <c r="C38" s="406"/>
      <c r="D38" s="406"/>
      <c r="E38" s="406"/>
    </row>
  </sheetData>
  <mergeCells count="3">
    <mergeCell ref="A4:E4"/>
    <mergeCell ref="A3:E3"/>
    <mergeCell ref="A38:E38"/>
  </mergeCells>
  <hyperlinks>
    <hyperlink ref="A1" location="Съдържание!Print_Area" display="към съдържанието" xr:uid="{00000000-0004-0000-36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N40"/>
  <sheetViews>
    <sheetView topLeftCell="A4" zoomScale="82" zoomScaleNormal="82" zoomScaleSheetLayoutView="87" workbookViewId="0">
      <selection activeCell="A39" sqref="A39:E39"/>
    </sheetView>
  </sheetViews>
  <sheetFormatPr defaultRowHeight="12.75" x14ac:dyDescent="0.2"/>
  <cols>
    <col min="1" max="1" width="18.7109375" customWidth="1"/>
    <col min="2" max="2" width="11.7109375" customWidth="1"/>
    <col min="3" max="3" width="18.7109375" customWidth="1"/>
    <col min="4" max="5" width="12.7109375" customWidth="1"/>
    <col min="7" max="7" width="11.85546875" customWidth="1"/>
  </cols>
  <sheetData>
    <row r="1" spans="1:14" s="5" customFormat="1" ht="15" x14ac:dyDescent="0.2">
      <c r="A1" s="159" t="s">
        <v>64</v>
      </c>
      <c r="B1" s="74"/>
      <c r="C1" s="74"/>
      <c r="D1" s="74"/>
      <c r="E1" s="90"/>
    </row>
    <row r="2" spans="1:14" s="5" customFormat="1" ht="15" x14ac:dyDescent="0.2">
      <c r="A2" s="159"/>
      <c r="B2" s="261"/>
      <c r="C2" s="261"/>
      <c r="D2" s="261"/>
      <c r="E2" s="90"/>
    </row>
    <row r="3" spans="1:14" s="5" customFormat="1" ht="15" customHeight="1" x14ac:dyDescent="0.2">
      <c r="A3" s="377" t="s">
        <v>368</v>
      </c>
      <c r="B3" s="377"/>
      <c r="C3" s="377"/>
      <c r="D3" s="377"/>
      <c r="E3" s="377"/>
    </row>
    <row r="4" spans="1:14" ht="45" customHeight="1" x14ac:dyDescent="0.2">
      <c r="A4" s="392" t="s">
        <v>439</v>
      </c>
      <c r="B4" s="392"/>
      <c r="C4" s="392"/>
      <c r="D4" s="392"/>
      <c r="E4" s="392"/>
    </row>
    <row r="5" spans="1:14" ht="15" customHeight="1" x14ac:dyDescent="0.2">
      <c r="A5" s="74"/>
      <c r="B5" s="74"/>
      <c r="C5" s="74"/>
      <c r="D5" s="74"/>
      <c r="E5" s="74"/>
    </row>
    <row r="6" spans="1:14" ht="50.1" customHeight="1" x14ac:dyDescent="0.2">
      <c r="A6" s="123" t="s">
        <v>327</v>
      </c>
      <c r="B6" s="122" t="s">
        <v>133</v>
      </c>
      <c r="C6" s="123" t="s">
        <v>230</v>
      </c>
      <c r="D6" s="123" t="s">
        <v>66</v>
      </c>
      <c r="E6" s="123" t="s">
        <v>231</v>
      </c>
      <c r="G6" s="392"/>
      <c r="H6" s="392"/>
      <c r="I6" s="392"/>
      <c r="J6" s="392"/>
      <c r="K6" s="392"/>
    </row>
    <row r="7" spans="1:14" ht="20.100000000000001" customHeight="1" x14ac:dyDescent="0.2">
      <c r="A7" s="123">
        <v>1</v>
      </c>
      <c r="B7" s="122">
        <v>2</v>
      </c>
      <c r="C7" s="123">
        <v>3</v>
      </c>
      <c r="D7" s="123">
        <v>4</v>
      </c>
      <c r="E7" s="123" t="s">
        <v>221</v>
      </c>
    </row>
    <row r="8" spans="1:14" ht="15" customHeight="1" x14ac:dyDescent="0.2">
      <c r="A8" s="94" t="s">
        <v>33</v>
      </c>
      <c r="B8" s="72">
        <v>23</v>
      </c>
      <c r="C8" s="115">
        <v>101525.63</v>
      </c>
      <c r="D8" s="72">
        <v>2771</v>
      </c>
      <c r="E8" s="81">
        <f>C8/D8</f>
        <v>36.638625045110068</v>
      </c>
    </row>
    <row r="9" spans="1:14" ht="15" customHeight="1" x14ac:dyDescent="0.2">
      <c r="A9" s="94" t="s">
        <v>34</v>
      </c>
      <c r="B9" s="72">
        <v>16</v>
      </c>
      <c r="C9" s="115">
        <v>128752.27</v>
      </c>
      <c r="D9" s="72">
        <v>2123</v>
      </c>
      <c r="E9" s="81">
        <f t="shared" ref="E9:E35" si="0">C9/D9</f>
        <v>60.646382477626005</v>
      </c>
    </row>
    <row r="10" spans="1:14" ht="15" customHeight="1" x14ac:dyDescent="0.2">
      <c r="A10" s="94" t="s">
        <v>35</v>
      </c>
      <c r="B10" s="72">
        <v>27</v>
      </c>
      <c r="C10" s="115">
        <v>154106.98000000001</v>
      </c>
      <c r="D10" s="72">
        <v>2780</v>
      </c>
      <c r="E10" s="81">
        <f t="shared" si="0"/>
        <v>55.434165467625903</v>
      </c>
    </row>
    <row r="11" spans="1:14" ht="15" customHeight="1" x14ac:dyDescent="0.2">
      <c r="A11" s="94" t="s">
        <v>36</v>
      </c>
      <c r="B11" s="72">
        <v>12</v>
      </c>
      <c r="C11" s="115">
        <v>108672.05</v>
      </c>
      <c r="D11" s="72">
        <v>1923</v>
      </c>
      <c r="E11" s="81">
        <f t="shared" si="0"/>
        <v>56.511726469058765</v>
      </c>
    </row>
    <row r="12" spans="1:14" ht="15" customHeight="1" x14ac:dyDescent="0.2">
      <c r="A12" s="94" t="s">
        <v>37</v>
      </c>
      <c r="B12" s="72">
        <v>3</v>
      </c>
      <c r="C12" s="115">
        <v>16171.79</v>
      </c>
      <c r="D12" s="72">
        <v>434</v>
      </c>
      <c r="E12" s="81">
        <f t="shared" si="0"/>
        <v>37.262188940092166</v>
      </c>
    </row>
    <row r="13" spans="1:14" ht="15" customHeight="1" x14ac:dyDescent="0.2">
      <c r="A13" s="94" t="s">
        <v>38</v>
      </c>
      <c r="B13" s="72">
        <v>5</v>
      </c>
      <c r="C13" s="115">
        <v>50129.47</v>
      </c>
      <c r="D13" s="72">
        <v>696</v>
      </c>
      <c r="E13" s="81">
        <f t="shared" si="0"/>
        <v>72.025100574712638</v>
      </c>
    </row>
    <row r="14" spans="1:14" ht="15" customHeight="1" x14ac:dyDescent="0.2">
      <c r="A14" s="94" t="s">
        <v>39</v>
      </c>
      <c r="B14" s="72">
        <v>5</v>
      </c>
      <c r="C14" s="115">
        <v>31750.89</v>
      </c>
      <c r="D14" s="72">
        <v>876</v>
      </c>
      <c r="E14" s="81">
        <f t="shared" si="0"/>
        <v>36.245308219178078</v>
      </c>
    </row>
    <row r="15" spans="1:14" ht="15" customHeight="1" x14ac:dyDescent="0.2">
      <c r="A15" s="94" t="s">
        <v>40</v>
      </c>
      <c r="B15" s="72">
        <v>2</v>
      </c>
      <c r="C15" s="115">
        <v>14069.1</v>
      </c>
      <c r="D15" s="72">
        <v>362</v>
      </c>
      <c r="E15" s="81">
        <f t="shared" si="0"/>
        <v>38.864917127071827</v>
      </c>
    </row>
    <row r="16" spans="1:14" ht="15" customHeight="1" x14ac:dyDescent="0.2">
      <c r="A16" s="94" t="s">
        <v>41</v>
      </c>
      <c r="B16" s="72">
        <v>4</v>
      </c>
      <c r="C16" s="115">
        <v>30593.06</v>
      </c>
      <c r="D16" s="72">
        <v>741</v>
      </c>
      <c r="E16" s="81">
        <f t="shared" si="0"/>
        <v>41.286180836707153</v>
      </c>
      <c r="N16" s="14"/>
    </row>
    <row r="17" spans="1:11" ht="15" customHeight="1" x14ac:dyDescent="0.2">
      <c r="A17" s="94" t="s">
        <v>42</v>
      </c>
      <c r="B17" s="72">
        <v>4</v>
      </c>
      <c r="C17" s="115">
        <v>18716.54</v>
      </c>
      <c r="D17" s="72">
        <v>420</v>
      </c>
      <c r="E17" s="81">
        <f t="shared" si="0"/>
        <v>44.563190476190478</v>
      </c>
    </row>
    <row r="18" spans="1:11" ht="15" customHeight="1" x14ac:dyDescent="0.2">
      <c r="A18" s="94" t="s">
        <v>43</v>
      </c>
      <c r="B18" s="72">
        <v>7</v>
      </c>
      <c r="C18" s="115">
        <v>50973.48</v>
      </c>
      <c r="D18" s="72">
        <v>931</v>
      </c>
      <c r="E18" s="81">
        <f t="shared" si="0"/>
        <v>54.75132116004297</v>
      </c>
    </row>
    <row r="19" spans="1:11" ht="15" customHeight="1" x14ac:dyDescent="0.2">
      <c r="A19" s="94" t="s">
        <v>44</v>
      </c>
      <c r="B19" s="72">
        <v>18</v>
      </c>
      <c r="C19" s="115">
        <v>112521.28</v>
      </c>
      <c r="D19" s="72">
        <v>2176</v>
      </c>
      <c r="E19" s="81">
        <f t="shared" si="0"/>
        <v>51.71014705882353</v>
      </c>
    </row>
    <row r="20" spans="1:11" ht="15" customHeight="1" x14ac:dyDescent="0.2">
      <c r="A20" s="94" t="s">
        <v>45</v>
      </c>
      <c r="B20" s="72">
        <v>4</v>
      </c>
      <c r="C20" s="115">
        <v>12889.91</v>
      </c>
      <c r="D20" s="72">
        <v>429</v>
      </c>
      <c r="E20" s="81">
        <f t="shared" si="0"/>
        <v>30.046410256410255</v>
      </c>
    </row>
    <row r="21" spans="1:11" ht="15" customHeight="1" x14ac:dyDescent="0.2">
      <c r="A21" s="94" t="s">
        <v>46</v>
      </c>
      <c r="B21" s="72">
        <v>11</v>
      </c>
      <c r="C21" s="115">
        <v>67558.490000000005</v>
      </c>
      <c r="D21" s="72">
        <v>1210</v>
      </c>
      <c r="E21" s="81">
        <f>C21/D21</f>
        <v>55.833462809917357</v>
      </c>
    </row>
    <row r="22" spans="1:11" ht="15" customHeight="1" x14ac:dyDescent="0.2">
      <c r="A22" s="94" t="s">
        <v>47</v>
      </c>
      <c r="B22" s="72">
        <v>56</v>
      </c>
      <c r="C22" s="115">
        <v>395307.92</v>
      </c>
      <c r="D22" s="72">
        <v>6761</v>
      </c>
      <c r="E22" s="81">
        <f t="shared" si="0"/>
        <v>58.468853719863922</v>
      </c>
    </row>
    <row r="23" spans="1:11" ht="15" customHeight="1" x14ac:dyDescent="0.2">
      <c r="A23" s="94" t="s">
        <v>48</v>
      </c>
      <c r="B23" s="72">
        <v>3</v>
      </c>
      <c r="C23" s="115">
        <v>30115.040000000001</v>
      </c>
      <c r="D23" s="72">
        <v>367</v>
      </c>
      <c r="E23" s="81">
        <f t="shared" si="0"/>
        <v>82.057329700272476</v>
      </c>
    </row>
    <row r="24" spans="1:11" ht="15" customHeight="1" x14ac:dyDescent="0.2">
      <c r="A24" s="94" t="s">
        <v>49</v>
      </c>
      <c r="B24" s="72">
        <v>12</v>
      </c>
      <c r="C24" s="115">
        <v>103032.06</v>
      </c>
      <c r="D24" s="72">
        <v>1672</v>
      </c>
      <c r="E24" s="81">
        <f t="shared" si="0"/>
        <v>61.62204545454545</v>
      </c>
    </row>
    <row r="25" spans="1:11" ht="15" customHeight="1" x14ac:dyDescent="0.2">
      <c r="A25" s="94" t="s">
        <v>50</v>
      </c>
      <c r="B25" s="72">
        <v>6</v>
      </c>
      <c r="C25" s="115">
        <v>28484.080000000002</v>
      </c>
      <c r="D25" s="72">
        <v>610</v>
      </c>
      <c r="E25" s="81">
        <f t="shared" si="0"/>
        <v>46.695213114754104</v>
      </c>
    </row>
    <row r="26" spans="1:11" ht="15" customHeight="1" x14ac:dyDescent="0.2">
      <c r="A26" s="94" t="s">
        <v>51</v>
      </c>
      <c r="B26" s="72">
        <v>11</v>
      </c>
      <c r="C26" s="115">
        <v>50683.31</v>
      </c>
      <c r="D26" s="72">
        <v>982</v>
      </c>
      <c r="E26" s="81">
        <f>C26/D26</f>
        <v>51.612331975560082</v>
      </c>
    </row>
    <row r="27" spans="1:11" ht="15" customHeight="1" x14ac:dyDescent="0.2">
      <c r="A27" s="94" t="s">
        <v>52</v>
      </c>
      <c r="B27" s="72">
        <v>16</v>
      </c>
      <c r="C27" s="115">
        <v>95401.02</v>
      </c>
      <c r="D27" s="72">
        <v>1990</v>
      </c>
      <c r="E27" s="81">
        <f t="shared" si="0"/>
        <v>47.940211055276386</v>
      </c>
      <c r="K27" s="8"/>
    </row>
    <row r="28" spans="1:11" ht="15" customHeight="1" x14ac:dyDescent="0.2">
      <c r="A28" s="94" t="s">
        <v>53</v>
      </c>
      <c r="B28" s="72">
        <v>184</v>
      </c>
      <c r="C28" s="115">
        <v>1857744.25</v>
      </c>
      <c r="D28" s="72">
        <v>25408</v>
      </c>
      <c r="E28" s="81">
        <f t="shared" si="0"/>
        <v>73.116508579974806</v>
      </c>
    </row>
    <row r="29" spans="1:11" ht="15" customHeight="1" x14ac:dyDescent="0.2">
      <c r="A29" s="94" t="s">
        <v>54</v>
      </c>
      <c r="B29" s="72">
        <v>8</v>
      </c>
      <c r="C29" s="115">
        <v>42752.97</v>
      </c>
      <c r="D29" s="72">
        <v>728</v>
      </c>
      <c r="E29" s="81">
        <f t="shared" si="0"/>
        <v>58.726607142857148</v>
      </c>
    </row>
    <row r="30" spans="1:11" ht="15" customHeight="1" x14ac:dyDescent="0.2">
      <c r="A30" s="94" t="s">
        <v>55</v>
      </c>
      <c r="B30" s="72">
        <v>16</v>
      </c>
      <c r="C30" s="115">
        <v>130497.24</v>
      </c>
      <c r="D30" s="72">
        <v>2855</v>
      </c>
      <c r="E30" s="81">
        <f t="shared" si="0"/>
        <v>45.708315236427325</v>
      </c>
    </row>
    <row r="31" spans="1:11" ht="15" customHeight="1" x14ac:dyDescent="0.2">
      <c r="A31" s="94" t="s">
        <v>56</v>
      </c>
      <c r="B31" s="72">
        <v>6</v>
      </c>
      <c r="C31" s="115">
        <v>58725.94</v>
      </c>
      <c r="D31" s="72">
        <v>789</v>
      </c>
      <c r="E31" s="81">
        <f t="shared" si="0"/>
        <v>74.430849176172373</v>
      </c>
    </row>
    <row r="32" spans="1:11" ht="15" customHeight="1" x14ac:dyDescent="0.2">
      <c r="A32" s="94" t="s">
        <v>57</v>
      </c>
      <c r="B32" s="72">
        <v>5</v>
      </c>
      <c r="C32" s="115">
        <v>31085.05</v>
      </c>
      <c r="D32" s="72">
        <v>629</v>
      </c>
      <c r="E32" s="81">
        <f t="shared" si="0"/>
        <v>49.419793322734499</v>
      </c>
    </row>
    <row r="33" spans="1:8" ht="15" customHeight="1" x14ac:dyDescent="0.2">
      <c r="A33" s="94" t="s">
        <v>58</v>
      </c>
      <c r="B33" s="72">
        <v>11</v>
      </c>
      <c r="C33" s="115">
        <v>79647.44</v>
      </c>
      <c r="D33" s="72">
        <v>1522</v>
      </c>
      <c r="E33" s="81">
        <f t="shared" si="0"/>
        <v>52.330775295663599</v>
      </c>
    </row>
    <row r="34" spans="1:8" ht="15" customHeight="1" x14ac:dyDescent="0.2">
      <c r="A34" s="94" t="s">
        <v>59</v>
      </c>
      <c r="B34" s="72">
        <v>4</v>
      </c>
      <c r="C34" s="115">
        <v>13870.12</v>
      </c>
      <c r="D34" s="72">
        <v>220</v>
      </c>
      <c r="E34" s="81">
        <f t="shared" si="0"/>
        <v>63.046000000000006</v>
      </c>
    </row>
    <row r="35" spans="1:8" ht="15" customHeight="1" x14ac:dyDescent="0.2">
      <c r="A35" s="94" t="s">
        <v>60</v>
      </c>
      <c r="B35" s="72">
        <v>4</v>
      </c>
      <c r="C35" s="115">
        <v>21945.95</v>
      </c>
      <c r="D35" s="72">
        <v>384</v>
      </c>
      <c r="E35" s="81">
        <f t="shared" si="0"/>
        <v>57.150911458333333</v>
      </c>
    </row>
    <row r="36" spans="1:8" ht="20.100000000000001" customHeight="1" x14ac:dyDescent="0.2">
      <c r="A36" s="212" t="s">
        <v>5</v>
      </c>
      <c r="B36" s="120">
        <f>SUM(B8:B35)</f>
        <v>483</v>
      </c>
      <c r="C36" s="132">
        <f>SUM(C8:C35)</f>
        <v>3837723.3300000005</v>
      </c>
      <c r="D36" s="120">
        <f>SUM(D8:D35)</f>
        <v>62789</v>
      </c>
      <c r="E36" s="131">
        <f>C36/D36</f>
        <v>61.120950007166869</v>
      </c>
      <c r="H36" s="42"/>
    </row>
    <row r="37" spans="1:8" ht="9.9499999999999993" customHeight="1" x14ac:dyDescent="0.2"/>
    <row r="38" spans="1:8" ht="52.5" customHeight="1" x14ac:dyDescent="0.2">
      <c r="A38" s="369" t="s">
        <v>440</v>
      </c>
      <c r="B38" s="406"/>
      <c r="C38" s="406"/>
      <c r="D38" s="406"/>
      <c r="E38" s="406"/>
      <c r="F38" s="169"/>
    </row>
    <row r="39" spans="1:8" ht="27.75" customHeight="1" x14ac:dyDescent="0.2">
      <c r="A39" s="364" t="s">
        <v>335</v>
      </c>
      <c r="B39" s="364"/>
      <c r="C39" s="364"/>
      <c r="D39" s="364"/>
      <c r="E39" s="364"/>
      <c r="F39" s="170"/>
    </row>
    <row r="40" spans="1:8" ht="29.25" customHeight="1" x14ac:dyDescent="0.2">
      <c r="A40" s="364" t="s">
        <v>223</v>
      </c>
      <c r="B40" s="364"/>
      <c r="C40" s="364"/>
      <c r="D40" s="364"/>
      <c r="E40" s="364"/>
      <c r="F40" s="168"/>
    </row>
  </sheetData>
  <mergeCells count="6">
    <mergeCell ref="A40:E40"/>
    <mergeCell ref="G6:K6"/>
    <mergeCell ref="A4:E4"/>
    <mergeCell ref="A3:E3"/>
    <mergeCell ref="A38:E38"/>
    <mergeCell ref="A39:E39"/>
  </mergeCells>
  <hyperlinks>
    <hyperlink ref="A1" location="Съдържание!Print_Area" display="към съдържанието" xr:uid="{00000000-0004-0000-3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78"/>
  <sheetViews>
    <sheetView zoomScale="66" zoomScaleNormal="66" zoomScaleSheetLayoutView="82" workbookViewId="0">
      <selection activeCell="G23" sqref="G23"/>
    </sheetView>
  </sheetViews>
  <sheetFormatPr defaultRowHeight="12.75" x14ac:dyDescent="0.2"/>
  <cols>
    <col min="1" max="1" width="82.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2.7109375"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 min="19" max="19" width="82.7109375" customWidth="1"/>
    <col min="20" max="20" width="14.7109375" customWidth="1"/>
    <col min="21" max="21" width="15.7109375" customWidth="1"/>
    <col min="22" max="22" width="14.7109375" customWidth="1"/>
    <col min="23" max="23" width="15.7109375" customWidth="1"/>
    <col min="24" max="24" width="14.7109375" customWidth="1"/>
    <col min="25" max="25" width="15.7109375" customWidth="1"/>
    <col min="26" max="26" width="17.85546875" bestFit="1" customWidth="1"/>
    <col min="27" max="27" width="15.7109375" customWidth="1"/>
    <col min="28" max="28" width="80.7109375" customWidth="1"/>
    <col min="29" max="29" width="14.7109375" customWidth="1"/>
    <col min="30" max="32" width="15.7109375" customWidth="1"/>
    <col min="33" max="33" width="14.7109375" customWidth="1"/>
    <col min="34" max="34" width="15.7109375" customWidth="1"/>
    <col min="35" max="35" width="17.85546875" bestFit="1" customWidth="1"/>
    <col min="36" max="36" width="15.7109375" customWidth="1"/>
    <col min="39" max="39" width="13.7109375" customWidth="1"/>
  </cols>
  <sheetData>
    <row r="1" spans="1:41" s="155" customFormat="1" ht="15" customHeight="1" x14ac:dyDescent="0.2">
      <c r="A1" s="159" t="s">
        <v>64</v>
      </c>
      <c r="B1" s="10"/>
      <c r="C1" s="10"/>
      <c r="D1" s="10"/>
      <c r="E1" s="10"/>
      <c r="F1" s="10"/>
      <c r="G1" s="10"/>
      <c r="H1" s="10"/>
      <c r="I1" s="10"/>
    </row>
    <row r="2" spans="1:41" s="155" customFormat="1" ht="15" customHeight="1" x14ac:dyDescent="0.2">
      <c r="A2" s="159"/>
      <c r="B2" s="10"/>
      <c r="C2" s="10"/>
      <c r="D2" s="10"/>
      <c r="E2" s="10"/>
      <c r="F2" s="10"/>
      <c r="G2" s="10"/>
      <c r="H2" s="10"/>
      <c r="I2" s="10"/>
    </row>
    <row r="3" spans="1:41" s="10" customFormat="1" ht="15" customHeight="1" x14ac:dyDescent="0.2">
      <c r="A3" s="160" t="s">
        <v>387</v>
      </c>
      <c r="B3" s="107"/>
      <c r="C3" s="107"/>
      <c r="D3" s="107"/>
      <c r="E3" s="107"/>
      <c r="F3" s="107"/>
      <c r="G3" s="107"/>
      <c r="H3" s="107"/>
      <c r="I3" s="161"/>
      <c r="J3" s="160" t="s">
        <v>387</v>
      </c>
      <c r="S3" s="160" t="s">
        <v>387</v>
      </c>
      <c r="AB3" s="160" t="s">
        <v>387</v>
      </c>
    </row>
    <row r="4" spans="1:41" s="10" customFormat="1" ht="15" customHeight="1" x14ac:dyDescent="0.2">
      <c r="A4" s="160"/>
      <c r="B4" s="107"/>
      <c r="C4" s="107"/>
      <c r="D4" s="107"/>
      <c r="E4" s="107"/>
      <c r="F4" s="107"/>
      <c r="G4" s="107"/>
      <c r="H4" s="107"/>
      <c r="I4" s="161"/>
      <c r="R4" s="106" t="s">
        <v>331</v>
      </c>
      <c r="AA4" s="106" t="s">
        <v>331</v>
      </c>
      <c r="AJ4" s="106" t="s">
        <v>332</v>
      </c>
    </row>
    <row r="5" spans="1:41" ht="15" customHeight="1" x14ac:dyDescent="0.25">
      <c r="A5" s="315"/>
      <c r="B5" s="356" t="s">
        <v>299</v>
      </c>
      <c r="C5" s="356"/>
      <c r="D5" s="356"/>
      <c r="E5" s="356"/>
      <c r="F5" s="356"/>
      <c r="G5" s="356"/>
      <c r="H5" s="356"/>
      <c r="I5" s="356"/>
      <c r="J5" s="315"/>
      <c r="K5" s="356" t="s">
        <v>353</v>
      </c>
      <c r="L5" s="356"/>
      <c r="M5" s="356"/>
      <c r="N5" s="356"/>
      <c r="O5" s="356"/>
      <c r="P5" s="356"/>
      <c r="Q5" s="356"/>
      <c r="R5" s="356"/>
      <c r="S5" s="315"/>
      <c r="T5" s="356" t="s">
        <v>373</v>
      </c>
      <c r="U5" s="356"/>
      <c r="V5" s="356"/>
      <c r="W5" s="356"/>
      <c r="X5" s="356"/>
      <c r="Y5" s="356"/>
      <c r="Z5" s="356"/>
      <c r="AA5" s="356"/>
      <c r="AB5" s="315"/>
      <c r="AC5" s="356" t="s">
        <v>409</v>
      </c>
      <c r="AD5" s="356"/>
      <c r="AE5" s="356"/>
      <c r="AF5" s="356"/>
      <c r="AG5" s="356"/>
      <c r="AH5" s="356"/>
      <c r="AI5" s="356"/>
      <c r="AJ5" s="356"/>
    </row>
    <row r="6" spans="1:41" ht="39.950000000000003" customHeight="1" x14ac:dyDescent="0.2">
      <c r="A6" s="323" t="s">
        <v>65</v>
      </c>
      <c r="B6" s="357" t="s">
        <v>341</v>
      </c>
      <c r="C6" s="357"/>
      <c r="D6" s="357" t="s">
        <v>342</v>
      </c>
      <c r="E6" s="357"/>
      <c r="F6" s="357" t="s">
        <v>140</v>
      </c>
      <c r="G6" s="357"/>
      <c r="H6" s="358" t="s">
        <v>294</v>
      </c>
      <c r="I6" s="358" t="s">
        <v>295</v>
      </c>
      <c r="J6" s="323" t="s">
        <v>65</v>
      </c>
      <c r="K6" s="357" t="s">
        <v>341</v>
      </c>
      <c r="L6" s="357"/>
      <c r="M6" s="357" t="s">
        <v>342</v>
      </c>
      <c r="N6" s="357"/>
      <c r="O6" s="357" t="s">
        <v>140</v>
      </c>
      <c r="P6" s="357"/>
      <c r="Q6" s="358" t="s">
        <v>294</v>
      </c>
      <c r="R6" s="358" t="s">
        <v>295</v>
      </c>
      <c r="S6" s="323" t="s">
        <v>65</v>
      </c>
      <c r="T6" s="357" t="s">
        <v>341</v>
      </c>
      <c r="U6" s="357"/>
      <c r="V6" s="357" t="s">
        <v>342</v>
      </c>
      <c r="W6" s="357"/>
      <c r="X6" s="357" t="s">
        <v>140</v>
      </c>
      <c r="Y6" s="357"/>
      <c r="Z6" s="358" t="s">
        <v>294</v>
      </c>
      <c r="AA6" s="358" t="s">
        <v>295</v>
      </c>
      <c r="AB6" s="323" t="s">
        <v>65</v>
      </c>
      <c r="AC6" s="357" t="s">
        <v>341</v>
      </c>
      <c r="AD6" s="357"/>
      <c r="AE6" s="357" t="s">
        <v>342</v>
      </c>
      <c r="AF6" s="357"/>
      <c r="AG6" s="357" t="s">
        <v>140</v>
      </c>
      <c r="AH6" s="357"/>
      <c r="AI6" s="358" t="s">
        <v>294</v>
      </c>
      <c r="AJ6" s="358" t="s">
        <v>295</v>
      </c>
    </row>
    <row r="7" spans="1:41" ht="39.950000000000003" customHeight="1" x14ac:dyDescent="0.2">
      <c r="A7" s="317"/>
      <c r="B7" s="318" t="s">
        <v>3</v>
      </c>
      <c r="C7" s="318" t="s">
        <v>138</v>
      </c>
      <c r="D7" s="122" t="s">
        <v>3</v>
      </c>
      <c r="E7" s="122" t="s">
        <v>139</v>
      </c>
      <c r="F7" s="318" t="s">
        <v>3</v>
      </c>
      <c r="G7" s="318" t="s">
        <v>139</v>
      </c>
      <c r="H7" s="359"/>
      <c r="I7" s="359"/>
      <c r="J7" s="317"/>
      <c r="K7" s="318" t="s">
        <v>3</v>
      </c>
      <c r="L7" s="318" t="s">
        <v>138</v>
      </c>
      <c r="M7" s="122" t="s">
        <v>3</v>
      </c>
      <c r="N7" s="122" t="s">
        <v>139</v>
      </c>
      <c r="O7" s="318" t="s">
        <v>3</v>
      </c>
      <c r="P7" s="318" t="s">
        <v>139</v>
      </c>
      <c r="Q7" s="359"/>
      <c r="R7" s="359"/>
      <c r="S7" s="317"/>
      <c r="T7" s="318" t="s">
        <v>3</v>
      </c>
      <c r="U7" s="318" t="s">
        <v>138</v>
      </c>
      <c r="V7" s="122" t="s">
        <v>3</v>
      </c>
      <c r="W7" s="122" t="s">
        <v>139</v>
      </c>
      <c r="X7" s="318" t="s">
        <v>3</v>
      </c>
      <c r="Y7" s="318" t="s">
        <v>139</v>
      </c>
      <c r="Z7" s="359"/>
      <c r="AA7" s="359"/>
      <c r="AB7" s="317"/>
      <c r="AC7" s="318" t="s">
        <v>3</v>
      </c>
      <c r="AD7" s="318" t="s">
        <v>138</v>
      </c>
      <c r="AE7" s="122" t="s">
        <v>3</v>
      </c>
      <c r="AF7" s="122" t="s">
        <v>139</v>
      </c>
      <c r="AG7" s="318" t="s">
        <v>3</v>
      </c>
      <c r="AH7" s="318" t="s">
        <v>139</v>
      </c>
      <c r="AI7" s="359"/>
      <c r="AJ7" s="359"/>
    </row>
    <row r="8" spans="1:41" ht="20.100000000000001" customHeight="1" x14ac:dyDescent="0.2">
      <c r="A8" s="317">
        <v>1</v>
      </c>
      <c r="B8" s="122">
        <v>2</v>
      </c>
      <c r="C8" s="122">
        <v>3</v>
      </c>
      <c r="D8" s="122">
        <v>4</v>
      </c>
      <c r="E8" s="122" t="s">
        <v>215</v>
      </c>
      <c r="F8" s="122">
        <v>6</v>
      </c>
      <c r="G8" s="122" t="s">
        <v>216</v>
      </c>
      <c r="H8" s="289">
        <v>8</v>
      </c>
      <c r="I8" s="289" t="s">
        <v>217</v>
      </c>
      <c r="J8" s="317">
        <v>10</v>
      </c>
      <c r="K8" s="122">
        <v>11</v>
      </c>
      <c r="L8" s="122">
        <v>12</v>
      </c>
      <c r="M8" s="122">
        <v>13</v>
      </c>
      <c r="N8" s="122" t="s">
        <v>354</v>
      </c>
      <c r="O8" s="122">
        <v>15</v>
      </c>
      <c r="P8" s="122" t="s">
        <v>355</v>
      </c>
      <c r="Q8" s="324">
        <v>17</v>
      </c>
      <c r="R8" s="324" t="s">
        <v>356</v>
      </c>
      <c r="S8" s="317">
        <v>19</v>
      </c>
      <c r="T8" s="122">
        <v>20</v>
      </c>
      <c r="U8" s="122">
        <v>21</v>
      </c>
      <c r="V8" s="122">
        <v>22</v>
      </c>
      <c r="W8" s="122" t="s">
        <v>374</v>
      </c>
      <c r="X8" s="122">
        <v>24</v>
      </c>
      <c r="Y8" s="122" t="s">
        <v>375</v>
      </c>
      <c r="Z8" s="336">
        <v>26</v>
      </c>
      <c r="AA8" s="336" t="s">
        <v>376</v>
      </c>
      <c r="AB8" s="317">
        <v>19</v>
      </c>
      <c r="AC8" s="122">
        <v>20</v>
      </c>
      <c r="AD8" s="122">
        <v>21</v>
      </c>
      <c r="AE8" s="122">
        <v>22</v>
      </c>
      <c r="AF8" s="122" t="s">
        <v>374</v>
      </c>
      <c r="AG8" s="122">
        <v>24</v>
      </c>
      <c r="AH8" s="122" t="s">
        <v>375</v>
      </c>
      <c r="AI8" s="348">
        <v>26</v>
      </c>
      <c r="AJ8" s="348" t="s">
        <v>376</v>
      </c>
    </row>
    <row r="9" spans="1:41" s="16" customFormat="1" ht="15" customHeight="1" x14ac:dyDescent="0.2">
      <c r="A9" s="121"/>
      <c r="B9" s="179"/>
      <c r="C9" s="179"/>
      <c r="D9" s="179"/>
      <c r="E9" s="179"/>
      <c r="F9" s="179"/>
      <c r="G9" s="179"/>
      <c r="H9" s="179"/>
      <c r="I9" s="191"/>
      <c r="J9" s="121"/>
      <c r="K9" s="179"/>
      <c r="L9" s="179"/>
      <c r="M9" s="179"/>
      <c r="N9" s="179"/>
      <c r="O9" s="179"/>
      <c r="P9" s="179"/>
      <c r="Q9" s="179"/>
      <c r="R9" s="191"/>
      <c r="S9" s="121"/>
      <c r="T9" s="179"/>
      <c r="U9" s="179"/>
      <c r="V9" s="179"/>
      <c r="W9" s="179"/>
      <c r="X9" s="179"/>
      <c r="Y9" s="179"/>
      <c r="Z9" s="179"/>
      <c r="AA9" s="191"/>
      <c r="AB9" s="121"/>
      <c r="AC9" s="179"/>
      <c r="AD9" s="179"/>
      <c r="AE9" s="179"/>
      <c r="AF9" s="179"/>
      <c r="AG9" s="179"/>
      <c r="AH9" s="179"/>
      <c r="AI9" s="179"/>
      <c r="AJ9" s="191"/>
    </row>
    <row r="10" spans="1:41" s="290" customFormat="1" ht="38.25" x14ac:dyDescent="0.2">
      <c r="A10" s="310" t="s">
        <v>67</v>
      </c>
      <c r="B10" s="67">
        <v>455363</v>
      </c>
      <c r="C10" s="180">
        <v>0.167902562879162</v>
      </c>
      <c r="D10" s="67">
        <v>677253</v>
      </c>
      <c r="E10" s="68">
        <v>1.4872815753585602</v>
      </c>
      <c r="F10" s="67">
        <v>4499508</v>
      </c>
      <c r="G10" s="67">
        <v>9.8811453719340392</v>
      </c>
      <c r="H10" s="174">
        <v>244985265.69</v>
      </c>
      <c r="I10" s="178">
        <v>54.447123038785598</v>
      </c>
      <c r="J10" s="310" t="s">
        <v>67</v>
      </c>
      <c r="K10" s="330">
        <v>653597</v>
      </c>
      <c r="L10" s="180">
        <v>0.22433973759406883</v>
      </c>
      <c r="M10" s="67">
        <v>1158287</v>
      </c>
      <c r="N10" s="68">
        <v>1.7721730668898419</v>
      </c>
      <c r="O10" s="67">
        <v>8432346</v>
      </c>
      <c r="P10" s="67">
        <v>12.901445386071234</v>
      </c>
      <c r="Q10" s="174">
        <v>465065558.38999999</v>
      </c>
      <c r="R10" s="178">
        <v>55.152570635740041</v>
      </c>
      <c r="S10" s="310" t="s">
        <v>67</v>
      </c>
      <c r="T10" s="330">
        <v>813005</v>
      </c>
      <c r="U10" s="180">
        <v>0.26768751675094549</v>
      </c>
      <c r="V10" s="67">
        <v>1646881</v>
      </c>
      <c r="W10" s="68">
        <v>2.0256714288350008</v>
      </c>
      <c r="X10" s="67">
        <v>12530451</v>
      </c>
      <c r="Y10" s="67">
        <v>15.412514068179162</v>
      </c>
      <c r="Z10" s="174">
        <v>701789193.24000001</v>
      </c>
      <c r="AA10" s="178">
        <v>56.006698660726578</v>
      </c>
      <c r="AB10" s="310" t="s">
        <v>67</v>
      </c>
      <c r="AC10" s="330">
        <v>969801</v>
      </c>
      <c r="AD10" s="180">
        <v>0.31008150742046214</v>
      </c>
      <c r="AE10" s="67">
        <v>2196467</v>
      </c>
      <c r="AF10" s="68">
        <v>2.2648636163501585</v>
      </c>
      <c r="AG10" s="67">
        <v>16786838</v>
      </c>
      <c r="AH10" s="67">
        <v>17.309569695226134</v>
      </c>
      <c r="AI10" s="174">
        <v>956108162.98000002</v>
      </c>
      <c r="AJ10" s="178">
        <v>56.955822352011737</v>
      </c>
    </row>
    <row r="11" spans="1:41" s="16" customFormat="1" ht="30" customHeight="1" x14ac:dyDescent="0.2">
      <c r="A11" s="310" t="s">
        <v>68</v>
      </c>
      <c r="B11" s="67">
        <v>29949</v>
      </c>
      <c r="C11" s="180">
        <v>1.1042868778684302E-2</v>
      </c>
      <c r="D11" s="67">
        <v>50102</v>
      </c>
      <c r="E11" s="68">
        <v>1.6729106147116766</v>
      </c>
      <c r="F11" s="67">
        <v>585653</v>
      </c>
      <c r="G11" s="67">
        <v>19.55501018397943</v>
      </c>
      <c r="H11" s="174">
        <v>31364276.689999998</v>
      </c>
      <c r="I11" s="178">
        <v>53.554368696139178</v>
      </c>
      <c r="J11" s="310" t="s">
        <v>68</v>
      </c>
      <c r="K11" s="330">
        <v>54112</v>
      </c>
      <c r="L11" s="180">
        <v>1.8573328642405417E-2</v>
      </c>
      <c r="M11" s="67">
        <v>96050</v>
      </c>
      <c r="N11" s="68">
        <v>1.7750221762270846</v>
      </c>
      <c r="O11" s="67">
        <v>1169358</v>
      </c>
      <c r="P11" s="67">
        <v>21.609957125960971</v>
      </c>
      <c r="Q11" s="174">
        <v>64067058.719999999</v>
      </c>
      <c r="R11" s="178">
        <v>54.788233133052493</v>
      </c>
      <c r="S11" s="310" t="s">
        <v>68</v>
      </c>
      <c r="T11" s="330">
        <v>79559</v>
      </c>
      <c r="U11" s="180">
        <v>2.6195350760682246E-2</v>
      </c>
      <c r="V11" s="67">
        <v>146696</v>
      </c>
      <c r="W11" s="68">
        <v>1.8438643019645797</v>
      </c>
      <c r="X11" s="67">
        <v>1834726</v>
      </c>
      <c r="Y11" s="67">
        <v>23.061199864251687</v>
      </c>
      <c r="Z11" s="174">
        <v>102437351.47999999</v>
      </c>
      <c r="AA11" s="178">
        <v>55.832506586814596</v>
      </c>
      <c r="AB11" s="310" t="s">
        <v>68</v>
      </c>
      <c r="AC11" s="330">
        <v>99999</v>
      </c>
      <c r="AD11" s="180">
        <v>3.1973405534268161E-2</v>
      </c>
      <c r="AE11" s="67">
        <v>191095</v>
      </c>
      <c r="AF11" s="68">
        <v>1.910969109691097</v>
      </c>
      <c r="AG11" s="67">
        <v>2454569</v>
      </c>
      <c r="AH11" s="67">
        <v>24.545935459354595</v>
      </c>
      <c r="AI11" s="174">
        <v>139111370.44</v>
      </c>
      <c r="AJ11" s="178">
        <v>56.674459116855139</v>
      </c>
      <c r="AK11" s="290"/>
      <c r="AL11" s="290"/>
      <c r="AM11" s="290"/>
      <c r="AN11" s="290"/>
      <c r="AO11" s="290"/>
    </row>
    <row r="12" spans="1:41" s="290" customFormat="1" ht="30" customHeight="1" x14ac:dyDescent="0.2">
      <c r="A12" s="310" t="s">
        <v>69</v>
      </c>
      <c r="B12" s="67">
        <v>75946</v>
      </c>
      <c r="C12" s="180">
        <v>2.8002995501217338E-2</v>
      </c>
      <c r="D12" s="67">
        <v>111423</v>
      </c>
      <c r="E12" s="68">
        <v>1.467134542964738</v>
      </c>
      <c r="F12" s="67">
        <v>330112</v>
      </c>
      <c r="G12" s="67">
        <v>4.3466673689200217</v>
      </c>
      <c r="H12" s="174">
        <v>18064821.75</v>
      </c>
      <c r="I12" s="178">
        <v>54.723311330699886</v>
      </c>
      <c r="J12" s="310" t="s">
        <v>69</v>
      </c>
      <c r="K12" s="330">
        <v>104821</v>
      </c>
      <c r="L12" s="180">
        <v>3.5978616233470914E-2</v>
      </c>
      <c r="M12" s="67">
        <v>181961</v>
      </c>
      <c r="N12" s="68">
        <v>1.7359212371566766</v>
      </c>
      <c r="O12" s="67">
        <v>544561</v>
      </c>
      <c r="P12" s="67">
        <v>5.1951517348622893</v>
      </c>
      <c r="Q12" s="174">
        <v>30112775.439999998</v>
      </c>
      <c r="R12" s="178">
        <v>55.29734123449898</v>
      </c>
      <c r="S12" s="310" t="s">
        <v>69</v>
      </c>
      <c r="T12" s="330">
        <v>120793</v>
      </c>
      <c r="U12" s="180">
        <v>3.977193032133499E-2</v>
      </c>
      <c r="V12" s="67">
        <v>225775</v>
      </c>
      <c r="W12" s="68">
        <v>1.8691066535312477</v>
      </c>
      <c r="X12" s="67">
        <v>683411</v>
      </c>
      <c r="Y12" s="67">
        <v>5.657703674881823</v>
      </c>
      <c r="Z12" s="174">
        <v>38192114.519999996</v>
      </c>
      <c r="AA12" s="178">
        <v>55.884547541669647</v>
      </c>
      <c r="AB12" s="310" t="s">
        <v>69</v>
      </c>
      <c r="AC12" s="330">
        <v>147216</v>
      </c>
      <c r="AD12" s="180">
        <v>4.7070439395722169E-2</v>
      </c>
      <c r="AE12" s="67">
        <v>306924</v>
      </c>
      <c r="AF12" s="68">
        <v>2.084854907075318</v>
      </c>
      <c r="AG12" s="67">
        <v>921136</v>
      </c>
      <c r="AH12" s="67">
        <v>6.2570372785566786</v>
      </c>
      <c r="AI12" s="174">
        <v>52481547.780000001</v>
      </c>
      <c r="AJ12" s="178">
        <v>56.974809126991019</v>
      </c>
    </row>
    <row r="13" spans="1:41" s="290" customFormat="1" ht="20.100000000000001" customHeight="1" x14ac:dyDescent="0.2">
      <c r="A13" s="310" t="s">
        <v>70</v>
      </c>
      <c r="B13" s="67">
        <v>7</v>
      </c>
      <c r="C13" s="181">
        <v>2.5810571788971291E-6</v>
      </c>
      <c r="D13" s="67">
        <v>7</v>
      </c>
      <c r="E13" s="68">
        <v>1</v>
      </c>
      <c r="F13" s="67">
        <v>38</v>
      </c>
      <c r="G13" s="67">
        <v>5.4285714285714288</v>
      </c>
      <c r="H13" s="174">
        <v>2400.0100000000002</v>
      </c>
      <c r="I13" s="178">
        <v>63.158157894736846</v>
      </c>
      <c r="J13" s="310" t="s">
        <v>70</v>
      </c>
      <c r="K13" s="330">
        <v>128</v>
      </c>
      <c r="L13" s="338">
        <v>4.3934544393626061E-5</v>
      </c>
      <c r="M13" s="67">
        <v>135</v>
      </c>
      <c r="N13" s="68">
        <v>1.0546875</v>
      </c>
      <c r="O13" s="67">
        <v>891</v>
      </c>
      <c r="P13" s="67">
        <v>6.9609375</v>
      </c>
      <c r="Q13" s="174">
        <v>61165.869999999995</v>
      </c>
      <c r="R13" s="178">
        <v>68.648563411896745</v>
      </c>
      <c r="S13" s="310" t="s">
        <v>70</v>
      </c>
      <c r="T13" s="330">
        <v>345</v>
      </c>
      <c r="U13" s="182">
        <v>1.1359363506875872E-4</v>
      </c>
      <c r="V13" s="67">
        <v>363</v>
      </c>
      <c r="W13" s="68">
        <v>1.0521739130434782</v>
      </c>
      <c r="X13" s="67">
        <v>2543</v>
      </c>
      <c r="Y13" s="67">
        <v>7.3710144927536234</v>
      </c>
      <c r="Z13" s="174">
        <v>171381.28</v>
      </c>
      <c r="AA13" s="178">
        <v>67.393346441211165</v>
      </c>
      <c r="AB13" s="310" t="s">
        <v>70</v>
      </c>
      <c r="AC13" s="330">
        <v>428</v>
      </c>
      <c r="AD13" s="182">
        <v>1.3684754416210933E-4</v>
      </c>
      <c r="AE13" s="67">
        <v>448</v>
      </c>
      <c r="AF13" s="68">
        <v>1.0467289719626167</v>
      </c>
      <c r="AG13" s="67">
        <v>3273</v>
      </c>
      <c r="AH13" s="67">
        <v>7.6471962616822431</v>
      </c>
      <c r="AI13" s="174">
        <v>215840.58000000002</v>
      </c>
      <c r="AJ13" s="178">
        <v>65.945792850595794</v>
      </c>
    </row>
    <row r="14" spans="1:41" s="43" customFormat="1" ht="30" customHeight="1" x14ac:dyDescent="0.2">
      <c r="A14" s="310" t="s">
        <v>71</v>
      </c>
      <c r="B14" s="67">
        <v>1816</v>
      </c>
      <c r="C14" s="182">
        <v>6.6959997669674095E-4</v>
      </c>
      <c r="D14" s="67">
        <v>3851</v>
      </c>
      <c r="E14" s="68">
        <v>2.1205947136563879</v>
      </c>
      <c r="F14" s="67">
        <v>52657</v>
      </c>
      <c r="G14" s="67">
        <v>28.996145374449338</v>
      </c>
      <c r="H14" s="174">
        <v>3555478.76</v>
      </c>
      <c r="I14" s="178">
        <v>67.521483563438849</v>
      </c>
      <c r="J14" s="310" t="s">
        <v>71</v>
      </c>
      <c r="K14" s="330">
        <v>2782</v>
      </c>
      <c r="L14" s="180">
        <v>9.5488986330521637E-4</v>
      </c>
      <c r="M14" s="67">
        <v>6778</v>
      </c>
      <c r="N14" s="68">
        <v>2.4363767074047447</v>
      </c>
      <c r="O14" s="67">
        <v>99033</v>
      </c>
      <c r="P14" s="67">
        <v>35.597771387491015</v>
      </c>
      <c r="Q14" s="174">
        <v>6771276.6099999994</v>
      </c>
      <c r="R14" s="178">
        <v>68.373942120303326</v>
      </c>
      <c r="S14" s="310" t="s">
        <v>71</v>
      </c>
      <c r="T14" s="330">
        <v>3769</v>
      </c>
      <c r="U14" s="180">
        <v>1.2409693060120336E-3</v>
      </c>
      <c r="V14" s="67">
        <v>9787</v>
      </c>
      <c r="W14" s="68">
        <v>2.5967100026532237</v>
      </c>
      <c r="X14" s="67">
        <v>148616</v>
      </c>
      <c r="Y14" s="67">
        <v>39.431148845847702</v>
      </c>
      <c r="Z14" s="174">
        <v>10355308.879999999</v>
      </c>
      <c r="AA14" s="178">
        <v>69.678290897346173</v>
      </c>
      <c r="AB14" s="310" t="s">
        <v>71</v>
      </c>
      <c r="AC14" s="330">
        <v>4712</v>
      </c>
      <c r="AD14" s="180">
        <v>1.5066019347940635E-3</v>
      </c>
      <c r="AE14" s="67">
        <v>12607</v>
      </c>
      <c r="AF14" s="68">
        <v>2.675509337860781</v>
      </c>
      <c r="AG14" s="67">
        <v>195175</v>
      </c>
      <c r="AH14" s="67">
        <v>41.420840407470287</v>
      </c>
      <c r="AI14" s="174">
        <v>13840853.07</v>
      </c>
      <c r="AJ14" s="178">
        <v>70.915091943127962</v>
      </c>
      <c r="AK14" s="290"/>
      <c r="AL14" s="290"/>
      <c r="AM14" s="290"/>
      <c r="AN14" s="290"/>
      <c r="AO14" s="290"/>
    </row>
    <row r="15" spans="1:41" s="43" customFormat="1" ht="30" customHeight="1" x14ac:dyDescent="0.2">
      <c r="A15" s="310" t="s">
        <v>126</v>
      </c>
      <c r="B15" s="67"/>
      <c r="C15" s="183"/>
      <c r="D15" s="67"/>
      <c r="E15" s="68"/>
      <c r="F15" s="67"/>
      <c r="G15" s="67"/>
      <c r="H15" s="174"/>
      <c r="I15" s="178"/>
      <c r="J15" s="310" t="s">
        <v>126</v>
      </c>
      <c r="K15" s="330"/>
      <c r="L15" s="183"/>
      <c r="M15" s="67"/>
      <c r="N15" s="68"/>
      <c r="O15" s="67"/>
      <c r="P15" s="67"/>
      <c r="Q15" s="174"/>
      <c r="R15" s="178"/>
      <c r="S15" s="310" t="s">
        <v>126</v>
      </c>
      <c r="T15" s="330"/>
      <c r="U15" s="183"/>
      <c r="V15" s="67"/>
      <c r="W15" s="68"/>
      <c r="X15" s="67"/>
      <c r="Y15" s="67"/>
      <c r="Z15" s="174"/>
      <c r="AA15" s="178"/>
      <c r="AB15" s="310" t="s">
        <v>126</v>
      </c>
      <c r="AC15" s="330"/>
      <c r="AD15" s="183"/>
      <c r="AE15" s="67"/>
      <c r="AF15" s="68"/>
      <c r="AG15" s="67"/>
      <c r="AH15" s="67"/>
      <c r="AI15" s="174"/>
      <c r="AJ15" s="178"/>
      <c r="AK15" s="290"/>
      <c r="AL15" s="290"/>
      <c r="AM15" s="290"/>
      <c r="AN15" s="290"/>
      <c r="AO15" s="290"/>
    </row>
    <row r="16" spans="1:41" s="43" customFormat="1" ht="30" customHeight="1" x14ac:dyDescent="0.2">
      <c r="A16" s="310" t="s">
        <v>125</v>
      </c>
      <c r="B16" s="67">
        <v>5</v>
      </c>
      <c r="C16" s="181">
        <v>1.8436122706408065E-6</v>
      </c>
      <c r="D16" s="67">
        <v>5</v>
      </c>
      <c r="E16" s="68">
        <v>1</v>
      </c>
      <c r="F16" s="67">
        <v>152</v>
      </c>
      <c r="G16" s="67">
        <v>30.4</v>
      </c>
      <c r="H16" s="174">
        <v>8144.8899999999994</v>
      </c>
      <c r="I16" s="178">
        <v>53.584802631578945</v>
      </c>
      <c r="J16" s="310" t="s">
        <v>125</v>
      </c>
      <c r="K16" s="330">
        <v>10</v>
      </c>
      <c r="L16" s="181">
        <v>3.4323862807520358E-6</v>
      </c>
      <c r="M16" s="67">
        <v>11</v>
      </c>
      <c r="N16" s="68">
        <v>1.1000000000000001</v>
      </c>
      <c r="O16" s="67">
        <v>337</v>
      </c>
      <c r="P16" s="67">
        <v>33.700000000000003</v>
      </c>
      <c r="Q16" s="174">
        <v>13920.41</v>
      </c>
      <c r="R16" s="178">
        <v>41.306854599406527</v>
      </c>
      <c r="S16" s="310" t="s">
        <v>125</v>
      </c>
      <c r="T16" s="330">
        <v>15</v>
      </c>
      <c r="U16" s="181">
        <v>4.9388536986416832E-6</v>
      </c>
      <c r="V16" s="67">
        <v>16</v>
      </c>
      <c r="W16" s="68">
        <v>1.0666666666666667</v>
      </c>
      <c r="X16" s="67">
        <v>601</v>
      </c>
      <c r="Y16" s="67">
        <v>40.06666666666667</v>
      </c>
      <c r="Z16" s="174">
        <v>22260.760000000002</v>
      </c>
      <c r="AA16" s="178">
        <v>37.039534109816977</v>
      </c>
      <c r="AB16" s="310" t="s">
        <v>125</v>
      </c>
      <c r="AC16" s="330">
        <v>19</v>
      </c>
      <c r="AD16" s="181">
        <v>6.0750078015889667E-6</v>
      </c>
      <c r="AE16" s="67">
        <v>20</v>
      </c>
      <c r="AF16" s="68">
        <v>1.0526315789473684</v>
      </c>
      <c r="AG16" s="67">
        <v>811</v>
      </c>
      <c r="AH16" s="67">
        <v>42.684210526315788</v>
      </c>
      <c r="AI16" s="174">
        <v>28978.840000000004</v>
      </c>
      <c r="AJ16" s="178">
        <v>35.732231812577069</v>
      </c>
      <c r="AK16" s="290"/>
      <c r="AL16" s="290"/>
      <c r="AM16" s="290"/>
      <c r="AN16" s="290"/>
      <c r="AO16" s="290"/>
    </row>
    <row r="17" spans="1:41" ht="20.100000000000001" customHeight="1" x14ac:dyDescent="0.2">
      <c r="A17" s="310" t="s">
        <v>72</v>
      </c>
      <c r="B17" s="67"/>
      <c r="C17" s="182"/>
      <c r="D17" s="67"/>
      <c r="E17" s="68"/>
      <c r="F17" s="67"/>
      <c r="G17" s="185"/>
      <c r="H17" s="174"/>
      <c r="I17" s="178"/>
      <c r="J17" s="310" t="s">
        <v>72</v>
      </c>
      <c r="K17" s="330"/>
      <c r="L17" s="182"/>
      <c r="M17" s="67"/>
      <c r="N17" s="68"/>
      <c r="O17" s="67"/>
      <c r="P17" s="185"/>
      <c r="Q17" s="174"/>
      <c r="R17" s="178"/>
      <c r="S17" s="310" t="s">
        <v>72</v>
      </c>
      <c r="T17" s="330"/>
      <c r="U17" s="182"/>
      <c r="V17" s="67"/>
      <c r="W17" s="68"/>
      <c r="X17" s="67"/>
      <c r="Y17" s="185"/>
      <c r="Z17" s="174"/>
      <c r="AA17" s="178"/>
      <c r="AB17" s="310" t="s">
        <v>72</v>
      </c>
      <c r="AC17" s="330"/>
      <c r="AD17" s="182"/>
      <c r="AE17" s="67"/>
      <c r="AF17" s="68"/>
      <c r="AG17" s="67"/>
      <c r="AH17" s="185"/>
      <c r="AI17" s="174"/>
      <c r="AJ17" s="178"/>
      <c r="AK17" s="290"/>
      <c r="AL17" s="290"/>
      <c r="AM17" s="290"/>
      <c r="AN17" s="290"/>
      <c r="AO17" s="290"/>
    </row>
    <row r="18" spans="1:41" s="43" customFormat="1" ht="15" customHeight="1" x14ac:dyDescent="0.2">
      <c r="A18" s="310" t="s">
        <v>73</v>
      </c>
      <c r="B18" s="67">
        <v>54127</v>
      </c>
      <c r="C18" s="180">
        <v>1.9957840274594987E-2</v>
      </c>
      <c r="D18" s="67"/>
      <c r="E18" s="68"/>
      <c r="F18" s="67">
        <v>3556521</v>
      </c>
      <c r="G18" s="67">
        <v>65.706966948103528</v>
      </c>
      <c r="H18" s="174">
        <v>163074567.05000001</v>
      </c>
      <c r="I18" s="178">
        <v>45.852271658173819</v>
      </c>
      <c r="J18" s="310" t="s">
        <v>73</v>
      </c>
      <c r="K18" s="330">
        <v>68237</v>
      </c>
      <c r="L18" s="180">
        <v>2.3421574263967668E-2</v>
      </c>
      <c r="M18" s="67"/>
      <c r="N18" s="68"/>
      <c r="O18" s="67">
        <v>7538387</v>
      </c>
      <c r="P18" s="67">
        <v>110.47359936691238</v>
      </c>
      <c r="Q18" s="174">
        <v>324990267.44000006</v>
      </c>
      <c r="R18" s="178">
        <v>43.111380118850363</v>
      </c>
      <c r="S18" s="310" t="s">
        <v>73</v>
      </c>
      <c r="T18" s="330">
        <v>83530</v>
      </c>
      <c r="U18" s="180">
        <v>2.7502829963169322E-2</v>
      </c>
      <c r="V18" s="67"/>
      <c r="W18" s="68"/>
      <c r="X18" s="67">
        <v>11130766</v>
      </c>
      <c r="Y18" s="67">
        <v>133.25471088231774</v>
      </c>
      <c r="Z18" s="174">
        <v>496192231.24999994</v>
      </c>
      <c r="AA18" s="178">
        <v>44.578444219382561</v>
      </c>
      <c r="AB18" s="310" t="s">
        <v>73</v>
      </c>
      <c r="AC18" s="330">
        <v>97057</v>
      </c>
      <c r="AD18" s="180">
        <v>3.1032738536780017E-2</v>
      </c>
      <c r="AE18" s="67"/>
      <c r="AF18" s="68"/>
      <c r="AG18" s="67">
        <v>14583471</v>
      </c>
      <c r="AH18" s="67">
        <v>150.25676664228237</v>
      </c>
      <c r="AI18" s="174">
        <v>664357381.02999997</v>
      </c>
      <c r="AJ18" s="178">
        <v>45.555504655236049</v>
      </c>
      <c r="AK18" s="290"/>
      <c r="AL18" s="290"/>
      <c r="AM18" s="290"/>
      <c r="AN18" s="290"/>
      <c r="AO18" s="290"/>
    </row>
    <row r="19" spans="1:41" s="43" customFormat="1" ht="15" customHeight="1" x14ac:dyDescent="0.2">
      <c r="A19" s="311" t="s">
        <v>74</v>
      </c>
      <c r="B19" s="69">
        <v>47915</v>
      </c>
      <c r="C19" s="187">
        <v>1.7667336389550849E-2</v>
      </c>
      <c r="D19" s="69"/>
      <c r="E19" s="68"/>
      <c r="F19" s="69">
        <v>3470514</v>
      </c>
      <c r="G19" s="69">
        <v>72.430637587394344</v>
      </c>
      <c r="H19" s="175">
        <v>157763805.38999999</v>
      </c>
      <c r="I19" s="192">
        <v>45.458340000933575</v>
      </c>
      <c r="J19" s="311" t="s">
        <v>74</v>
      </c>
      <c r="K19" s="331">
        <v>56881</v>
      </c>
      <c r="L19" s="187">
        <v>1.9523756403545655E-2</v>
      </c>
      <c r="M19" s="69"/>
      <c r="N19" s="68"/>
      <c r="O19" s="69">
        <v>7370112</v>
      </c>
      <c r="P19" s="69">
        <v>129.57071781438441</v>
      </c>
      <c r="Q19" s="175">
        <v>314445673.36000001</v>
      </c>
      <c r="R19" s="192">
        <v>42.664978952830026</v>
      </c>
      <c r="S19" s="311" t="s">
        <v>74</v>
      </c>
      <c r="T19" s="331">
        <v>66154</v>
      </c>
      <c r="U19" s="187">
        <v>2.1781661838662796E-2</v>
      </c>
      <c r="V19" s="69"/>
      <c r="W19" s="68"/>
      <c r="X19" s="69">
        <v>10873789</v>
      </c>
      <c r="Y19" s="69">
        <v>164.37084681198417</v>
      </c>
      <c r="Z19" s="175">
        <v>479614131.35999995</v>
      </c>
      <c r="AA19" s="192">
        <v>44.107360494120307</v>
      </c>
      <c r="AB19" s="311" t="s">
        <v>74</v>
      </c>
      <c r="AC19" s="331">
        <v>74225</v>
      </c>
      <c r="AD19" s="187">
        <v>2.3732497582786369E-2</v>
      </c>
      <c r="AE19" s="69"/>
      <c r="AF19" s="68"/>
      <c r="AG19" s="69">
        <v>14240836</v>
      </c>
      <c r="AH19" s="69">
        <v>191.8603704951162</v>
      </c>
      <c r="AI19" s="175">
        <v>642021181.56999993</v>
      </c>
      <c r="AJ19" s="192">
        <v>45.083110399558002</v>
      </c>
      <c r="AK19" s="290"/>
      <c r="AL19" s="290"/>
      <c r="AM19" s="290"/>
      <c r="AN19" s="290"/>
      <c r="AO19" s="290"/>
    </row>
    <row r="20" spans="1:41" s="43" customFormat="1" ht="15" customHeight="1" x14ac:dyDescent="0.2">
      <c r="A20" s="311" t="s">
        <v>383</v>
      </c>
      <c r="B20" s="69">
        <v>5713</v>
      </c>
      <c r="C20" s="187">
        <v>2.1065113804341856E-3</v>
      </c>
      <c r="D20" s="69"/>
      <c r="E20" s="68"/>
      <c r="F20" s="69">
        <v>56896</v>
      </c>
      <c r="G20" s="69">
        <v>9.9590407841764392</v>
      </c>
      <c r="H20" s="175">
        <v>4143799.52</v>
      </c>
      <c r="I20" s="192">
        <v>72.831122047244094</v>
      </c>
      <c r="J20" s="311" t="s">
        <v>383</v>
      </c>
      <c r="K20" s="331">
        <v>10640</v>
      </c>
      <c r="L20" s="187">
        <v>3.6520590027201661E-3</v>
      </c>
      <c r="M20" s="69"/>
      <c r="N20" s="68"/>
      <c r="O20" s="69">
        <v>109300</v>
      </c>
      <c r="P20" s="69">
        <v>10.272556390977444</v>
      </c>
      <c r="Q20" s="175">
        <v>8225688.4900000002</v>
      </c>
      <c r="R20" s="192">
        <v>75.257900182982624</v>
      </c>
      <c r="S20" s="311" t="s">
        <v>383</v>
      </c>
      <c r="T20" s="331">
        <v>16422</v>
      </c>
      <c r="U20" s="187">
        <v>5.4070570292729155E-3</v>
      </c>
      <c r="V20" s="69"/>
      <c r="W20" s="68"/>
      <c r="X20" s="69">
        <v>170691</v>
      </c>
      <c r="Y20" s="69">
        <v>10.394044574351479</v>
      </c>
      <c r="Z20" s="175">
        <v>13067298</v>
      </c>
      <c r="AA20" s="192">
        <v>76.555284109882777</v>
      </c>
      <c r="AB20" s="311" t="s">
        <v>383</v>
      </c>
      <c r="AC20" s="331">
        <v>21606</v>
      </c>
      <c r="AD20" s="187">
        <v>6.9082430821648007E-3</v>
      </c>
      <c r="AE20" s="69"/>
      <c r="AF20" s="68"/>
      <c r="AG20" s="69">
        <v>227551</v>
      </c>
      <c r="AH20" s="69">
        <v>10.531843006572249</v>
      </c>
      <c r="AI20" s="175">
        <v>17633017.32</v>
      </c>
      <c r="AJ20" s="192">
        <v>77.490396965954886</v>
      </c>
      <c r="AK20" s="290"/>
      <c r="AL20" s="290"/>
      <c r="AM20" s="290"/>
      <c r="AN20" s="290"/>
      <c r="AO20" s="290"/>
    </row>
    <row r="21" spans="1:41" s="43" customFormat="1" ht="15" customHeight="1" x14ac:dyDescent="0.2">
      <c r="A21" s="311" t="s">
        <v>76</v>
      </c>
      <c r="B21" s="69">
        <v>197</v>
      </c>
      <c r="C21" s="188">
        <v>7.2638323463247769E-5</v>
      </c>
      <c r="D21" s="69"/>
      <c r="E21" s="68"/>
      <c r="F21" s="69">
        <v>8165</v>
      </c>
      <c r="G21" s="69">
        <v>41.44670050761421</v>
      </c>
      <c r="H21" s="175">
        <v>646304.9</v>
      </c>
      <c r="I21" s="192">
        <v>79.155529699938768</v>
      </c>
      <c r="J21" s="311" t="s">
        <v>76</v>
      </c>
      <c r="K21" s="331">
        <v>276</v>
      </c>
      <c r="L21" s="188">
        <v>9.4733861348756185E-5</v>
      </c>
      <c r="M21" s="69"/>
      <c r="N21" s="68"/>
      <c r="O21" s="69">
        <v>18391</v>
      </c>
      <c r="P21" s="69">
        <v>66.634057971014499</v>
      </c>
      <c r="Q21" s="175">
        <v>1326500.3700000001</v>
      </c>
      <c r="R21" s="192">
        <v>72.127691262030353</v>
      </c>
      <c r="S21" s="311" t="s">
        <v>76</v>
      </c>
      <c r="T21" s="331">
        <v>366</v>
      </c>
      <c r="U21" s="188">
        <v>1.2050803024685708E-4</v>
      </c>
      <c r="V21" s="69"/>
      <c r="W21" s="68"/>
      <c r="X21" s="69">
        <v>27945</v>
      </c>
      <c r="Y21" s="69">
        <v>76.352459016393439</v>
      </c>
      <c r="Z21" s="175">
        <v>2024400.01</v>
      </c>
      <c r="AA21" s="192">
        <v>72.442297727679374</v>
      </c>
      <c r="AB21" s="311" t="s">
        <v>76</v>
      </c>
      <c r="AC21" s="331">
        <v>423</v>
      </c>
      <c r="AD21" s="188">
        <v>1.352488578985333E-4</v>
      </c>
      <c r="AE21" s="69"/>
      <c r="AF21" s="68"/>
      <c r="AG21" s="69">
        <v>36299</v>
      </c>
      <c r="AH21" s="69">
        <v>85.813238770685572</v>
      </c>
      <c r="AI21" s="175">
        <v>2640434.2199999997</v>
      </c>
      <c r="AJ21" s="192">
        <v>72.741238601614356</v>
      </c>
      <c r="AK21" s="290"/>
      <c r="AL21" s="290"/>
      <c r="AM21" s="290"/>
      <c r="AN21" s="290"/>
      <c r="AO21" s="290"/>
    </row>
    <row r="22" spans="1:41" ht="30" customHeight="1" x14ac:dyDescent="0.2">
      <c r="A22" s="311" t="s">
        <v>77</v>
      </c>
      <c r="B22" s="69">
        <v>302</v>
      </c>
      <c r="C22" s="188">
        <v>1.1135418114670471E-4</v>
      </c>
      <c r="D22" s="69"/>
      <c r="E22" s="68"/>
      <c r="F22" s="69">
        <v>20946</v>
      </c>
      <c r="G22" s="69">
        <v>69.357615894039739</v>
      </c>
      <c r="H22" s="175">
        <v>520657.24000000005</v>
      </c>
      <c r="I22" s="192">
        <v>24.85712021388332</v>
      </c>
      <c r="J22" s="311" t="s">
        <v>77</v>
      </c>
      <c r="K22" s="331">
        <v>440</v>
      </c>
      <c r="L22" s="188">
        <v>1.5102499635308959E-4</v>
      </c>
      <c r="M22" s="69"/>
      <c r="N22" s="68"/>
      <c r="O22" s="69">
        <v>40584</v>
      </c>
      <c r="P22" s="69">
        <v>92.236363636363635</v>
      </c>
      <c r="Q22" s="175">
        <v>992405.22</v>
      </c>
      <c r="R22" s="192">
        <v>24.453115020697812</v>
      </c>
      <c r="S22" s="311" t="s">
        <v>77</v>
      </c>
      <c r="T22" s="331">
        <v>588</v>
      </c>
      <c r="U22" s="188">
        <v>1.93603064986754E-4</v>
      </c>
      <c r="V22" s="69"/>
      <c r="W22" s="68"/>
      <c r="X22" s="69">
        <v>58341</v>
      </c>
      <c r="Y22" s="69">
        <v>99.219387755102048</v>
      </c>
      <c r="Z22" s="175">
        <v>1486401.88</v>
      </c>
      <c r="AA22" s="192">
        <v>25.477826571364904</v>
      </c>
      <c r="AB22" s="311" t="s">
        <v>77</v>
      </c>
      <c r="AC22" s="331">
        <v>803</v>
      </c>
      <c r="AD22" s="188">
        <v>2.5674901393031265E-4</v>
      </c>
      <c r="AE22" s="69"/>
      <c r="AF22" s="68"/>
      <c r="AG22" s="69">
        <v>78785</v>
      </c>
      <c r="AH22" s="69">
        <v>98.113325031133243</v>
      </c>
      <c r="AI22" s="175">
        <v>2062747.92</v>
      </c>
      <c r="AJ22" s="192">
        <v>26.181987941867106</v>
      </c>
      <c r="AK22" s="290"/>
      <c r="AL22" s="290"/>
      <c r="AM22" s="290"/>
      <c r="AN22" s="290"/>
      <c r="AO22" s="290"/>
    </row>
    <row r="23" spans="1:41" ht="15" customHeight="1" x14ac:dyDescent="0.2">
      <c r="A23" s="312" t="s">
        <v>344</v>
      </c>
      <c r="B23" s="67">
        <v>46203</v>
      </c>
      <c r="C23" s="180">
        <v>1.7036083548083437E-2</v>
      </c>
      <c r="D23" s="67"/>
      <c r="E23" s="68"/>
      <c r="F23" s="67">
        <v>2290465</v>
      </c>
      <c r="G23" s="67">
        <v>49.573945414799901</v>
      </c>
      <c r="H23" s="174">
        <v>79463945.070000008</v>
      </c>
      <c r="I23" s="178">
        <v>34.693367971132503</v>
      </c>
      <c r="J23" s="312" t="s">
        <v>344</v>
      </c>
      <c r="K23" s="330">
        <v>56513</v>
      </c>
      <c r="L23" s="180">
        <v>1.9397444588413981E-2</v>
      </c>
      <c r="M23" s="67"/>
      <c r="N23" s="68"/>
      <c r="O23" s="67">
        <v>4517031</v>
      </c>
      <c r="P23" s="67">
        <v>79.929060570134311</v>
      </c>
      <c r="Q23" s="174">
        <v>159547434.69</v>
      </c>
      <c r="R23" s="178">
        <v>35.321306116783347</v>
      </c>
      <c r="S23" s="312" t="s">
        <v>344</v>
      </c>
      <c r="T23" s="330">
        <v>69338</v>
      </c>
      <c r="U23" s="180">
        <v>2.2830015850427803E-2</v>
      </c>
      <c r="V23" s="67"/>
      <c r="W23" s="68"/>
      <c r="X23" s="67">
        <v>6797971</v>
      </c>
      <c r="Y23" s="67">
        <v>98.041059736363906</v>
      </c>
      <c r="Z23" s="174">
        <v>238571429.60000002</v>
      </c>
      <c r="AA23" s="178">
        <v>35.094505345786267</v>
      </c>
      <c r="AB23" s="312" t="s">
        <v>344</v>
      </c>
      <c r="AC23" s="330">
        <v>82160</v>
      </c>
      <c r="AD23" s="180">
        <v>2.6269612683081551E-2</v>
      </c>
      <c r="AE23" s="67"/>
      <c r="AF23" s="68"/>
      <c r="AG23" s="67">
        <v>9016239</v>
      </c>
      <c r="AH23" s="67">
        <v>109.74000730282376</v>
      </c>
      <c r="AI23" s="174">
        <v>314385525.80999994</v>
      </c>
      <c r="AJ23" s="178">
        <v>34.868810133582301</v>
      </c>
      <c r="AK23" s="290"/>
      <c r="AL23" s="290"/>
      <c r="AM23" s="290"/>
      <c r="AN23" s="290"/>
      <c r="AO23" s="290"/>
    </row>
    <row r="24" spans="1:41" ht="15" customHeight="1" x14ac:dyDescent="0.2">
      <c r="A24" s="313" t="s">
        <v>129</v>
      </c>
      <c r="B24" s="69">
        <v>39435</v>
      </c>
      <c r="C24" s="187">
        <v>1.4540569978544041E-2</v>
      </c>
      <c r="D24" s="69"/>
      <c r="E24" s="68"/>
      <c r="F24" s="69">
        <v>1995319</v>
      </c>
      <c r="G24" s="69">
        <v>50.59766704703943</v>
      </c>
      <c r="H24" s="175">
        <v>74018835.010000005</v>
      </c>
      <c r="I24" s="192">
        <v>37.096241257663564</v>
      </c>
      <c r="J24" s="313" t="s">
        <v>129</v>
      </c>
      <c r="K24" s="331">
        <v>48067</v>
      </c>
      <c r="L24" s="187">
        <v>1.649845113569081E-2</v>
      </c>
      <c r="M24" s="69"/>
      <c r="N24" s="68"/>
      <c r="O24" s="69">
        <v>3975356</v>
      </c>
      <c r="P24" s="69">
        <v>82.704475003640752</v>
      </c>
      <c r="Q24" s="175">
        <v>149433508.85999998</v>
      </c>
      <c r="R24" s="192">
        <v>37.589969014095843</v>
      </c>
      <c r="S24" s="313" t="s">
        <v>129</v>
      </c>
      <c r="T24" s="331">
        <v>57805</v>
      </c>
      <c r="U24" s="187">
        <v>1.9032695869998836E-2</v>
      </c>
      <c r="V24" s="69"/>
      <c r="W24" s="68"/>
      <c r="X24" s="69">
        <v>6024241</v>
      </c>
      <c r="Y24" s="69">
        <v>104.21660755989966</v>
      </c>
      <c r="Z24" s="175">
        <v>224205838.64000002</v>
      </c>
      <c r="AA24" s="192">
        <v>37.217275776317713</v>
      </c>
      <c r="AB24" s="313" t="s">
        <v>129</v>
      </c>
      <c r="AC24" s="331">
        <v>66786</v>
      </c>
      <c r="AD24" s="187">
        <v>2.135397215983793E-2</v>
      </c>
      <c r="AE24" s="69"/>
      <c r="AF24" s="68"/>
      <c r="AG24" s="69">
        <v>7892149</v>
      </c>
      <c r="AH24" s="69">
        <v>118.17070943012008</v>
      </c>
      <c r="AI24" s="175">
        <v>293524880.66999996</v>
      </c>
      <c r="AJ24" s="192">
        <v>37.192009510970962</v>
      </c>
      <c r="AK24" s="290"/>
      <c r="AL24" s="290"/>
      <c r="AM24" s="290"/>
      <c r="AN24" s="290"/>
      <c r="AO24" s="290"/>
    </row>
    <row r="25" spans="1:41" s="43" customFormat="1" ht="30" customHeight="1" x14ac:dyDescent="0.2">
      <c r="A25" s="311" t="s">
        <v>130</v>
      </c>
      <c r="B25" s="69">
        <v>6768</v>
      </c>
      <c r="C25" s="187">
        <v>2.4955135695393957E-3</v>
      </c>
      <c r="D25" s="69"/>
      <c r="E25" s="68"/>
      <c r="F25" s="69">
        <v>295146</v>
      </c>
      <c r="G25" s="69">
        <v>43.609042553191486</v>
      </c>
      <c r="H25" s="175">
        <v>5445110.0600000005</v>
      </c>
      <c r="I25" s="192">
        <v>18.448869576413031</v>
      </c>
      <c r="J25" s="311" t="s">
        <v>130</v>
      </c>
      <c r="K25" s="331">
        <v>8446</v>
      </c>
      <c r="L25" s="187">
        <v>2.8989934527231696E-3</v>
      </c>
      <c r="M25" s="69"/>
      <c r="N25" s="68"/>
      <c r="O25" s="69">
        <v>541675</v>
      </c>
      <c r="P25" s="69">
        <v>64.133909542978927</v>
      </c>
      <c r="Q25" s="175">
        <v>10113925.83</v>
      </c>
      <c r="R25" s="192">
        <v>18.671575815756682</v>
      </c>
      <c r="S25" s="311" t="s">
        <v>130</v>
      </c>
      <c r="T25" s="331">
        <v>11533</v>
      </c>
      <c r="U25" s="187">
        <v>3.7973199804289689E-3</v>
      </c>
      <c r="V25" s="69"/>
      <c r="W25" s="68"/>
      <c r="X25" s="69">
        <v>773730</v>
      </c>
      <c r="Y25" s="69">
        <v>67.088355154773254</v>
      </c>
      <c r="Z25" s="175">
        <v>14365590.959999999</v>
      </c>
      <c r="AA25" s="192">
        <v>18.566671784731106</v>
      </c>
      <c r="AB25" s="311" t="s">
        <v>130</v>
      </c>
      <c r="AC25" s="331">
        <v>15374</v>
      </c>
      <c r="AD25" s="187">
        <v>4.9156405232436192E-3</v>
      </c>
      <c r="AE25" s="69"/>
      <c r="AF25" s="68"/>
      <c r="AG25" s="69">
        <v>1124090</v>
      </c>
      <c r="AH25" s="69">
        <v>73.116300247170543</v>
      </c>
      <c r="AI25" s="175">
        <v>20860645.140000001</v>
      </c>
      <c r="AJ25" s="192">
        <v>18.557806883790445</v>
      </c>
      <c r="AK25" s="290"/>
      <c r="AL25" s="290"/>
      <c r="AM25" s="290"/>
      <c r="AN25" s="290"/>
      <c r="AO25" s="290"/>
    </row>
    <row r="26" spans="1:41" s="43" customFormat="1" ht="15" customHeight="1" x14ac:dyDescent="0.2">
      <c r="A26" s="310" t="s">
        <v>122</v>
      </c>
      <c r="B26" s="67">
        <v>279</v>
      </c>
      <c r="C26" s="182">
        <v>1.02873564701757E-4</v>
      </c>
      <c r="D26" s="67"/>
      <c r="E26" s="68"/>
      <c r="F26" s="67">
        <v>13923</v>
      </c>
      <c r="G26" s="67">
        <v>49.903225806451616</v>
      </c>
      <c r="H26" s="174">
        <v>929806.42</v>
      </c>
      <c r="I26" s="178">
        <v>66.782045536163182</v>
      </c>
      <c r="J26" s="310" t="s">
        <v>122</v>
      </c>
      <c r="K26" s="330">
        <v>353</v>
      </c>
      <c r="L26" s="182">
        <v>1.2116323571054687E-4</v>
      </c>
      <c r="M26" s="67"/>
      <c r="N26" s="68"/>
      <c r="O26" s="67">
        <v>31097</v>
      </c>
      <c r="P26" s="67">
        <v>88.093484419263461</v>
      </c>
      <c r="Q26" s="174">
        <v>1861492.75</v>
      </c>
      <c r="R26" s="178">
        <v>59.860846705469982</v>
      </c>
      <c r="S26" s="310" t="s">
        <v>122</v>
      </c>
      <c r="T26" s="330">
        <v>405</v>
      </c>
      <c r="U26" s="182">
        <v>1.3334904986332546E-4</v>
      </c>
      <c r="V26" s="67"/>
      <c r="W26" s="68"/>
      <c r="X26" s="67">
        <v>46824</v>
      </c>
      <c r="Y26" s="67">
        <v>115.61481481481482</v>
      </c>
      <c r="Z26" s="174">
        <v>2870626.5200000005</v>
      </c>
      <c r="AA26" s="178">
        <v>61.306734153425602</v>
      </c>
      <c r="AB26" s="310" t="s">
        <v>122</v>
      </c>
      <c r="AC26" s="330">
        <v>527</v>
      </c>
      <c r="AD26" s="182">
        <v>1.6850153218091502E-4</v>
      </c>
      <c r="AE26" s="67"/>
      <c r="AF26" s="68"/>
      <c r="AG26" s="67">
        <v>62789</v>
      </c>
      <c r="AH26" s="67">
        <v>119.14421252371916</v>
      </c>
      <c r="AI26" s="174">
        <v>3837723.33</v>
      </c>
      <c r="AJ26" s="178">
        <v>61.120950007166861</v>
      </c>
      <c r="AK26" s="290"/>
      <c r="AL26" s="290"/>
      <c r="AM26" s="290"/>
      <c r="AN26" s="290"/>
      <c r="AO26" s="290"/>
    </row>
    <row r="27" spans="1:41" s="43" customFormat="1" ht="15" customHeight="1" x14ac:dyDescent="0.2">
      <c r="A27" s="311" t="s">
        <v>124</v>
      </c>
      <c r="B27" s="69">
        <v>250</v>
      </c>
      <c r="C27" s="188">
        <v>9.2180613532040319E-5</v>
      </c>
      <c r="D27" s="69"/>
      <c r="E27" s="68"/>
      <c r="F27" s="69">
        <v>12479</v>
      </c>
      <c r="G27" s="69">
        <v>49.915999999999997</v>
      </c>
      <c r="H27" s="175">
        <v>877061.26</v>
      </c>
      <c r="I27" s="192">
        <v>70.282976200016023</v>
      </c>
      <c r="J27" s="311" t="s">
        <v>124</v>
      </c>
      <c r="K27" s="331">
        <v>312</v>
      </c>
      <c r="L27" s="188">
        <v>1.0709045195946351E-4</v>
      </c>
      <c r="M27" s="69"/>
      <c r="N27" s="69"/>
      <c r="O27" s="69">
        <v>28145</v>
      </c>
      <c r="P27" s="69">
        <v>90.208333333333329</v>
      </c>
      <c r="Q27" s="175">
        <v>1743661.1</v>
      </c>
      <c r="R27" s="192">
        <v>61.952783798187959</v>
      </c>
      <c r="S27" s="311" t="s">
        <v>124</v>
      </c>
      <c r="T27" s="331">
        <v>341</v>
      </c>
      <c r="U27" s="188">
        <v>1.1227660741578761E-4</v>
      </c>
      <c r="V27" s="69"/>
      <c r="W27" s="69"/>
      <c r="X27" s="69">
        <v>42500</v>
      </c>
      <c r="Y27" s="69">
        <v>124.63343108504399</v>
      </c>
      <c r="Z27" s="175">
        <v>2688196.8400000003</v>
      </c>
      <c r="AA27" s="192">
        <v>63.251690352941182</v>
      </c>
      <c r="AB27" s="311" t="s">
        <v>124</v>
      </c>
      <c r="AC27" s="331">
        <v>448</v>
      </c>
      <c r="AD27" s="188">
        <v>1.4324228921641351E-4</v>
      </c>
      <c r="AE27" s="69"/>
      <c r="AF27" s="69"/>
      <c r="AG27" s="69">
        <v>56323</v>
      </c>
      <c r="AH27" s="69">
        <v>125.72098214285714</v>
      </c>
      <c r="AI27" s="175">
        <v>3560676.46</v>
      </c>
      <c r="AJ27" s="192">
        <v>63.218870798785574</v>
      </c>
      <c r="AK27" s="290"/>
      <c r="AL27" s="290"/>
      <c r="AM27" s="290"/>
      <c r="AN27" s="290"/>
      <c r="AO27" s="290"/>
    </row>
    <row r="28" spans="1:41" s="43" customFormat="1" ht="30" customHeight="1" x14ac:dyDescent="0.2">
      <c r="A28" s="311" t="s">
        <v>123</v>
      </c>
      <c r="B28" s="69">
        <v>29</v>
      </c>
      <c r="C28" s="186">
        <v>1.0692951169716678E-5</v>
      </c>
      <c r="D28" s="69"/>
      <c r="E28" s="68"/>
      <c r="F28" s="69">
        <v>1444</v>
      </c>
      <c r="G28" s="69">
        <v>49.793103448275865</v>
      </c>
      <c r="H28" s="175">
        <v>52745.16</v>
      </c>
      <c r="I28" s="192">
        <v>36.527119113573413</v>
      </c>
      <c r="J28" s="311" t="s">
        <v>123</v>
      </c>
      <c r="K28" s="331">
        <v>41</v>
      </c>
      <c r="L28" s="186">
        <v>1.4072783751083347E-5</v>
      </c>
      <c r="M28" s="69"/>
      <c r="N28" s="68"/>
      <c r="O28" s="69">
        <v>2952</v>
      </c>
      <c r="P28" s="69">
        <v>72</v>
      </c>
      <c r="Q28" s="175">
        <v>117831.65</v>
      </c>
      <c r="R28" s="192">
        <v>39.915870596205963</v>
      </c>
      <c r="S28" s="311" t="s">
        <v>123</v>
      </c>
      <c r="T28" s="331">
        <v>64</v>
      </c>
      <c r="U28" s="186">
        <v>2.107244244753785E-5</v>
      </c>
      <c r="V28" s="69"/>
      <c r="W28" s="68"/>
      <c r="X28" s="69">
        <v>4324</v>
      </c>
      <c r="Y28" s="69">
        <v>67.5625</v>
      </c>
      <c r="Z28" s="175">
        <v>182429.68</v>
      </c>
      <c r="AA28" s="192">
        <v>42.190027752081406</v>
      </c>
      <c r="AB28" s="311" t="s">
        <v>123</v>
      </c>
      <c r="AC28" s="331">
        <v>79</v>
      </c>
      <c r="AD28" s="186">
        <v>2.5259242964501491E-5</v>
      </c>
      <c r="AE28" s="69"/>
      <c r="AF28" s="68"/>
      <c r="AG28" s="69">
        <v>6466</v>
      </c>
      <c r="AH28" s="69">
        <v>81.848101265822791</v>
      </c>
      <c r="AI28" s="175">
        <v>277046.87</v>
      </c>
      <c r="AJ28" s="192">
        <v>42.846716671821838</v>
      </c>
      <c r="AK28" s="290"/>
      <c r="AL28" s="290"/>
      <c r="AM28" s="290"/>
      <c r="AN28" s="290"/>
      <c r="AO28" s="290"/>
    </row>
    <row r="29" spans="1:41" ht="30" customHeight="1" x14ac:dyDescent="0.2">
      <c r="A29" s="310" t="s">
        <v>345</v>
      </c>
      <c r="B29" s="67">
        <v>878</v>
      </c>
      <c r="C29" s="189">
        <v>3.2373831472452558E-4</v>
      </c>
      <c r="D29" s="69"/>
      <c r="E29" s="68"/>
      <c r="F29" s="67">
        <v>20448</v>
      </c>
      <c r="G29" s="67">
        <v>23.289293849658314</v>
      </c>
      <c r="H29" s="174">
        <v>780479.87</v>
      </c>
      <c r="I29" s="178">
        <v>38.169007726917059</v>
      </c>
      <c r="J29" s="310" t="s">
        <v>345</v>
      </c>
      <c r="K29" s="330">
        <v>1488</v>
      </c>
      <c r="L29" s="189">
        <v>5.1073907857590291E-4</v>
      </c>
      <c r="M29" s="69"/>
      <c r="N29" s="68"/>
      <c r="O29" s="67">
        <v>37658</v>
      </c>
      <c r="P29" s="67">
        <v>25.307795698924732</v>
      </c>
      <c r="Q29" s="174">
        <v>1483617.67</v>
      </c>
      <c r="R29" s="178">
        <v>39.397144564236015</v>
      </c>
      <c r="S29" s="310" t="s">
        <v>345</v>
      </c>
      <c r="T29" s="330">
        <v>2415</v>
      </c>
      <c r="U29" s="189">
        <v>7.951554454813111E-4</v>
      </c>
      <c r="V29" s="69"/>
      <c r="W29" s="68"/>
      <c r="X29" s="67">
        <v>63282</v>
      </c>
      <c r="Y29" s="67">
        <v>26.203726708074534</v>
      </c>
      <c r="Z29" s="174">
        <v>2490935.5299999998</v>
      </c>
      <c r="AA29" s="178">
        <v>39.362465313991336</v>
      </c>
      <c r="AB29" s="310" t="s">
        <v>345</v>
      </c>
      <c r="AC29" s="330">
        <v>2843</v>
      </c>
      <c r="AD29" s="189">
        <v>9.0901300946933847E-4</v>
      </c>
      <c r="AE29" s="69"/>
      <c r="AF29" s="68"/>
      <c r="AG29" s="67">
        <v>76697</v>
      </c>
      <c r="AH29" s="67">
        <v>26.977488568413648</v>
      </c>
      <c r="AI29" s="174">
        <v>3046842.01</v>
      </c>
      <c r="AJ29" s="178">
        <v>39.72569996218887</v>
      </c>
      <c r="AK29" s="290"/>
      <c r="AL29" s="290"/>
      <c r="AM29" s="290"/>
      <c r="AN29" s="290"/>
      <c r="AO29" s="290"/>
    </row>
    <row r="30" spans="1:41" ht="25.5" customHeight="1" x14ac:dyDescent="0.2">
      <c r="A30" s="314" t="s">
        <v>280</v>
      </c>
      <c r="B30" s="124">
        <v>878</v>
      </c>
      <c r="C30" s="190">
        <v>3.2373831472452558E-4</v>
      </c>
      <c r="D30" s="124"/>
      <c r="E30" s="125"/>
      <c r="F30" s="124">
        <v>20448</v>
      </c>
      <c r="G30" s="124">
        <v>23.289293849658314</v>
      </c>
      <c r="H30" s="176">
        <v>780479.87</v>
      </c>
      <c r="I30" s="193">
        <v>38.169007726917059</v>
      </c>
      <c r="J30" s="314" t="s">
        <v>280</v>
      </c>
      <c r="K30" s="332">
        <v>1488</v>
      </c>
      <c r="L30" s="190">
        <v>5.1073907857590291E-4</v>
      </c>
      <c r="M30" s="124"/>
      <c r="N30" s="125"/>
      <c r="O30" s="124">
        <v>37658</v>
      </c>
      <c r="P30" s="124">
        <v>25.307795698924732</v>
      </c>
      <c r="Q30" s="176">
        <v>1483617.67</v>
      </c>
      <c r="R30" s="193">
        <v>39.397144564236015</v>
      </c>
      <c r="S30" s="314" t="s">
        <v>280</v>
      </c>
      <c r="T30" s="332">
        <v>2415</v>
      </c>
      <c r="U30" s="190">
        <v>7.951554454813111E-4</v>
      </c>
      <c r="V30" s="124"/>
      <c r="W30" s="125"/>
      <c r="X30" s="124">
        <v>63282</v>
      </c>
      <c r="Y30" s="124">
        <v>26.203726708074534</v>
      </c>
      <c r="Z30" s="176">
        <v>2490935.5299999998</v>
      </c>
      <c r="AA30" s="193">
        <v>39.362465313991336</v>
      </c>
      <c r="AB30" s="314" t="s">
        <v>280</v>
      </c>
      <c r="AC30" s="332">
        <v>2843</v>
      </c>
      <c r="AD30" s="190">
        <v>9.0901300946933847E-4</v>
      </c>
      <c r="AE30" s="124"/>
      <c r="AF30" s="125"/>
      <c r="AG30" s="124">
        <v>76697</v>
      </c>
      <c r="AH30" s="124">
        <v>26.977488568413648</v>
      </c>
      <c r="AI30" s="176">
        <v>3046842.01</v>
      </c>
      <c r="AJ30" s="193">
        <v>39.72569996218887</v>
      </c>
      <c r="AK30" s="290"/>
      <c r="AL30" s="290"/>
      <c r="AM30" s="290"/>
      <c r="AN30" s="290"/>
      <c r="AO30" s="290"/>
    </row>
    <row r="31" spans="1:41" ht="9.9499999999999993" customHeight="1" x14ac:dyDescent="0.2">
      <c r="A31" s="207"/>
      <c r="B31" s="69"/>
      <c r="C31" s="188"/>
      <c r="D31" s="69"/>
      <c r="E31" s="68"/>
      <c r="F31" s="69"/>
      <c r="G31" s="69"/>
      <c r="H31" s="175"/>
      <c r="I31" s="192"/>
      <c r="J31" s="207"/>
      <c r="K31" s="325"/>
      <c r="L31" s="325"/>
      <c r="M31" s="325"/>
      <c r="N31" s="325"/>
      <c r="O31" s="325"/>
      <c r="P31" s="325"/>
      <c r="Q31" s="325"/>
      <c r="R31" s="325"/>
      <c r="S31" s="207"/>
      <c r="T31" s="337"/>
      <c r="U31" s="337"/>
      <c r="V31" s="337"/>
      <c r="W31" s="337"/>
      <c r="X31" s="337"/>
      <c r="Y31" s="337"/>
      <c r="Z31" s="337"/>
      <c r="AA31" s="337"/>
      <c r="AB31" s="207"/>
      <c r="AC31" s="349"/>
      <c r="AD31" s="349"/>
      <c r="AE31" s="349"/>
      <c r="AF31" s="349"/>
      <c r="AG31" s="349"/>
      <c r="AH31" s="349"/>
      <c r="AI31" s="349"/>
      <c r="AJ31" s="349"/>
    </row>
    <row r="32" spans="1:41" s="5" customFormat="1" ht="42" customHeight="1" x14ac:dyDescent="0.2">
      <c r="A32" s="354" t="s">
        <v>309</v>
      </c>
      <c r="B32" s="360"/>
      <c r="C32" s="360"/>
      <c r="D32" s="360"/>
      <c r="E32" s="360"/>
      <c r="F32" s="360"/>
      <c r="G32" s="360"/>
      <c r="H32" s="360"/>
      <c r="I32" s="360"/>
      <c r="J32" s="354" t="s">
        <v>309</v>
      </c>
      <c r="K32" s="354"/>
      <c r="L32" s="354"/>
      <c r="M32" s="354"/>
      <c r="N32" s="354"/>
      <c r="O32" s="354"/>
      <c r="P32" s="354"/>
      <c r="Q32" s="354"/>
      <c r="R32" s="354"/>
      <c r="S32" s="354" t="s">
        <v>309</v>
      </c>
      <c r="T32" s="354"/>
      <c r="U32" s="354"/>
      <c r="V32" s="354"/>
      <c r="W32" s="354"/>
      <c r="X32" s="354"/>
      <c r="Y32" s="354"/>
      <c r="Z32" s="354"/>
      <c r="AA32" s="354"/>
      <c r="AB32" s="354" t="s">
        <v>309</v>
      </c>
      <c r="AC32" s="354"/>
      <c r="AD32" s="354"/>
      <c r="AE32" s="354"/>
      <c r="AF32" s="354"/>
      <c r="AG32" s="354"/>
      <c r="AH32" s="354"/>
      <c r="AI32" s="354"/>
      <c r="AJ32" s="354"/>
    </row>
    <row r="33" spans="1:36" s="5" customFormat="1" ht="30" customHeight="1" x14ac:dyDescent="0.2">
      <c r="A33" s="355" t="s">
        <v>372</v>
      </c>
      <c r="B33" s="355"/>
      <c r="C33" s="355"/>
      <c r="D33" s="355"/>
      <c r="E33" s="355"/>
      <c r="F33" s="355"/>
      <c r="G33" s="355"/>
      <c r="H33" s="355"/>
      <c r="I33" s="355"/>
      <c r="J33" s="355" t="s">
        <v>372</v>
      </c>
      <c r="K33" s="355"/>
      <c r="L33" s="355"/>
      <c r="M33" s="355"/>
      <c r="N33" s="355"/>
      <c r="O33" s="355"/>
      <c r="P33" s="355"/>
      <c r="Q33" s="355"/>
      <c r="R33" s="355"/>
      <c r="S33" s="355" t="s">
        <v>372</v>
      </c>
      <c r="T33" s="355"/>
      <c r="U33" s="355"/>
      <c r="V33" s="355"/>
      <c r="W33" s="355"/>
      <c r="X33" s="355"/>
      <c r="Y33" s="355"/>
      <c r="Z33" s="355"/>
      <c r="AA33" s="355"/>
      <c r="AB33" s="355" t="s">
        <v>372</v>
      </c>
      <c r="AC33" s="355"/>
      <c r="AD33" s="355"/>
      <c r="AE33" s="355"/>
      <c r="AF33" s="355"/>
      <c r="AG33" s="355"/>
      <c r="AH33" s="355"/>
      <c r="AI33" s="355"/>
      <c r="AJ33" s="355"/>
    </row>
    <row r="34" spans="1:36" s="5" customFormat="1" ht="30" customHeight="1" x14ac:dyDescent="0.2">
      <c r="A34" s="355" t="s">
        <v>343</v>
      </c>
      <c r="B34" s="355"/>
      <c r="C34" s="355"/>
      <c r="D34" s="355"/>
      <c r="E34" s="355"/>
      <c r="F34" s="355"/>
      <c r="G34" s="355"/>
      <c r="H34" s="355"/>
      <c r="I34" s="355"/>
      <c r="J34" s="355" t="s">
        <v>343</v>
      </c>
      <c r="K34" s="355"/>
      <c r="L34" s="355"/>
      <c r="M34" s="355"/>
      <c r="N34" s="355"/>
      <c r="O34" s="355"/>
      <c r="P34" s="355"/>
      <c r="Q34" s="355"/>
      <c r="R34" s="355"/>
      <c r="S34" s="355" t="s">
        <v>343</v>
      </c>
      <c r="T34" s="355"/>
      <c r="U34" s="355"/>
      <c r="V34" s="355"/>
      <c r="W34" s="355"/>
      <c r="X34" s="355"/>
      <c r="Y34" s="355"/>
      <c r="Z34" s="355"/>
      <c r="AA34" s="355"/>
      <c r="AB34" s="355" t="s">
        <v>343</v>
      </c>
      <c r="AC34" s="355"/>
      <c r="AD34" s="355"/>
      <c r="AE34" s="355"/>
      <c r="AF34" s="355"/>
      <c r="AG34" s="355"/>
      <c r="AH34" s="355"/>
      <c r="AI34" s="355"/>
      <c r="AJ34" s="355"/>
    </row>
    <row r="35" spans="1:36" s="5" customFormat="1" ht="30" customHeight="1" x14ac:dyDescent="0.2">
      <c r="A35" s="355" t="s">
        <v>340</v>
      </c>
      <c r="B35" s="355"/>
      <c r="C35" s="355"/>
      <c r="D35" s="355"/>
      <c r="E35" s="355"/>
      <c r="F35" s="355"/>
      <c r="G35" s="355"/>
      <c r="H35" s="355"/>
      <c r="I35" s="355"/>
      <c r="J35" s="355" t="s">
        <v>340</v>
      </c>
      <c r="K35" s="355"/>
      <c r="L35" s="355"/>
      <c r="M35" s="355"/>
      <c r="N35" s="355"/>
      <c r="O35" s="355"/>
      <c r="P35" s="355"/>
      <c r="Q35" s="355"/>
      <c r="R35" s="355"/>
      <c r="S35" s="355" t="s">
        <v>340</v>
      </c>
      <c r="T35" s="355"/>
      <c r="U35" s="355"/>
      <c r="V35" s="355"/>
      <c r="W35" s="355"/>
      <c r="X35" s="355"/>
      <c r="Y35" s="355"/>
      <c r="Z35" s="355"/>
      <c r="AA35" s="355"/>
      <c r="AB35" s="355" t="s">
        <v>340</v>
      </c>
      <c r="AC35" s="355"/>
      <c r="AD35" s="355"/>
      <c r="AE35" s="355"/>
      <c r="AF35" s="355"/>
      <c r="AG35" s="355"/>
      <c r="AH35" s="355"/>
      <c r="AI35" s="355"/>
      <c r="AJ35" s="355"/>
    </row>
    <row r="36" spans="1:36" x14ac:dyDescent="0.2">
      <c r="B36" s="6"/>
      <c r="C36" s="6"/>
      <c r="D36" s="6"/>
      <c r="E36" s="6"/>
      <c r="F36" s="6"/>
      <c r="G36" s="6"/>
      <c r="H36" s="6"/>
      <c r="I36" s="6"/>
    </row>
    <row r="37" spans="1:36" ht="12.75" customHeight="1" x14ac:dyDescent="0.2">
      <c r="B37" s="6"/>
      <c r="C37" s="53"/>
      <c r="D37" s="6"/>
      <c r="E37" s="6"/>
      <c r="F37" s="6"/>
      <c r="G37" s="6"/>
      <c r="H37" s="6"/>
      <c r="I37" s="6"/>
    </row>
    <row r="38" spans="1:36" x14ac:dyDescent="0.2">
      <c r="B38" s="6"/>
      <c r="C38" s="6"/>
      <c r="D38" s="6"/>
      <c r="E38" s="6"/>
      <c r="F38" s="6"/>
      <c r="G38" s="6"/>
      <c r="H38" s="6"/>
      <c r="I38" s="6"/>
    </row>
    <row r="39" spans="1:36" x14ac:dyDescent="0.2">
      <c r="B39" s="6"/>
      <c r="C39" s="6"/>
      <c r="D39" s="6"/>
      <c r="E39" s="6"/>
      <c r="F39" s="6"/>
      <c r="G39" s="6"/>
      <c r="H39" s="6"/>
      <c r="I39" s="6"/>
    </row>
    <row r="40" spans="1:36" x14ac:dyDescent="0.2">
      <c r="B40" s="6"/>
      <c r="C40" s="6"/>
      <c r="D40" s="6"/>
      <c r="E40" s="6"/>
      <c r="F40" s="6"/>
      <c r="G40" s="6"/>
      <c r="H40" s="6"/>
      <c r="I40" s="6"/>
    </row>
    <row r="41" spans="1:36" x14ac:dyDescent="0.2">
      <c r="B41" s="6"/>
      <c r="C41" s="6"/>
      <c r="D41" s="6"/>
      <c r="E41" s="6"/>
      <c r="F41" s="6"/>
      <c r="G41" s="6"/>
      <c r="H41" s="6"/>
      <c r="I41" s="6"/>
    </row>
    <row r="42" spans="1:36" x14ac:dyDescent="0.2">
      <c r="B42" s="6"/>
      <c r="C42" s="6"/>
      <c r="D42" s="6"/>
      <c r="E42" s="6"/>
      <c r="F42" s="6"/>
      <c r="G42" s="6"/>
      <c r="H42" s="6"/>
      <c r="I42" s="6"/>
    </row>
    <row r="43" spans="1:36" x14ac:dyDescent="0.2">
      <c r="B43" s="6"/>
      <c r="C43" s="6"/>
      <c r="D43" s="6"/>
      <c r="E43" s="6"/>
      <c r="F43" s="6"/>
      <c r="G43" s="6"/>
      <c r="H43" s="6"/>
      <c r="I43" s="6"/>
    </row>
    <row r="44" spans="1:36" x14ac:dyDescent="0.2">
      <c r="B44" s="6"/>
      <c r="C44" s="6"/>
      <c r="D44" s="6"/>
      <c r="E44" s="6"/>
      <c r="F44" s="6"/>
      <c r="G44" s="6"/>
      <c r="H44" s="6"/>
      <c r="I44" s="6"/>
    </row>
    <row r="45" spans="1:36" x14ac:dyDescent="0.2">
      <c r="B45" s="6"/>
      <c r="C45" s="6"/>
      <c r="D45" s="6"/>
      <c r="E45" s="6"/>
      <c r="F45" s="6"/>
      <c r="G45" s="6"/>
      <c r="H45" s="6"/>
      <c r="I45" s="6"/>
    </row>
    <row r="46" spans="1:36" x14ac:dyDescent="0.2">
      <c r="B46" s="6"/>
      <c r="C46" s="6"/>
      <c r="D46" s="6"/>
      <c r="E46" s="6"/>
      <c r="F46" s="6"/>
      <c r="G46" s="6"/>
      <c r="H46" s="6"/>
      <c r="I46" s="6"/>
    </row>
    <row r="47" spans="1:36" x14ac:dyDescent="0.2">
      <c r="B47" s="6"/>
      <c r="C47" s="6"/>
      <c r="D47" s="6"/>
      <c r="E47" s="6"/>
      <c r="F47" s="6"/>
      <c r="G47" s="6"/>
      <c r="H47" s="6"/>
      <c r="I47" s="6"/>
    </row>
    <row r="48" spans="1:36" x14ac:dyDescent="0.2">
      <c r="B48" s="6"/>
      <c r="C48" s="6"/>
      <c r="D48" s="6"/>
      <c r="E48" s="6"/>
      <c r="F48" s="6"/>
      <c r="G48" s="6"/>
      <c r="H48" s="6"/>
      <c r="I48" s="6"/>
    </row>
    <row r="49" spans="2:9" x14ac:dyDescent="0.2">
      <c r="B49" s="6"/>
      <c r="C49" s="6"/>
      <c r="D49" s="6"/>
      <c r="E49" s="6"/>
      <c r="F49" s="6"/>
      <c r="G49" s="6"/>
      <c r="H49" s="6"/>
      <c r="I49" s="6"/>
    </row>
    <row r="50" spans="2:9" x14ac:dyDescent="0.2">
      <c r="B50" s="6"/>
      <c r="C50" s="6"/>
      <c r="D50" s="6"/>
      <c r="E50" s="6"/>
      <c r="F50" s="6"/>
      <c r="G50" s="6"/>
      <c r="H50" s="6"/>
      <c r="I50" s="6"/>
    </row>
    <row r="51" spans="2:9" x14ac:dyDescent="0.2">
      <c r="B51" s="6"/>
      <c r="C51" s="6"/>
      <c r="D51" s="6"/>
      <c r="E51" s="6"/>
      <c r="F51" s="6"/>
      <c r="G51" s="6"/>
      <c r="H51" s="6"/>
      <c r="I51" s="6"/>
    </row>
    <row r="52" spans="2:9" ht="12.75" customHeight="1" x14ac:dyDescent="0.2">
      <c r="B52" s="6"/>
      <c r="C52" s="6"/>
      <c r="D52" s="6"/>
      <c r="E52" s="6"/>
      <c r="F52" s="6"/>
      <c r="G52" s="6"/>
      <c r="H52" s="6"/>
      <c r="I52" s="6"/>
    </row>
    <row r="53" spans="2:9" ht="12.75" customHeight="1" x14ac:dyDescent="0.2"/>
    <row r="55" spans="2:9" ht="12.75" customHeight="1" x14ac:dyDescent="0.2"/>
    <row r="57" spans="2:9" ht="12.75" customHeight="1" x14ac:dyDescent="0.2"/>
    <row r="65" spans="3:3" x14ac:dyDescent="0.2">
      <c r="C65" s="54"/>
    </row>
    <row r="68" spans="3:3" ht="12.75" customHeight="1" x14ac:dyDescent="0.2"/>
    <row r="69" spans="3:3" ht="12.75" customHeight="1" x14ac:dyDescent="0.2"/>
    <row r="76" spans="3:3" ht="12.75" customHeight="1" x14ac:dyDescent="0.2"/>
    <row r="78" spans="3:3" ht="12.75" customHeight="1" x14ac:dyDescent="0.2"/>
  </sheetData>
  <mergeCells count="40">
    <mergeCell ref="S32:AA32"/>
    <mergeCell ref="S33:AA33"/>
    <mergeCell ref="S34:AA34"/>
    <mergeCell ref="S35:AA35"/>
    <mergeCell ref="T5:AA5"/>
    <mergeCell ref="T6:U6"/>
    <mergeCell ref="V6:W6"/>
    <mergeCell ref="X6:Y6"/>
    <mergeCell ref="Z6:Z7"/>
    <mergeCell ref="AA6:AA7"/>
    <mergeCell ref="A35:I35"/>
    <mergeCell ref="B5:I5"/>
    <mergeCell ref="A34:I34"/>
    <mergeCell ref="A33:I33"/>
    <mergeCell ref="B6:C6"/>
    <mergeCell ref="D6:E6"/>
    <mergeCell ref="F6:G6"/>
    <mergeCell ref="I6:I7"/>
    <mergeCell ref="A32:I32"/>
    <mergeCell ref="H6:H7"/>
    <mergeCell ref="J32:R32"/>
    <mergeCell ref="J33:R33"/>
    <mergeCell ref="J34:R34"/>
    <mergeCell ref="J35:R35"/>
    <mergeCell ref="K5:R5"/>
    <mergeCell ref="K6:L6"/>
    <mergeCell ref="M6:N6"/>
    <mergeCell ref="O6:P6"/>
    <mergeCell ref="Q6:Q7"/>
    <mergeCell ref="R6:R7"/>
    <mergeCell ref="AB32:AJ32"/>
    <mergeCell ref="AB33:AJ33"/>
    <mergeCell ref="AB34:AJ34"/>
    <mergeCell ref="AB35:AJ35"/>
    <mergeCell ref="AC5:AJ5"/>
    <mergeCell ref="AC6:AD6"/>
    <mergeCell ref="AE6:AF6"/>
    <mergeCell ref="AG6:AH6"/>
    <mergeCell ref="AI6:AI7"/>
    <mergeCell ref="AJ6:AJ7"/>
  </mergeCells>
  <hyperlinks>
    <hyperlink ref="A1" location="Съдържание!Print_Area" display="към съдържанието" xr:uid="{00000000-0004-0000-02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8"/>
  <sheetViews>
    <sheetView zoomScale="66" zoomScaleNormal="66" zoomScaleSheetLayoutView="78" workbookViewId="0">
      <selection activeCell="AN35" sqref="AN35"/>
    </sheetView>
  </sheetViews>
  <sheetFormatPr defaultRowHeight="12.75" x14ac:dyDescent="0.2"/>
  <cols>
    <col min="1" max="1" width="80.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0.7109375" style="12"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 min="19" max="19" width="80.7109375" customWidth="1"/>
    <col min="20" max="20" width="14.7109375" customWidth="1"/>
    <col min="21" max="21" width="15.7109375" customWidth="1"/>
    <col min="22" max="22" width="14.7109375" customWidth="1"/>
    <col min="23" max="23" width="15.7109375" customWidth="1"/>
    <col min="24" max="24" width="14.7109375" customWidth="1"/>
    <col min="25" max="25" width="15.7109375" customWidth="1"/>
    <col min="26" max="26" width="17.85546875" bestFit="1" customWidth="1"/>
    <col min="27" max="27" width="15.7109375" customWidth="1"/>
    <col min="28" max="28" width="80.7109375" customWidth="1"/>
    <col min="29" max="29" width="14.7109375" customWidth="1"/>
    <col min="30" max="32" width="15.7109375" customWidth="1"/>
    <col min="33" max="33" width="14.7109375" customWidth="1"/>
    <col min="34" max="34" width="15.7109375" customWidth="1"/>
    <col min="35" max="35" width="17.85546875" bestFit="1" customWidth="1"/>
    <col min="36" max="36" width="14.7109375" customWidth="1"/>
  </cols>
  <sheetData>
    <row r="1" spans="1:36" s="156" customFormat="1" ht="15" customHeight="1" x14ac:dyDescent="0.2">
      <c r="A1" s="159" t="s">
        <v>64</v>
      </c>
      <c r="B1" s="10"/>
      <c r="C1" s="10"/>
      <c r="D1" s="10"/>
      <c r="E1" s="10"/>
      <c r="F1" s="10"/>
      <c r="G1" s="10"/>
      <c r="H1" s="10"/>
      <c r="I1" s="10"/>
      <c r="J1" s="264"/>
    </row>
    <row r="2" spans="1:36" s="156" customFormat="1" ht="15" customHeight="1" x14ac:dyDescent="0.2">
      <c r="A2" s="159"/>
      <c r="B2" s="10"/>
      <c r="C2" s="10"/>
      <c r="D2" s="10"/>
      <c r="E2" s="10"/>
      <c r="F2" s="10"/>
      <c r="G2" s="10"/>
      <c r="H2" s="10"/>
      <c r="I2" s="10"/>
      <c r="J2" s="264"/>
    </row>
    <row r="3" spans="1:36" ht="15" customHeight="1" x14ac:dyDescent="0.2">
      <c r="A3" s="160" t="s">
        <v>388</v>
      </c>
      <c r="B3" s="107"/>
      <c r="C3" s="107"/>
      <c r="D3" s="107"/>
      <c r="E3" s="107"/>
      <c r="F3" s="107"/>
      <c r="G3" s="107"/>
      <c r="H3" s="107"/>
      <c r="I3" s="161"/>
      <c r="J3" s="160" t="s">
        <v>388</v>
      </c>
      <c r="S3" s="160" t="s">
        <v>388</v>
      </c>
      <c r="AB3" s="160" t="s">
        <v>388</v>
      </c>
    </row>
    <row r="4" spans="1:36" ht="15" customHeight="1" x14ac:dyDescent="0.2">
      <c r="A4" s="160"/>
      <c r="B4" s="107"/>
      <c r="C4" s="107"/>
      <c r="D4" s="107"/>
      <c r="E4" s="107"/>
      <c r="F4" s="107"/>
      <c r="G4" s="107"/>
      <c r="H4" s="107"/>
      <c r="I4" s="161"/>
      <c r="R4" s="106" t="s">
        <v>331</v>
      </c>
      <c r="S4" s="12"/>
      <c r="AA4" s="106" t="s">
        <v>331</v>
      </c>
      <c r="AB4" s="12"/>
      <c r="AJ4" s="106" t="s">
        <v>332</v>
      </c>
    </row>
    <row r="5" spans="1:36" ht="15" customHeight="1" x14ac:dyDescent="0.25">
      <c r="A5" s="315"/>
      <c r="B5" s="356" t="s">
        <v>299</v>
      </c>
      <c r="C5" s="356"/>
      <c r="D5" s="356"/>
      <c r="E5" s="356"/>
      <c r="F5" s="356"/>
      <c r="G5" s="356"/>
      <c r="H5" s="356"/>
      <c r="I5" s="356"/>
      <c r="J5" s="315"/>
      <c r="K5" s="356" t="s">
        <v>353</v>
      </c>
      <c r="L5" s="356"/>
      <c r="M5" s="356"/>
      <c r="N5" s="356"/>
      <c r="O5" s="356"/>
      <c r="P5" s="356"/>
      <c r="Q5" s="356"/>
      <c r="R5" s="356"/>
      <c r="S5" s="315"/>
      <c r="T5" s="356" t="s">
        <v>373</v>
      </c>
      <c r="U5" s="356"/>
      <c r="V5" s="356"/>
      <c r="W5" s="356"/>
      <c r="X5" s="356"/>
      <c r="Y5" s="356"/>
      <c r="Z5" s="356"/>
      <c r="AA5" s="356"/>
      <c r="AB5" s="315"/>
      <c r="AC5" s="356" t="s">
        <v>409</v>
      </c>
      <c r="AD5" s="356"/>
      <c r="AE5" s="356"/>
      <c r="AF5" s="356"/>
      <c r="AG5" s="356"/>
      <c r="AH5" s="356"/>
      <c r="AI5" s="356"/>
      <c r="AJ5" s="356"/>
    </row>
    <row r="6" spans="1:36" ht="39.950000000000003" customHeight="1" x14ac:dyDescent="0.2">
      <c r="A6" s="323" t="s">
        <v>65</v>
      </c>
      <c r="B6" s="357" t="s">
        <v>131</v>
      </c>
      <c r="C6" s="357"/>
      <c r="D6" s="357" t="s">
        <v>342</v>
      </c>
      <c r="E6" s="357"/>
      <c r="F6" s="357" t="s">
        <v>140</v>
      </c>
      <c r="G6" s="357"/>
      <c r="H6" s="358" t="s">
        <v>298</v>
      </c>
      <c r="I6" s="358" t="s">
        <v>297</v>
      </c>
      <c r="J6" s="323" t="s">
        <v>65</v>
      </c>
      <c r="K6" s="357" t="s">
        <v>131</v>
      </c>
      <c r="L6" s="357"/>
      <c r="M6" s="357" t="s">
        <v>342</v>
      </c>
      <c r="N6" s="357"/>
      <c r="O6" s="357" t="s">
        <v>140</v>
      </c>
      <c r="P6" s="357"/>
      <c r="Q6" s="358" t="s">
        <v>298</v>
      </c>
      <c r="R6" s="358" t="s">
        <v>297</v>
      </c>
      <c r="S6" s="323" t="s">
        <v>65</v>
      </c>
      <c r="T6" s="357" t="s">
        <v>131</v>
      </c>
      <c r="U6" s="357"/>
      <c r="V6" s="357" t="s">
        <v>342</v>
      </c>
      <c r="W6" s="357"/>
      <c r="X6" s="357" t="s">
        <v>140</v>
      </c>
      <c r="Y6" s="357"/>
      <c r="Z6" s="358" t="s">
        <v>298</v>
      </c>
      <c r="AA6" s="358" t="s">
        <v>297</v>
      </c>
      <c r="AB6" s="323" t="s">
        <v>65</v>
      </c>
      <c r="AC6" s="357" t="s">
        <v>131</v>
      </c>
      <c r="AD6" s="357"/>
      <c r="AE6" s="357" t="s">
        <v>342</v>
      </c>
      <c r="AF6" s="357"/>
      <c r="AG6" s="357" t="s">
        <v>140</v>
      </c>
      <c r="AH6" s="357"/>
      <c r="AI6" s="358" t="s">
        <v>298</v>
      </c>
      <c r="AJ6" s="358" t="s">
        <v>297</v>
      </c>
    </row>
    <row r="7" spans="1:36" ht="39.950000000000003" customHeight="1" x14ac:dyDescent="0.2">
      <c r="A7" s="317"/>
      <c r="B7" s="318" t="s">
        <v>3</v>
      </c>
      <c r="C7" s="318" t="s">
        <v>138</v>
      </c>
      <c r="D7" s="122" t="s">
        <v>3</v>
      </c>
      <c r="E7" s="122" t="s">
        <v>139</v>
      </c>
      <c r="F7" s="318" t="s">
        <v>3</v>
      </c>
      <c r="G7" s="318" t="s">
        <v>139</v>
      </c>
      <c r="H7" s="359"/>
      <c r="I7" s="359"/>
      <c r="J7" s="317"/>
      <c r="K7" s="318" t="s">
        <v>3</v>
      </c>
      <c r="L7" s="318" t="s">
        <v>138</v>
      </c>
      <c r="M7" s="122" t="s">
        <v>3</v>
      </c>
      <c r="N7" s="122" t="s">
        <v>139</v>
      </c>
      <c r="O7" s="318" t="s">
        <v>3</v>
      </c>
      <c r="P7" s="318" t="s">
        <v>139</v>
      </c>
      <c r="Q7" s="359"/>
      <c r="R7" s="359"/>
      <c r="S7" s="317"/>
      <c r="T7" s="318" t="s">
        <v>3</v>
      </c>
      <c r="U7" s="318" t="s">
        <v>138</v>
      </c>
      <c r="V7" s="122" t="s">
        <v>3</v>
      </c>
      <c r="W7" s="122" t="s">
        <v>139</v>
      </c>
      <c r="X7" s="318" t="s">
        <v>3</v>
      </c>
      <c r="Y7" s="318" t="s">
        <v>139</v>
      </c>
      <c r="Z7" s="359"/>
      <c r="AA7" s="359"/>
      <c r="AB7" s="317"/>
      <c r="AC7" s="318" t="s">
        <v>3</v>
      </c>
      <c r="AD7" s="318" t="s">
        <v>138</v>
      </c>
      <c r="AE7" s="122" t="s">
        <v>3</v>
      </c>
      <c r="AF7" s="122" t="s">
        <v>139</v>
      </c>
      <c r="AG7" s="318" t="s">
        <v>3</v>
      </c>
      <c r="AH7" s="318" t="s">
        <v>139</v>
      </c>
      <c r="AI7" s="359"/>
      <c r="AJ7" s="359"/>
    </row>
    <row r="8" spans="1:36" ht="20.100000000000001" customHeight="1" x14ac:dyDescent="0.2">
      <c r="A8" s="317">
        <v>1</v>
      </c>
      <c r="B8" s="122">
        <v>2</v>
      </c>
      <c r="C8" s="122">
        <v>3</v>
      </c>
      <c r="D8" s="122">
        <v>4</v>
      </c>
      <c r="E8" s="122" t="s">
        <v>215</v>
      </c>
      <c r="F8" s="122">
        <v>6</v>
      </c>
      <c r="G8" s="122" t="s">
        <v>216</v>
      </c>
      <c r="H8" s="289">
        <v>8</v>
      </c>
      <c r="I8" s="289" t="s">
        <v>217</v>
      </c>
      <c r="J8" s="317">
        <v>10</v>
      </c>
      <c r="K8" s="122">
        <v>11</v>
      </c>
      <c r="L8" s="122">
        <v>12</v>
      </c>
      <c r="M8" s="122">
        <v>13</v>
      </c>
      <c r="N8" s="122" t="s">
        <v>354</v>
      </c>
      <c r="O8" s="122">
        <v>15</v>
      </c>
      <c r="P8" s="122" t="s">
        <v>355</v>
      </c>
      <c r="Q8" s="324">
        <v>17</v>
      </c>
      <c r="R8" s="324" t="s">
        <v>356</v>
      </c>
      <c r="S8" s="317">
        <v>19</v>
      </c>
      <c r="T8" s="122">
        <v>20</v>
      </c>
      <c r="U8" s="122">
        <v>21</v>
      </c>
      <c r="V8" s="122">
        <v>22</v>
      </c>
      <c r="W8" s="122" t="s">
        <v>374</v>
      </c>
      <c r="X8" s="122">
        <v>24</v>
      </c>
      <c r="Y8" s="122" t="s">
        <v>375</v>
      </c>
      <c r="Z8" s="336">
        <v>26</v>
      </c>
      <c r="AA8" s="336" t="s">
        <v>376</v>
      </c>
      <c r="AB8" s="317">
        <v>19</v>
      </c>
      <c r="AC8" s="122">
        <v>20</v>
      </c>
      <c r="AD8" s="122">
        <v>21</v>
      </c>
      <c r="AE8" s="122">
        <v>22</v>
      </c>
      <c r="AF8" s="122" t="s">
        <v>374</v>
      </c>
      <c r="AG8" s="122">
        <v>24</v>
      </c>
      <c r="AH8" s="122" t="s">
        <v>375</v>
      </c>
      <c r="AI8" s="348">
        <v>26</v>
      </c>
      <c r="AJ8" s="348" t="s">
        <v>376</v>
      </c>
    </row>
    <row r="9" spans="1:36" s="16" customFormat="1" ht="15" customHeight="1" x14ac:dyDescent="0.2">
      <c r="A9" s="121"/>
      <c r="B9" s="179"/>
      <c r="C9" s="179"/>
      <c r="D9" s="179"/>
      <c r="E9" s="179"/>
      <c r="F9" s="179"/>
      <c r="G9" s="179"/>
      <c r="H9" s="179"/>
      <c r="I9" s="191"/>
      <c r="J9" s="121"/>
      <c r="K9" s="179"/>
      <c r="L9" s="179"/>
      <c r="M9" s="179"/>
      <c r="N9" s="179"/>
      <c r="O9" s="179"/>
      <c r="P9" s="179"/>
      <c r="Q9" s="179"/>
      <c r="R9" s="191"/>
      <c r="S9" s="121"/>
      <c r="T9" s="179"/>
      <c r="U9" s="179"/>
      <c r="V9" s="179"/>
      <c r="W9" s="179"/>
      <c r="X9" s="179"/>
      <c r="Y9" s="179"/>
      <c r="Z9" s="179"/>
      <c r="AA9" s="191"/>
      <c r="AB9" s="121"/>
      <c r="AC9" s="179"/>
      <c r="AD9" s="179"/>
      <c r="AE9" s="179"/>
      <c r="AF9" s="179"/>
      <c r="AG9" s="179"/>
      <c r="AH9" s="179"/>
      <c r="AI9" s="179"/>
      <c r="AJ9" s="191"/>
    </row>
    <row r="10" spans="1:36" s="43" customFormat="1" ht="38.25" x14ac:dyDescent="0.2">
      <c r="A10" s="310" t="s">
        <v>67</v>
      </c>
      <c r="B10" s="67">
        <v>198064</v>
      </c>
      <c r="C10" s="180">
        <v>7.3030644154440133E-2</v>
      </c>
      <c r="D10" s="67">
        <v>290548</v>
      </c>
      <c r="E10" s="68">
        <v>1.4669399789966879</v>
      </c>
      <c r="F10" s="67">
        <v>1991619</v>
      </c>
      <c r="G10" s="67">
        <v>10.055431577671863</v>
      </c>
      <c r="H10" s="174">
        <v>112401677.06999999</v>
      </c>
      <c r="I10" s="178">
        <v>56.43733920493829</v>
      </c>
      <c r="J10" s="310" t="s">
        <v>67</v>
      </c>
      <c r="K10" s="330">
        <v>286574</v>
      </c>
      <c r="L10" s="180">
        <v>9.8363266602023394E-2</v>
      </c>
      <c r="M10" s="67">
        <v>498421</v>
      </c>
      <c r="N10" s="68">
        <v>1.7392401264594834</v>
      </c>
      <c r="O10" s="67">
        <v>3730379</v>
      </c>
      <c r="P10" s="67">
        <v>13.017157871963262</v>
      </c>
      <c r="Q10" s="174">
        <v>214043990.06</v>
      </c>
      <c r="R10" s="178">
        <v>57.378617577463309</v>
      </c>
      <c r="S10" s="310" t="s">
        <v>67</v>
      </c>
      <c r="T10" s="330">
        <v>360097</v>
      </c>
      <c r="U10" s="180">
        <v>0.11856442668798496</v>
      </c>
      <c r="V10" s="67">
        <v>713965</v>
      </c>
      <c r="W10" s="68">
        <v>1.9827018831037193</v>
      </c>
      <c r="X10" s="67">
        <v>5549093</v>
      </c>
      <c r="Y10" s="67">
        <v>15.409995084657744</v>
      </c>
      <c r="Z10" s="174">
        <v>323888627.94999999</v>
      </c>
      <c r="AA10" s="178">
        <v>58.367850016209857</v>
      </c>
      <c r="AB10" s="310" t="s">
        <v>67</v>
      </c>
      <c r="AC10" s="330">
        <v>431277</v>
      </c>
      <c r="AD10" s="180">
        <v>0.13789532313925709</v>
      </c>
      <c r="AE10" s="67">
        <v>953418</v>
      </c>
      <c r="AF10" s="68">
        <v>2.2106859396629082</v>
      </c>
      <c r="AG10" s="67">
        <v>7448447</v>
      </c>
      <c r="AH10" s="67">
        <v>17.270679864680936</v>
      </c>
      <c r="AI10" s="174">
        <v>441562181.97000003</v>
      </c>
      <c r="AJ10" s="178">
        <v>59.282449344138456</v>
      </c>
    </row>
    <row r="11" spans="1:36" s="43" customFormat="1" ht="30" customHeight="1" x14ac:dyDescent="0.2">
      <c r="A11" s="310" t="s">
        <v>68</v>
      </c>
      <c r="B11" s="67">
        <v>17224</v>
      </c>
      <c r="C11" s="180">
        <v>6.3508755499034498E-3</v>
      </c>
      <c r="D11" s="67">
        <v>28253</v>
      </c>
      <c r="E11" s="68">
        <v>1.6403274500696703</v>
      </c>
      <c r="F11" s="67">
        <v>326621</v>
      </c>
      <c r="G11" s="67">
        <v>18.963132837900602</v>
      </c>
      <c r="H11" s="174">
        <v>17846172.059999999</v>
      </c>
      <c r="I11" s="178">
        <v>54.638777237226016</v>
      </c>
      <c r="J11" s="310" t="s">
        <v>68</v>
      </c>
      <c r="K11" s="330">
        <v>31430</v>
      </c>
      <c r="L11" s="180">
        <v>1.0787990080403648E-2</v>
      </c>
      <c r="M11" s="67">
        <v>54794</v>
      </c>
      <c r="N11" s="68">
        <v>1.7433662106267898</v>
      </c>
      <c r="O11" s="67">
        <v>660001</v>
      </c>
      <c r="P11" s="67">
        <v>20.999077314667517</v>
      </c>
      <c r="Q11" s="174">
        <v>37077202.310000002</v>
      </c>
      <c r="R11" s="178">
        <v>56.177494140160398</v>
      </c>
      <c r="S11" s="310" t="s">
        <v>68</v>
      </c>
      <c r="T11" s="330">
        <v>46312</v>
      </c>
      <c r="U11" s="180">
        <v>1.5248546166099577E-2</v>
      </c>
      <c r="V11" s="67">
        <v>84302</v>
      </c>
      <c r="W11" s="68">
        <v>1.8203057522888237</v>
      </c>
      <c r="X11" s="67">
        <v>1046902</v>
      </c>
      <c r="Y11" s="67">
        <v>22.605415443081707</v>
      </c>
      <c r="Z11" s="174">
        <v>60111182.799999997</v>
      </c>
      <c r="AA11" s="178">
        <v>57.418156427249158</v>
      </c>
      <c r="AB11" s="310" t="s">
        <v>68</v>
      </c>
      <c r="AC11" s="330">
        <v>58085</v>
      </c>
      <c r="AD11" s="180">
        <v>1.8571938323962901E-2</v>
      </c>
      <c r="AE11" s="67">
        <v>109751</v>
      </c>
      <c r="AF11" s="68">
        <v>1.889489541189636</v>
      </c>
      <c r="AG11" s="67">
        <v>1401259</v>
      </c>
      <c r="AH11" s="67">
        <v>24.124283377808386</v>
      </c>
      <c r="AI11" s="174">
        <v>81749956.829999998</v>
      </c>
      <c r="AJ11" s="178">
        <v>58.340361653341745</v>
      </c>
    </row>
    <row r="12" spans="1:36" s="43" customFormat="1" ht="30" customHeight="1" x14ac:dyDescent="0.2">
      <c r="A12" s="310" t="s">
        <v>69</v>
      </c>
      <c r="B12" s="67">
        <v>11058</v>
      </c>
      <c r="C12" s="180">
        <v>4.0773328977492078E-3</v>
      </c>
      <c r="D12" s="67">
        <v>13905</v>
      </c>
      <c r="E12" s="68">
        <v>1.2574606619641888</v>
      </c>
      <c r="F12" s="67">
        <v>41729</v>
      </c>
      <c r="G12" s="67">
        <v>3.7736480376198229</v>
      </c>
      <c r="H12" s="174">
        <v>2850946.23</v>
      </c>
      <c r="I12" s="178">
        <v>68.320502048934799</v>
      </c>
      <c r="J12" s="310" t="s">
        <v>69</v>
      </c>
      <c r="K12" s="330">
        <v>16274</v>
      </c>
      <c r="L12" s="180">
        <v>5.5858654332958634E-3</v>
      </c>
      <c r="M12" s="67">
        <v>22677</v>
      </c>
      <c r="N12" s="68">
        <v>1.3934496743271476</v>
      </c>
      <c r="O12" s="67">
        <v>69078</v>
      </c>
      <c r="P12" s="67">
        <v>4.2446847732579576</v>
      </c>
      <c r="Q12" s="174">
        <v>4809310.08</v>
      </c>
      <c r="R12" s="178">
        <v>69.621443585512026</v>
      </c>
      <c r="S12" s="310" t="s">
        <v>69</v>
      </c>
      <c r="T12" s="330">
        <v>19379</v>
      </c>
      <c r="U12" s="180">
        <v>6.3806697217318126E-3</v>
      </c>
      <c r="V12" s="67">
        <v>28361</v>
      </c>
      <c r="W12" s="68">
        <v>1.4634914082253987</v>
      </c>
      <c r="X12" s="67">
        <v>87574</v>
      </c>
      <c r="Y12" s="67">
        <v>4.5190154290727076</v>
      </c>
      <c r="Z12" s="174">
        <v>6173155.3899999997</v>
      </c>
      <c r="AA12" s="178">
        <v>70.490732294973384</v>
      </c>
      <c r="AB12" s="310" t="s">
        <v>69</v>
      </c>
      <c r="AC12" s="330">
        <v>24848</v>
      </c>
      <c r="AD12" s="180">
        <v>7.9448312554675077E-3</v>
      </c>
      <c r="AE12" s="67">
        <v>39502</v>
      </c>
      <c r="AF12" s="68">
        <v>1.5897456535737282</v>
      </c>
      <c r="AG12" s="67">
        <v>120134</v>
      </c>
      <c r="AH12" s="67">
        <v>4.8347553122987765</v>
      </c>
      <c r="AI12" s="174">
        <v>8623733.1999999993</v>
      </c>
      <c r="AJ12" s="178">
        <v>71.784284215958834</v>
      </c>
    </row>
    <row r="13" spans="1:36" s="43" customFormat="1" ht="38.25" x14ac:dyDescent="0.2">
      <c r="A13" s="310" t="s">
        <v>70</v>
      </c>
      <c r="B13" s="67">
        <v>2</v>
      </c>
      <c r="C13" s="181">
        <v>7.3744490825632253E-7</v>
      </c>
      <c r="D13" s="67">
        <v>2</v>
      </c>
      <c r="E13" s="68">
        <v>1</v>
      </c>
      <c r="F13" s="67">
        <v>14</v>
      </c>
      <c r="G13" s="67">
        <v>7</v>
      </c>
      <c r="H13" s="174">
        <v>1279.01</v>
      </c>
      <c r="I13" s="178">
        <v>91.357857142857142</v>
      </c>
      <c r="J13" s="310" t="s">
        <v>70</v>
      </c>
      <c r="K13" s="330">
        <v>55</v>
      </c>
      <c r="L13" s="338">
        <v>1.8878124544136198E-5</v>
      </c>
      <c r="M13" s="67">
        <v>58</v>
      </c>
      <c r="N13" s="68">
        <v>1.0545454545454545</v>
      </c>
      <c r="O13" s="67">
        <v>397</v>
      </c>
      <c r="P13" s="67">
        <v>7.2181818181818178</v>
      </c>
      <c r="Q13" s="174">
        <v>30370.85</v>
      </c>
      <c r="R13" s="178">
        <v>76.50088161209068</v>
      </c>
      <c r="S13" s="310" t="s">
        <v>70</v>
      </c>
      <c r="T13" s="330">
        <v>143</v>
      </c>
      <c r="U13" s="338">
        <v>4.7083738593717385E-5</v>
      </c>
      <c r="V13" s="67">
        <v>152</v>
      </c>
      <c r="W13" s="68">
        <v>1.0629370629370629</v>
      </c>
      <c r="X13" s="67">
        <v>1106</v>
      </c>
      <c r="Y13" s="67">
        <v>7.7342657342657342</v>
      </c>
      <c r="Z13" s="174">
        <v>76703.7</v>
      </c>
      <c r="AA13" s="178">
        <v>69.352350813743215</v>
      </c>
      <c r="AB13" s="310" t="s">
        <v>70</v>
      </c>
      <c r="AC13" s="330">
        <v>180</v>
      </c>
      <c r="AD13" s="338">
        <v>5.7552705488737573E-5</v>
      </c>
      <c r="AE13" s="67">
        <v>189</v>
      </c>
      <c r="AF13" s="68">
        <v>1.05</v>
      </c>
      <c r="AG13" s="67">
        <v>1426</v>
      </c>
      <c r="AH13" s="67">
        <v>7.9222222222222225</v>
      </c>
      <c r="AI13" s="174">
        <v>97699.32</v>
      </c>
      <c r="AJ13" s="178">
        <v>68.512847124824688</v>
      </c>
    </row>
    <row r="14" spans="1:36" s="43" customFormat="1" ht="30" customHeight="1" x14ac:dyDescent="0.2">
      <c r="A14" s="310" t="s">
        <v>71</v>
      </c>
      <c r="B14" s="67">
        <v>1076</v>
      </c>
      <c r="C14" s="182">
        <v>3.9674536064190154E-4</v>
      </c>
      <c r="D14" s="67">
        <v>2319</v>
      </c>
      <c r="E14" s="68">
        <v>2.1552044609665426</v>
      </c>
      <c r="F14" s="67">
        <v>31986</v>
      </c>
      <c r="G14" s="67">
        <v>29.726765799256505</v>
      </c>
      <c r="H14" s="174">
        <v>2151479.7799999998</v>
      </c>
      <c r="I14" s="178">
        <v>67.26317076220846</v>
      </c>
      <c r="J14" s="310" t="s">
        <v>71</v>
      </c>
      <c r="K14" s="330">
        <v>1668</v>
      </c>
      <c r="L14" s="182">
        <v>5.7252203162943952E-4</v>
      </c>
      <c r="M14" s="67">
        <v>4171</v>
      </c>
      <c r="N14" s="68">
        <v>2.5005995203836933</v>
      </c>
      <c r="O14" s="67">
        <v>61304</v>
      </c>
      <c r="P14" s="67">
        <v>36.752997601918466</v>
      </c>
      <c r="Q14" s="174">
        <v>4210604.21</v>
      </c>
      <c r="R14" s="178">
        <v>68.684004469528901</v>
      </c>
      <c r="S14" s="310" t="s">
        <v>71</v>
      </c>
      <c r="T14" s="330">
        <v>2310</v>
      </c>
      <c r="U14" s="182">
        <v>7.6058346959081925E-4</v>
      </c>
      <c r="V14" s="67">
        <v>6172</v>
      </c>
      <c r="W14" s="68">
        <v>2.6718614718614719</v>
      </c>
      <c r="X14" s="67">
        <v>94880</v>
      </c>
      <c r="Y14" s="67">
        <v>41.073593073593074</v>
      </c>
      <c r="Z14" s="174">
        <v>6666297.5</v>
      </c>
      <c r="AA14" s="178">
        <v>70.260302487352448</v>
      </c>
      <c r="AB14" s="310" t="s">
        <v>71</v>
      </c>
      <c r="AC14" s="330">
        <v>2860</v>
      </c>
      <c r="AD14" s="182">
        <v>9.1444854276549704E-4</v>
      </c>
      <c r="AE14" s="67">
        <v>7967</v>
      </c>
      <c r="AF14" s="68">
        <v>2.7856643356643356</v>
      </c>
      <c r="AG14" s="67">
        <v>125943</v>
      </c>
      <c r="AH14" s="67">
        <v>44.036013986013984</v>
      </c>
      <c r="AI14" s="174">
        <v>8978330.4000000004</v>
      </c>
      <c r="AJ14" s="178">
        <v>71.288840189609587</v>
      </c>
    </row>
    <row r="15" spans="1:36" s="43" customFormat="1" ht="30" customHeight="1" x14ac:dyDescent="0.2">
      <c r="A15" s="310" t="s">
        <v>126</v>
      </c>
      <c r="B15" s="67"/>
      <c r="C15" s="183"/>
      <c r="D15" s="67"/>
      <c r="E15" s="68"/>
      <c r="F15" s="67"/>
      <c r="G15" s="67"/>
      <c r="H15" s="174"/>
      <c r="I15" s="178"/>
      <c r="J15" s="310" t="s">
        <v>126</v>
      </c>
      <c r="K15" s="330"/>
      <c r="L15" s="183"/>
      <c r="M15" s="67"/>
      <c r="N15" s="68"/>
      <c r="O15" s="67"/>
      <c r="P15" s="67"/>
      <c r="Q15" s="174"/>
      <c r="R15" s="178"/>
      <c r="S15" s="310" t="s">
        <v>126</v>
      </c>
      <c r="T15" s="330"/>
      <c r="U15" s="183"/>
      <c r="V15" s="67"/>
      <c r="W15" s="68"/>
      <c r="X15" s="67"/>
      <c r="Y15" s="67"/>
      <c r="Z15" s="174"/>
      <c r="AA15" s="178"/>
      <c r="AB15" s="310" t="s">
        <v>126</v>
      </c>
      <c r="AC15" s="330"/>
      <c r="AD15" s="183"/>
      <c r="AE15" s="67"/>
      <c r="AF15" s="68"/>
      <c r="AG15" s="67"/>
      <c r="AH15" s="67"/>
      <c r="AI15" s="174"/>
      <c r="AJ15" s="178"/>
    </row>
    <row r="16" spans="1:36" s="43" customFormat="1" ht="30" customHeight="1" x14ac:dyDescent="0.2">
      <c r="A16" s="310" t="s">
        <v>125</v>
      </c>
      <c r="B16" s="67">
        <v>3</v>
      </c>
      <c r="C16" s="181">
        <v>1.1061673623844838E-6</v>
      </c>
      <c r="D16" s="67">
        <v>3</v>
      </c>
      <c r="E16" s="68">
        <v>1</v>
      </c>
      <c r="F16" s="67">
        <v>108</v>
      </c>
      <c r="G16" s="67">
        <v>36</v>
      </c>
      <c r="H16" s="174">
        <v>3833.24</v>
      </c>
      <c r="I16" s="178">
        <v>35.492962962962963</v>
      </c>
      <c r="J16" s="310" t="s">
        <v>125</v>
      </c>
      <c r="K16" s="330">
        <v>5</v>
      </c>
      <c r="L16" s="181">
        <v>1.7161931403760179E-6</v>
      </c>
      <c r="M16" s="67">
        <v>5</v>
      </c>
      <c r="N16" s="68">
        <v>1</v>
      </c>
      <c r="O16" s="67">
        <v>216</v>
      </c>
      <c r="P16" s="67">
        <v>43.2</v>
      </c>
      <c r="Q16" s="174">
        <v>6917.56</v>
      </c>
      <c r="R16" s="178">
        <v>32.025740740740744</v>
      </c>
      <c r="S16" s="310" t="s">
        <v>125</v>
      </c>
      <c r="T16" s="330">
        <v>9</v>
      </c>
      <c r="U16" s="181">
        <v>2.9633122191850102E-6</v>
      </c>
      <c r="V16" s="67">
        <v>9</v>
      </c>
      <c r="W16" s="68">
        <v>1</v>
      </c>
      <c r="X16" s="67">
        <v>490</v>
      </c>
      <c r="Y16" s="67">
        <v>54.444444444444443</v>
      </c>
      <c r="Z16" s="174">
        <v>14860.35</v>
      </c>
      <c r="AA16" s="178">
        <v>30.327244897959183</v>
      </c>
      <c r="AB16" s="310" t="s">
        <v>125</v>
      </c>
      <c r="AC16" s="330">
        <v>12</v>
      </c>
      <c r="AD16" s="181">
        <v>3.8368470325825052E-6</v>
      </c>
      <c r="AE16" s="67">
        <v>12</v>
      </c>
      <c r="AF16" s="68">
        <v>1</v>
      </c>
      <c r="AG16" s="67">
        <v>685</v>
      </c>
      <c r="AH16" s="67">
        <v>57.083333333333336</v>
      </c>
      <c r="AI16" s="174">
        <v>21443.58</v>
      </c>
      <c r="AJ16" s="178">
        <v>31.304496350364968</v>
      </c>
    </row>
    <row r="17" spans="1:36" ht="20.100000000000001" customHeight="1" x14ac:dyDescent="0.2">
      <c r="A17" s="310" t="s">
        <v>72</v>
      </c>
      <c r="B17" s="67"/>
      <c r="C17" s="182"/>
      <c r="D17" s="67"/>
      <c r="E17" s="68"/>
      <c r="F17" s="67"/>
      <c r="G17" s="185"/>
      <c r="H17" s="174"/>
      <c r="I17" s="178"/>
      <c r="J17" s="310" t="s">
        <v>72</v>
      </c>
      <c r="K17" s="330"/>
      <c r="L17" s="182"/>
      <c r="M17" s="67"/>
      <c r="N17" s="68"/>
      <c r="O17" s="67"/>
      <c r="P17" s="185"/>
      <c r="Q17" s="174"/>
      <c r="R17" s="178"/>
      <c r="S17" s="310" t="s">
        <v>72</v>
      </c>
      <c r="T17" s="330"/>
      <c r="U17" s="182"/>
      <c r="V17" s="67"/>
      <c r="W17" s="68"/>
      <c r="X17" s="67"/>
      <c r="Y17" s="185"/>
      <c r="Z17" s="174"/>
      <c r="AA17" s="178"/>
      <c r="AB17" s="310" t="s">
        <v>72</v>
      </c>
      <c r="AC17" s="330"/>
      <c r="AD17" s="182"/>
      <c r="AE17" s="67"/>
      <c r="AF17" s="68"/>
      <c r="AG17" s="67"/>
      <c r="AH17" s="185"/>
      <c r="AI17" s="174"/>
      <c r="AJ17" s="178"/>
    </row>
    <row r="18" spans="1:36" ht="15" customHeight="1" x14ac:dyDescent="0.2">
      <c r="A18" s="310" t="s">
        <v>73</v>
      </c>
      <c r="B18" s="67">
        <v>5866</v>
      </c>
      <c r="C18" s="180">
        <v>2.1629259159157942E-3</v>
      </c>
      <c r="D18" s="67"/>
      <c r="E18" s="68"/>
      <c r="F18" s="67">
        <v>63314</v>
      </c>
      <c r="G18" s="67">
        <v>10.793385612001364</v>
      </c>
      <c r="H18" s="174">
        <v>4672310.55</v>
      </c>
      <c r="I18" s="178">
        <v>73.795851628391816</v>
      </c>
      <c r="J18" s="310" t="s">
        <v>73</v>
      </c>
      <c r="K18" s="330">
        <v>10846</v>
      </c>
      <c r="L18" s="180">
        <v>3.7227661601036579E-3</v>
      </c>
      <c r="M18" s="67"/>
      <c r="N18" s="68"/>
      <c r="O18" s="67">
        <v>123199</v>
      </c>
      <c r="P18" s="67">
        <v>11.358934169278998</v>
      </c>
      <c r="Q18" s="174">
        <v>9296548.6600000001</v>
      </c>
      <c r="R18" s="178">
        <v>75.45961136048183</v>
      </c>
      <c r="S18" s="310" t="s">
        <v>73</v>
      </c>
      <c r="T18" s="330">
        <v>16684</v>
      </c>
      <c r="U18" s="180">
        <v>5.4933223405425231E-3</v>
      </c>
      <c r="V18" s="67"/>
      <c r="W18" s="68"/>
      <c r="X18" s="67">
        <v>191384</v>
      </c>
      <c r="Y18" s="67">
        <v>11.471110045552626</v>
      </c>
      <c r="Z18" s="174">
        <v>14653584.92</v>
      </c>
      <c r="AA18" s="178">
        <v>76.566405342139362</v>
      </c>
      <c r="AB18" s="310" t="s">
        <v>73</v>
      </c>
      <c r="AC18" s="330">
        <v>21909</v>
      </c>
      <c r="AD18" s="180">
        <v>7.0051234697375087E-3</v>
      </c>
      <c r="AE18" s="67"/>
      <c r="AF18" s="68"/>
      <c r="AG18" s="67">
        <v>254113</v>
      </c>
      <c r="AH18" s="67">
        <v>11.598566799032362</v>
      </c>
      <c r="AI18" s="174">
        <v>19677349.680000003</v>
      </c>
      <c r="AJ18" s="178">
        <v>77.435431009039306</v>
      </c>
    </row>
    <row r="19" spans="1:36" ht="15" customHeight="1" x14ac:dyDescent="0.2">
      <c r="A19" s="311" t="s">
        <v>74</v>
      </c>
      <c r="B19" s="69">
        <v>16</v>
      </c>
      <c r="C19" s="187">
        <v>5.8995592660505802E-6</v>
      </c>
      <c r="D19" s="69"/>
      <c r="E19" s="68"/>
      <c r="F19" s="69">
        <v>583</v>
      </c>
      <c r="G19" s="69">
        <v>36.4375</v>
      </c>
      <c r="H19" s="175">
        <v>38811.32</v>
      </c>
      <c r="I19" s="192">
        <v>66.571732418524874</v>
      </c>
      <c r="J19" s="311" t="s">
        <v>74</v>
      </c>
      <c r="K19" s="331">
        <v>24</v>
      </c>
      <c r="L19" s="186">
        <v>8.2377270738048856E-6</v>
      </c>
      <c r="M19" s="69"/>
      <c r="N19" s="68"/>
      <c r="O19" s="69">
        <v>1257</v>
      </c>
      <c r="P19" s="69">
        <v>52.375</v>
      </c>
      <c r="Q19" s="175">
        <v>89648.37</v>
      </c>
      <c r="R19" s="192">
        <v>71.319307875894978</v>
      </c>
      <c r="S19" s="311" t="s">
        <v>74</v>
      </c>
      <c r="T19" s="331">
        <v>31</v>
      </c>
      <c r="U19" s="186">
        <v>1.0206964310526147E-5</v>
      </c>
      <c r="V19" s="69"/>
      <c r="W19" s="68"/>
      <c r="X19" s="69">
        <v>2123</v>
      </c>
      <c r="Y19" s="69">
        <v>68.483870967741936</v>
      </c>
      <c r="Z19" s="175">
        <v>145788.01999999999</v>
      </c>
      <c r="AA19" s="192">
        <v>68.670758360810169</v>
      </c>
      <c r="AB19" s="311" t="s">
        <v>74</v>
      </c>
      <c r="AC19" s="331">
        <v>42</v>
      </c>
      <c r="AD19" s="186">
        <v>1.3428964614038767E-5</v>
      </c>
      <c r="AE19" s="69"/>
      <c r="AF19" s="68"/>
      <c r="AG19" s="69">
        <v>3121</v>
      </c>
      <c r="AH19" s="69">
        <v>74.30952380952381</v>
      </c>
      <c r="AI19" s="175">
        <v>219536.03</v>
      </c>
      <c r="AJ19" s="192">
        <v>70.34156680551105</v>
      </c>
    </row>
    <row r="20" spans="1:36" ht="15" customHeight="1" x14ac:dyDescent="0.2">
      <c r="A20" s="311" t="s">
        <v>383</v>
      </c>
      <c r="B20" s="69">
        <v>5713</v>
      </c>
      <c r="C20" s="187">
        <v>2.1065113804341856E-3</v>
      </c>
      <c r="D20" s="69"/>
      <c r="E20" s="68"/>
      <c r="F20" s="69">
        <v>56896</v>
      </c>
      <c r="G20" s="69">
        <v>9.9590407841764392</v>
      </c>
      <c r="H20" s="175">
        <v>4143799.52</v>
      </c>
      <c r="I20" s="192">
        <v>72.831122047244094</v>
      </c>
      <c r="J20" s="311" t="s">
        <v>383</v>
      </c>
      <c r="K20" s="331">
        <v>10640</v>
      </c>
      <c r="L20" s="187">
        <v>3.6520590027201661E-3</v>
      </c>
      <c r="M20" s="69"/>
      <c r="N20" s="68"/>
      <c r="O20" s="69">
        <v>109300</v>
      </c>
      <c r="P20" s="69">
        <v>10.272556390977444</v>
      </c>
      <c r="Q20" s="175">
        <v>8225688.4900000002</v>
      </c>
      <c r="R20" s="192">
        <v>75.257900182982624</v>
      </c>
      <c r="S20" s="311" t="s">
        <v>383</v>
      </c>
      <c r="T20" s="331">
        <v>16422</v>
      </c>
      <c r="U20" s="187">
        <v>5.4070570292729155E-3</v>
      </c>
      <c r="V20" s="69"/>
      <c r="W20" s="68"/>
      <c r="X20" s="69">
        <v>170691</v>
      </c>
      <c r="Y20" s="69">
        <v>10.394044574351479</v>
      </c>
      <c r="Z20" s="175">
        <v>13067298</v>
      </c>
      <c r="AA20" s="192">
        <v>76.555284109882777</v>
      </c>
      <c r="AB20" s="311" t="s">
        <v>383</v>
      </c>
      <c r="AC20" s="331">
        <v>21606</v>
      </c>
      <c r="AD20" s="187">
        <v>6.9082430821648007E-3</v>
      </c>
      <c r="AE20" s="69"/>
      <c r="AF20" s="68"/>
      <c r="AG20" s="69">
        <v>227551</v>
      </c>
      <c r="AH20" s="69">
        <v>10.531843006572249</v>
      </c>
      <c r="AI20" s="175">
        <v>17633017.32</v>
      </c>
      <c r="AJ20" s="192">
        <v>77.490396965954886</v>
      </c>
    </row>
    <row r="21" spans="1:36" ht="15" customHeight="1" x14ac:dyDescent="0.2">
      <c r="A21" s="311" t="s">
        <v>76</v>
      </c>
      <c r="B21" s="69">
        <v>136</v>
      </c>
      <c r="C21" s="188">
        <v>5.0146253761429937E-5</v>
      </c>
      <c r="D21" s="69"/>
      <c r="E21" s="68"/>
      <c r="F21" s="69">
        <v>5772</v>
      </c>
      <c r="G21" s="69">
        <v>42.441176470588232</v>
      </c>
      <c r="H21" s="175">
        <v>488057.18</v>
      </c>
      <c r="I21" s="192">
        <v>84.555990990990992</v>
      </c>
      <c r="J21" s="311" t="s">
        <v>76</v>
      </c>
      <c r="K21" s="331">
        <v>179</v>
      </c>
      <c r="L21" s="188">
        <v>6.1439714425461436E-5</v>
      </c>
      <c r="M21" s="69"/>
      <c r="N21" s="68"/>
      <c r="O21" s="69">
        <v>12470</v>
      </c>
      <c r="P21" s="69">
        <v>69.664804469273747</v>
      </c>
      <c r="Q21" s="175">
        <v>976670.79</v>
      </c>
      <c r="R21" s="192">
        <v>78.321635124298325</v>
      </c>
      <c r="S21" s="311" t="s">
        <v>76</v>
      </c>
      <c r="T21" s="331">
        <v>227</v>
      </c>
      <c r="U21" s="188">
        <v>7.4741319306110816E-5</v>
      </c>
      <c r="V21" s="69"/>
      <c r="W21" s="68"/>
      <c r="X21" s="69">
        <v>18282</v>
      </c>
      <c r="Y21" s="69">
        <v>80.53744493392071</v>
      </c>
      <c r="Z21" s="175">
        <v>1430017.96</v>
      </c>
      <c r="AA21" s="192">
        <v>78.219995624111149</v>
      </c>
      <c r="AB21" s="311" t="s">
        <v>76</v>
      </c>
      <c r="AC21" s="331">
        <v>257</v>
      </c>
      <c r="AD21" s="188">
        <v>8.2172473947808651E-5</v>
      </c>
      <c r="AE21" s="69"/>
      <c r="AF21" s="68"/>
      <c r="AG21" s="69">
        <v>23153</v>
      </c>
      <c r="AH21" s="69">
        <v>90.089494163424121</v>
      </c>
      <c r="AI21" s="175">
        <v>1814315.39</v>
      </c>
      <c r="AJ21" s="192">
        <v>78.362000172763786</v>
      </c>
    </row>
    <row r="22" spans="1:36" ht="30" customHeight="1" x14ac:dyDescent="0.2">
      <c r="A22" s="311" t="s">
        <v>77</v>
      </c>
      <c r="B22" s="69">
        <v>1</v>
      </c>
      <c r="C22" s="188">
        <v>3.6872245412816126E-7</v>
      </c>
      <c r="D22" s="69"/>
      <c r="E22" s="68"/>
      <c r="F22" s="69">
        <v>63</v>
      </c>
      <c r="G22" s="69">
        <v>63</v>
      </c>
      <c r="H22" s="175">
        <v>1642.53</v>
      </c>
      <c r="I22" s="192">
        <v>26.071904761904761</v>
      </c>
      <c r="J22" s="311" t="s">
        <v>77</v>
      </c>
      <c r="K22" s="331">
        <v>3</v>
      </c>
      <c r="L22" s="339">
        <v>1.0297158842256107E-6</v>
      </c>
      <c r="M22" s="69"/>
      <c r="N22" s="68"/>
      <c r="O22" s="69">
        <v>172</v>
      </c>
      <c r="P22" s="69">
        <v>57.333333333333336</v>
      </c>
      <c r="Q22" s="175">
        <v>4541.01</v>
      </c>
      <c r="R22" s="192">
        <v>26.401220930232558</v>
      </c>
      <c r="S22" s="311" t="s">
        <v>77</v>
      </c>
      <c r="T22" s="331">
        <v>4</v>
      </c>
      <c r="U22" s="339">
        <v>1.3170276529711156E-6</v>
      </c>
      <c r="V22" s="69"/>
      <c r="W22" s="68"/>
      <c r="X22" s="69">
        <v>288</v>
      </c>
      <c r="Y22" s="69">
        <v>72</v>
      </c>
      <c r="Z22" s="175">
        <v>10480.94</v>
      </c>
      <c r="AA22" s="192">
        <v>36.392152777777781</v>
      </c>
      <c r="AB22" s="311" t="s">
        <v>77</v>
      </c>
      <c r="AC22" s="331">
        <v>4</v>
      </c>
      <c r="AD22" s="339">
        <v>1.278949010860835E-6</v>
      </c>
      <c r="AE22" s="69"/>
      <c r="AF22" s="68"/>
      <c r="AG22" s="69">
        <v>288</v>
      </c>
      <c r="AH22" s="69">
        <v>72</v>
      </c>
      <c r="AI22" s="175">
        <v>10480.94</v>
      </c>
      <c r="AJ22" s="192">
        <v>36.392152777777781</v>
      </c>
    </row>
    <row r="23" spans="1:36" s="43" customFormat="1" ht="15" customHeight="1" x14ac:dyDescent="0.2">
      <c r="A23" s="312" t="s">
        <v>290</v>
      </c>
      <c r="B23" s="67">
        <v>490</v>
      </c>
      <c r="C23" s="180">
        <v>1.8067400252279903E-4</v>
      </c>
      <c r="D23" s="67"/>
      <c r="E23" s="68"/>
      <c r="F23" s="67">
        <v>23458</v>
      </c>
      <c r="G23" s="67">
        <v>47.873469387755101</v>
      </c>
      <c r="H23" s="174">
        <v>845357.77</v>
      </c>
      <c r="I23" s="178">
        <v>36.037077755989429</v>
      </c>
      <c r="J23" s="312" t="s">
        <v>290</v>
      </c>
      <c r="K23" s="330">
        <v>605</v>
      </c>
      <c r="L23" s="182">
        <v>2.0765936998549817E-4</v>
      </c>
      <c r="M23" s="67"/>
      <c r="N23" s="68"/>
      <c r="O23" s="67">
        <v>46236</v>
      </c>
      <c r="P23" s="67">
        <v>76.42314049586777</v>
      </c>
      <c r="Q23" s="174">
        <v>1691329.42</v>
      </c>
      <c r="R23" s="178">
        <v>36.580357729907426</v>
      </c>
      <c r="S23" s="312" t="s">
        <v>290</v>
      </c>
      <c r="T23" s="330">
        <v>737</v>
      </c>
      <c r="U23" s="182">
        <v>2.4266234505992805E-4</v>
      </c>
      <c r="V23" s="67"/>
      <c r="W23" s="68"/>
      <c r="X23" s="67">
        <v>68912</v>
      </c>
      <c r="Y23" s="67">
        <v>93.503392130257808</v>
      </c>
      <c r="Z23" s="174">
        <v>2505215.5499999998</v>
      </c>
      <c r="AA23" s="178">
        <v>36.353836051776177</v>
      </c>
      <c r="AB23" s="312" t="s">
        <v>290</v>
      </c>
      <c r="AC23" s="330">
        <v>847</v>
      </c>
      <c r="AD23" s="182">
        <v>2.7081745304978179E-4</v>
      </c>
      <c r="AE23" s="67"/>
      <c r="AF23" s="68"/>
      <c r="AG23" s="67">
        <v>87596</v>
      </c>
      <c r="AH23" s="67">
        <v>103.41912632821723</v>
      </c>
      <c r="AI23" s="174">
        <v>3175884.13</v>
      </c>
      <c r="AJ23" s="178">
        <v>36.256040572628883</v>
      </c>
    </row>
    <row r="24" spans="1:36" s="43" customFormat="1" ht="15" customHeight="1" x14ac:dyDescent="0.2">
      <c r="A24" s="313" t="s">
        <v>129</v>
      </c>
      <c r="B24" s="69">
        <v>471</v>
      </c>
      <c r="C24" s="187">
        <v>1.7366827589436397E-4</v>
      </c>
      <c r="D24" s="69"/>
      <c r="E24" s="68"/>
      <c r="F24" s="69">
        <v>22442</v>
      </c>
      <c r="G24" s="69">
        <v>47.647558386411887</v>
      </c>
      <c r="H24" s="175">
        <v>826553.61</v>
      </c>
      <c r="I24" s="192">
        <v>36.830657249799479</v>
      </c>
      <c r="J24" s="313" t="s">
        <v>129</v>
      </c>
      <c r="K24" s="331">
        <v>579</v>
      </c>
      <c r="L24" s="188">
        <v>1.9873516565554287E-4</v>
      </c>
      <c r="M24" s="69"/>
      <c r="N24" s="68"/>
      <c r="O24" s="69">
        <v>44443</v>
      </c>
      <c r="P24" s="69">
        <v>76.758203799654581</v>
      </c>
      <c r="Q24" s="175">
        <v>1657954.48</v>
      </c>
      <c r="R24" s="192">
        <v>37.305188218617104</v>
      </c>
      <c r="S24" s="313" t="s">
        <v>129</v>
      </c>
      <c r="T24" s="331">
        <v>706</v>
      </c>
      <c r="U24" s="188">
        <v>2.3245538074940191E-4</v>
      </c>
      <c r="V24" s="69"/>
      <c r="W24" s="68"/>
      <c r="X24" s="69">
        <v>66558</v>
      </c>
      <c r="Y24" s="69">
        <v>94.274787535410766</v>
      </c>
      <c r="Z24" s="175">
        <v>2461537.86</v>
      </c>
      <c r="AA24" s="192">
        <v>36.98335076174164</v>
      </c>
      <c r="AB24" s="313" t="s">
        <v>129</v>
      </c>
      <c r="AC24" s="331">
        <v>801</v>
      </c>
      <c r="AD24" s="188">
        <v>2.5610953942488223E-4</v>
      </c>
      <c r="AE24" s="69"/>
      <c r="AF24" s="68"/>
      <c r="AG24" s="69">
        <v>84269</v>
      </c>
      <c r="AH24" s="69">
        <v>105.20474406991261</v>
      </c>
      <c r="AI24" s="175">
        <v>3114322.08</v>
      </c>
      <c r="AJ24" s="192">
        <v>36.956912743713588</v>
      </c>
    </row>
    <row r="25" spans="1:36" s="43" customFormat="1" ht="30" customHeight="1" x14ac:dyDescent="0.2">
      <c r="A25" s="311" t="s">
        <v>130</v>
      </c>
      <c r="B25" s="69">
        <v>19</v>
      </c>
      <c r="C25" s="187">
        <v>7.0057266284350642E-6</v>
      </c>
      <c r="D25" s="69"/>
      <c r="E25" s="68"/>
      <c r="F25" s="69">
        <v>1016</v>
      </c>
      <c r="G25" s="69">
        <v>53.473684210526315</v>
      </c>
      <c r="H25" s="175">
        <v>18804.16</v>
      </c>
      <c r="I25" s="192">
        <v>18.508031496062991</v>
      </c>
      <c r="J25" s="311" t="s">
        <v>130</v>
      </c>
      <c r="K25" s="331">
        <v>26</v>
      </c>
      <c r="L25" s="186">
        <v>8.9242043299552939E-6</v>
      </c>
      <c r="M25" s="69"/>
      <c r="N25" s="68"/>
      <c r="O25" s="69">
        <v>1793</v>
      </c>
      <c r="P25" s="69">
        <v>68.961538461538467</v>
      </c>
      <c r="Q25" s="175">
        <v>33374.94</v>
      </c>
      <c r="R25" s="192">
        <v>18.614021193530398</v>
      </c>
      <c r="S25" s="311" t="s">
        <v>130</v>
      </c>
      <c r="T25" s="331">
        <v>31</v>
      </c>
      <c r="U25" s="186">
        <v>1.0206964310526147E-5</v>
      </c>
      <c r="V25" s="69"/>
      <c r="W25" s="68"/>
      <c r="X25" s="69">
        <v>2354</v>
      </c>
      <c r="Y25" s="69">
        <v>75.935483870967744</v>
      </c>
      <c r="Z25" s="175">
        <v>43677.69</v>
      </c>
      <c r="AA25" s="192">
        <v>18.554668649107903</v>
      </c>
      <c r="AB25" s="311" t="s">
        <v>130</v>
      </c>
      <c r="AC25" s="331">
        <v>46</v>
      </c>
      <c r="AD25" s="186">
        <v>1.4707913624899603E-5</v>
      </c>
      <c r="AE25" s="69"/>
      <c r="AF25" s="68"/>
      <c r="AG25" s="69">
        <v>3327</v>
      </c>
      <c r="AH25" s="69">
        <v>72.326086956521735</v>
      </c>
      <c r="AI25" s="175">
        <v>61562.05</v>
      </c>
      <c r="AJ25" s="192">
        <v>18.503772167117525</v>
      </c>
    </row>
    <row r="26" spans="1:36" s="43" customFormat="1" ht="15" customHeight="1" x14ac:dyDescent="0.2">
      <c r="A26" s="310" t="s">
        <v>122</v>
      </c>
      <c r="B26" s="67">
        <v>1</v>
      </c>
      <c r="C26" s="182">
        <v>3.6872245412816126E-7</v>
      </c>
      <c r="D26" s="67"/>
      <c r="E26" s="68"/>
      <c r="F26" s="67">
        <v>57</v>
      </c>
      <c r="G26" s="67">
        <v>57</v>
      </c>
      <c r="H26" s="174">
        <v>8153.91</v>
      </c>
      <c r="I26" s="178">
        <v>143.05105263157895</v>
      </c>
      <c r="J26" s="310" t="s">
        <v>122</v>
      </c>
      <c r="K26" s="330">
        <v>3</v>
      </c>
      <c r="L26" s="181">
        <v>1.0297158842256107E-6</v>
      </c>
      <c r="M26" s="67"/>
      <c r="N26" s="68"/>
      <c r="O26" s="67">
        <v>208</v>
      </c>
      <c r="P26" s="67">
        <v>69.333333333333329</v>
      </c>
      <c r="Q26" s="174">
        <v>15109</v>
      </c>
      <c r="R26" s="178">
        <v>72.63942307692308</v>
      </c>
      <c r="S26" s="310" t="s">
        <v>122</v>
      </c>
      <c r="T26" s="330">
        <v>4</v>
      </c>
      <c r="U26" s="181">
        <v>1.3170276529711156E-6</v>
      </c>
      <c r="V26" s="67"/>
      <c r="W26" s="68"/>
      <c r="X26" s="67">
        <v>289</v>
      </c>
      <c r="Y26" s="67">
        <v>72.25</v>
      </c>
      <c r="Z26" s="174">
        <v>19224.969999999998</v>
      </c>
      <c r="AA26" s="178">
        <v>66.522387543252592</v>
      </c>
      <c r="AB26" s="310" t="s">
        <v>122</v>
      </c>
      <c r="AC26" s="330">
        <v>4</v>
      </c>
      <c r="AD26" s="181">
        <v>1.278949010860835E-6</v>
      </c>
      <c r="AE26" s="67"/>
      <c r="AF26" s="68"/>
      <c r="AG26" s="67">
        <v>355</v>
      </c>
      <c r="AH26" s="67">
        <v>88.75</v>
      </c>
      <c r="AI26" s="174">
        <v>28472.19</v>
      </c>
      <c r="AJ26" s="178">
        <v>80.203352112676058</v>
      </c>
    </row>
    <row r="27" spans="1:36" s="43" customFormat="1" ht="15" customHeight="1" x14ac:dyDescent="0.2">
      <c r="A27" s="311" t="s">
        <v>124</v>
      </c>
      <c r="B27" s="69">
        <v>1</v>
      </c>
      <c r="C27" s="188">
        <v>3.6872245412816126E-7</v>
      </c>
      <c r="D27" s="69"/>
      <c r="E27" s="68"/>
      <c r="F27" s="69">
        <v>57</v>
      </c>
      <c r="G27" s="69">
        <v>57</v>
      </c>
      <c r="H27" s="175">
        <v>8153.91</v>
      </c>
      <c r="I27" s="192">
        <v>143.05105263157895</v>
      </c>
      <c r="J27" s="311" t="s">
        <v>124</v>
      </c>
      <c r="K27" s="331">
        <v>3</v>
      </c>
      <c r="L27" s="339">
        <v>1.0297158842256107E-6</v>
      </c>
      <c r="M27" s="69"/>
      <c r="N27" s="68"/>
      <c r="O27" s="69">
        <v>208</v>
      </c>
      <c r="P27" s="69">
        <v>69.333333333333329</v>
      </c>
      <c r="Q27" s="175">
        <v>15109</v>
      </c>
      <c r="R27" s="192">
        <v>72.63942307692308</v>
      </c>
      <c r="S27" s="311" t="s">
        <v>124</v>
      </c>
      <c r="T27" s="331">
        <v>4</v>
      </c>
      <c r="U27" s="339">
        <v>1.3170276529711156E-6</v>
      </c>
      <c r="V27" s="69"/>
      <c r="W27" s="68"/>
      <c r="X27" s="69">
        <v>289</v>
      </c>
      <c r="Y27" s="69">
        <v>72.25</v>
      </c>
      <c r="Z27" s="175">
        <v>19224.969999999998</v>
      </c>
      <c r="AA27" s="192">
        <v>66.522387543252592</v>
      </c>
      <c r="AB27" s="311" t="s">
        <v>124</v>
      </c>
      <c r="AC27" s="331">
        <v>4</v>
      </c>
      <c r="AD27" s="339">
        <v>1.278949010860835E-6</v>
      </c>
      <c r="AE27" s="69"/>
      <c r="AF27" s="68"/>
      <c r="AG27" s="69">
        <v>355</v>
      </c>
      <c r="AH27" s="69">
        <v>88.75</v>
      </c>
      <c r="AI27" s="175">
        <v>28472.19</v>
      </c>
      <c r="AJ27" s="192">
        <v>80.203352112676058</v>
      </c>
    </row>
    <row r="28" spans="1:36" s="43" customFormat="1" ht="30" customHeight="1" x14ac:dyDescent="0.2">
      <c r="A28" s="311" t="s">
        <v>123</v>
      </c>
      <c r="B28" s="69"/>
      <c r="C28" s="186"/>
      <c r="D28" s="69"/>
      <c r="E28" s="68"/>
      <c r="F28" s="69"/>
      <c r="G28" s="69"/>
      <c r="H28" s="175"/>
      <c r="I28" s="192"/>
      <c r="J28" s="311" t="s">
        <v>123</v>
      </c>
      <c r="K28" s="331"/>
      <c r="L28" s="339"/>
      <c r="M28" s="69"/>
      <c r="N28" s="68"/>
      <c r="O28" s="69"/>
      <c r="P28" s="69"/>
      <c r="Q28" s="175"/>
      <c r="R28" s="192"/>
      <c r="S28" s="311" t="s">
        <v>123</v>
      </c>
      <c r="T28" s="331"/>
      <c r="U28" s="339"/>
      <c r="V28" s="69"/>
      <c r="W28" s="68"/>
      <c r="X28" s="69"/>
      <c r="Y28" s="69"/>
      <c r="Z28" s="175"/>
      <c r="AA28" s="192"/>
      <c r="AB28" s="311" t="s">
        <v>123</v>
      </c>
      <c r="AC28" s="331"/>
      <c r="AD28" s="339"/>
      <c r="AE28" s="69"/>
      <c r="AF28" s="68"/>
      <c r="AG28" s="69"/>
      <c r="AH28" s="69"/>
      <c r="AI28" s="175"/>
      <c r="AJ28" s="192"/>
    </row>
    <row r="29" spans="1:36" ht="30" customHeight="1" x14ac:dyDescent="0.2">
      <c r="A29" s="310" t="s">
        <v>289</v>
      </c>
      <c r="B29" s="67">
        <v>878</v>
      </c>
      <c r="C29" s="189">
        <v>3.2373831472452558E-4</v>
      </c>
      <c r="D29" s="69"/>
      <c r="E29" s="68"/>
      <c r="F29" s="67">
        <v>20448</v>
      </c>
      <c r="G29" s="67">
        <v>23.289293849658314</v>
      </c>
      <c r="H29" s="174">
        <v>780479.87</v>
      </c>
      <c r="I29" s="178">
        <v>38.169007726917059</v>
      </c>
      <c r="J29" s="310" t="s">
        <v>289</v>
      </c>
      <c r="K29" s="330">
        <v>1488</v>
      </c>
      <c r="L29" s="189">
        <v>5.1073907857590291E-4</v>
      </c>
      <c r="M29" s="69"/>
      <c r="N29" s="68"/>
      <c r="O29" s="67">
        <v>37658</v>
      </c>
      <c r="P29" s="67">
        <v>25.307795698924732</v>
      </c>
      <c r="Q29" s="174">
        <v>1483617.67</v>
      </c>
      <c r="R29" s="178">
        <v>39.397144564236015</v>
      </c>
      <c r="S29" s="310" t="s">
        <v>289</v>
      </c>
      <c r="T29" s="330">
        <v>2415</v>
      </c>
      <c r="U29" s="189">
        <v>7.951554454813111E-4</v>
      </c>
      <c r="V29" s="69"/>
      <c r="W29" s="68"/>
      <c r="X29" s="67">
        <v>63282</v>
      </c>
      <c r="Y29" s="67">
        <v>26.203726708074534</v>
      </c>
      <c r="Z29" s="174">
        <v>2490935.5299999998</v>
      </c>
      <c r="AA29" s="178">
        <v>39.362465313991336</v>
      </c>
      <c r="AB29" s="310" t="s">
        <v>289</v>
      </c>
      <c r="AC29" s="330">
        <v>2843</v>
      </c>
      <c r="AD29" s="189">
        <v>9.3607740434922045E-4</v>
      </c>
      <c r="AE29" s="69"/>
      <c r="AF29" s="68"/>
      <c r="AG29" s="67">
        <v>76697</v>
      </c>
      <c r="AH29" s="67">
        <v>26.977488568413648</v>
      </c>
      <c r="AI29" s="174">
        <v>3046842.01</v>
      </c>
      <c r="AJ29" s="178">
        <v>39.72569996218887</v>
      </c>
    </row>
    <row r="30" spans="1:36" s="43" customFormat="1" ht="30" customHeight="1" x14ac:dyDescent="0.2">
      <c r="A30" s="314" t="s">
        <v>280</v>
      </c>
      <c r="B30" s="124">
        <v>878</v>
      </c>
      <c r="C30" s="190">
        <v>3.2373831472452558E-4</v>
      </c>
      <c r="D30" s="124"/>
      <c r="E30" s="125"/>
      <c r="F30" s="124">
        <v>20448</v>
      </c>
      <c r="G30" s="124">
        <v>23.289293849658314</v>
      </c>
      <c r="H30" s="176">
        <v>780479.87</v>
      </c>
      <c r="I30" s="193">
        <v>38.169007726917059</v>
      </c>
      <c r="J30" s="314" t="s">
        <v>280</v>
      </c>
      <c r="K30" s="332">
        <v>1488</v>
      </c>
      <c r="L30" s="190">
        <v>5.1073907857590291E-4</v>
      </c>
      <c r="M30" s="124"/>
      <c r="N30" s="125"/>
      <c r="O30" s="124">
        <v>37658</v>
      </c>
      <c r="P30" s="124">
        <v>25.307795698924732</v>
      </c>
      <c r="Q30" s="176">
        <v>1483617.67</v>
      </c>
      <c r="R30" s="193">
        <v>39.397144564236015</v>
      </c>
      <c r="S30" s="314" t="s">
        <v>280</v>
      </c>
      <c r="T30" s="332">
        <v>2415</v>
      </c>
      <c r="U30" s="190">
        <v>7.951554454813111E-4</v>
      </c>
      <c r="V30" s="124"/>
      <c r="W30" s="125"/>
      <c r="X30" s="124">
        <v>63282</v>
      </c>
      <c r="Y30" s="124">
        <v>26.203726708074534</v>
      </c>
      <c r="Z30" s="176">
        <v>2490935.5299999998</v>
      </c>
      <c r="AA30" s="193">
        <v>39.362465313991336</v>
      </c>
      <c r="AB30" s="314" t="s">
        <v>280</v>
      </c>
      <c r="AC30" s="332">
        <v>2843</v>
      </c>
      <c r="AD30" s="190">
        <v>9.0901300946933847E-4</v>
      </c>
      <c r="AE30" s="124"/>
      <c r="AF30" s="125"/>
      <c r="AG30" s="124">
        <v>76697</v>
      </c>
      <c r="AH30" s="124">
        <v>26.977488568413648</v>
      </c>
      <c r="AI30" s="176">
        <v>3046842.01</v>
      </c>
      <c r="AJ30" s="193">
        <v>39.72569996218887</v>
      </c>
    </row>
    <row r="31" spans="1:36" ht="9.9499999999999993" customHeight="1" x14ac:dyDescent="0.2">
      <c r="A31" s="207"/>
      <c r="B31" s="69"/>
      <c r="C31" s="188"/>
      <c r="D31" s="69"/>
      <c r="E31" s="68"/>
      <c r="F31" s="69"/>
      <c r="G31" s="69"/>
      <c r="H31" s="175"/>
      <c r="I31" s="192"/>
      <c r="J31" s="207"/>
      <c r="K31" s="69"/>
      <c r="L31" s="188"/>
      <c r="M31" s="69"/>
      <c r="N31" s="68"/>
      <c r="O31" s="69"/>
      <c r="P31" s="69"/>
      <c r="Q31" s="175"/>
      <c r="R31" s="192"/>
      <c r="S31" s="207"/>
      <c r="T31" s="69"/>
      <c r="U31" s="188"/>
      <c r="V31" s="69"/>
      <c r="W31" s="68"/>
      <c r="X31" s="69"/>
      <c r="Y31" s="69"/>
      <c r="Z31" s="175"/>
      <c r="AA31" s="192"/>
      <c r="AB31" s="207"/>
      <c r="AC31" s="69"/>
      <c r="AD31" s="188"/>
      <c r="AE31" s="69"/>
      <c r="AF31" s="68"/>
      <c r="AG31" s="69"/>
      <c r="AH31" s="69"/>
      <c r="AI31" s="175"/>
      <c r="AJ31" s="192"/>
    </row>
    <row r="32" spans="1:36" s="5" customFormat="1" ht="38.25" customHeight="1" x14ac:dyDescent="0.2">
      <c r="A32" s="354" t="s">
        <v>323</v>
      </c>
      <c r="B32" s="360"/>
      <c r="C32" s="360"/>
      <c r="D32" s="360"/>
      <c r="E32" s="360"/>
      <c r="F32" s="360"/>
      <c r="G32" s="360"/>
      <c r="H32" s="360"/>
      <c r="I32" s="360"/>
      <c r="J32" s="354" t="s">
        <v>323</v>
      </c>
      <c r="K32" s="360"/>
      <c r="L32" s="360"/>
      <c r="M32" s="360"/>
      <c r="N32" s="360"/>
      <c r="O32" s="360"/>
      <c r="P32" s="360"/>
      <c r="Q32" s="360"/>
      <c r="R32" s="360"/>
      <c r="S32" s="354" t="s">
        <v>323</v>
      </c>
      <c r="T32" s="360"/>
      <c r="U32" s="360"/>
      <c r="V32" s="360"/>
      <c r="W32" s="360"/>
      <c r="X32" s="360"/>
      <c r="Y32" s="360"/>
      <c r="Z32" s="360"/>
      <c r="AA32" s="360"/>
      <c r="AB32" s="354" t="s">
        <v>323</v>
      </c>
      <c r="AC32" s="360"/>
      <c r="AD32" s="360"/>
      <c r="AE32" s="360"/>
      <c r="AF32" s="360"/>
      <c r="AG32" s="360"/>
      <c r="AH32" s="360"/>
      <c r="AI32" s="360"/>
      <c r="AJ32" s="360"/>
    </row>
    <row r="33" spans="1:36" s="5" customFormat="1" ht="30" customHeight="1" x14ac:dyDescent="0.2">
      <c r="A33" s="361" t="s">
        <v>372</v>
      </c>
      <c r="B33" s="362"/>
      <c r="C33" s="362"/>
      <c r="D33" s="362"/>
      <c r="E33" s="362"/>
      <c r="F33" s="362"/>
      <c r="G33" s="362"/>
      <c r="H33" s="362"/>
      <c r="I33" s="362"/>
      <c r="J33" s="361" t="s">
        <v>372</v>
      </c>
      <c r="K33" s="362"/>
      <c r="L33" s="362"/>
      <c r="M33" s="362"/>
      <c r="N33" s="362"/>
      <c r="O33" s="362"/>
      <c r="P33" s="362"/>
      <c r="Q33" s="362"/>
      <c r="R33" s="362"/>
      <c r="S33" s="361" t="s">
        <v>372</v>
      </c>
      <c r="T33" s="362"/>
      <c r="U33" s="362"/>
      <c r="V33" s="362"/>
      <c r="W33" s="362"/>
      <c r="X33" s="362"/>
      <c r="Y33" s="362"/>
      <c r="Z33" s="362"/>
      <c r="AA33" s="362"/>
      <c r="AB33" s="361" t="s">
        <v>372</v>
      </c>
      <c r="AC33" s="362"/>
      <c r="AD33" s="362"/>
      <c r="AE33" s="362"/>
      <c r="AF33" s="362"/>
      <c r="AG33" s="362"/>
      <c r="AH33" s="362"/>
      <c r="AI33" s="362"/>
      <c r="AJ33" s="362"/>
    </row>
    <row r="34" spans="1:36" s="10" customFormat="1" ht="30" customHeight="1" x14ac:dyDescent="0.2">
      <c r="A34" s="361" t="s">
        <v>346</v>
      </c>
      <c r="B34" s="362"/>
      <c r="C34" s="362"/>
      <c r="D34" s="362"/>
      <c r="E34" s="362"/>
      <c r="F34" s="362"/>
      <c r="G34" s="362"/>
      <c r="H34" s="362"/>
      <c r="I34" s="362"/>
      <c r="J34" s="361" t="s">
        <v>346</v>
      </c>
      <c r="K34" s="362"/>
      <c r="L34" s="362"/>
      <c r="M34" s="362"/>
      <c r="N34" s="362"/>
      <c r="O34" s="362"/>
      <c r="P34" s="362"/>
      <c r="Q34" s="362"/>
      <c r="R34" s="362"/>
      <c r="S34" s="361" t="s">
        <v>346</v>
      </c>
      <c r="T34" s="362"/>
      <c r="U34" s="362"/>
      <c r="V34" s="362"/>
      <c r="W34" s="362"/>
      <c r="X34" s="362"/>
      <c r="Y34" s="362"/>
      <c r="Z34" s="362"/>
      <c r="AA34" s="362"/>
      <c r="AB34" s="361" t="s">
        <v>346</v>
      </c>
      <c r="AC34" s="362"/>
      <c r="AD34" s="362"/>
      <c r="AE34" s="362"/>
      <c r="AF34" s="362"/>
      <c r="AG34" s="362"/>
      <c r="AH34" s="362"/>
      <c r="AI34" s="362"/>
      <c r="AJ34" s="362"/>
    </row>
    <row r="35" spans="1:36" ht="30" customHeight="1" x14ac:dyDescent="0.2">
      <c r="A35" s="361" t="s">
        <v>340</v>
      </c>
      <c r="B35" s="362"/>
      <c r="C35" s="362"/>
      <c r="D35" s="362"/>
      <c r="E35" s="362"/>
      <c r="F35" s="362"/>
      <c r="G35" s="362"/>
      <c r="H35" s="362"/>
      <c r="I35" s="362"/>
      <c r="J35" s="361" t="s">
        <v>340</v>
      </c>
      <c r="K35" s="362"/>
      <c r="L35" s="362"/>
      <c r="M35" s="362"/>
      <c r="N35" s="362"/>
      <c r="O35" s="362"/>
      <c r="P35" s="362"/>
      <c r="Q35" s="362"/>
      <c r="R35" s="362"/>
      <c r="S35" s="361" t="s">
        <v>340</v>
      </c>
      <c r="T35" s="362"/>
      <c r="U35" s="362"/>
      <c r="V35" s="362"/>
      <c r="W35" s="362"/>
      <c r="X35" s="362"/>
      <c r="Y35" s="362"/>
      <c r="Z35" s="362"/>
      <c r="AA35" s="362"/>
      <c r="AB35" s="361" t="s">
        <v>340</v>
      </c>
      <c r="AC35" s="362"/>
      <c r="AD35" s="362"/>
      <c r="AE35" s="362"/>
      <c r="AF35" s="362"/>
      <c r="AG35" s="362"/>
      <c r="AH35" s="362"/>
      <c r="AI35" s="362"/>
      <c r="AJ35" s="362"/>
    </row>
    <row r="36" spans="1:36" x14ac:dyDescent="0.2">
      <c r="B36" s="6"/>
      <c r="C36" s="6"/>
      <c r="D36" s="6"/>
      <c r="E36" s="6"/>
      <c r="F36" s="6"/>
      <c r="G36" s="6"/>
      <c r="H36" s="6"/>
      <c r="I36" s="6"/>
    </row>
    <row r="37" spans="1:36" x14ac:dyDescent="0.2">
      <c r="B37" s="6"/>
      <c r="C37" s="53"/>
      <c r="D37" s="6"/>
      <c r="E37" s="6"/>
      <c r="F37" s="6"/>
      <c r="G37" s="6"/>
      <c r="H37" s="6"/>
      <c r="I37" s="6"/>
    </row>
    <row r="38" spans="1:36" x14ac:dyDescent="0.2">
      <c r="B38" s="6"/>
      <c r="C38" s="6"/>
      <c r="D38" s="6"/>
      <c r="E38" s="6"/>
      <c r="F38" s="6"/>
      <c r="G38" s="6"/>
      <c r="H38" s="6"/>
      <c r="I38" s="6"/>
    </row>
  </sheetData>
  <mergeCells count="40">
    <mergeCell ref="S32:AA32"/>
    <mergeCell ref="S33:AA33"/>
    <mergeCell ref="S34:AA34"/>
    <mergeCell ref="S35:AA35"/>
    <mergeCell ref="T5:AA5"/>
    <mergeCell ref="T6:U6"/>
    <mergeCell ref="V6:W6"/>
    <mergeCell ref="X6:Y6"/>
    <mergeCell ref="Z6:Z7"/>
    <mergeCell ref="AA6:AA7"/>
    <mergeCell ref="B5:I5"/>
    <mergeCell ref="A35:I35"/>
    <mergeCell ref="D6:E6"/>
    <mergeCell ref="F6:G6"/>
    <mergeCell ref="A32:I32"/>
    <mergeCell ref="A33:I33"/>
    <mergeCell ref="H6:H7"/>
    <mergeCell ref="I6:I7"/>
    <mergeCell ref="A34:I34"/>
    <mergeCell ref="B6:C6"/>
    <mergeCell ref="J32:R32"/>
    <mergeCell ref="J33:R33"/>
    <mergeCell ref="J34:R34"/>
    <mergeCell ref="J35:R35"/>
    <mergeCell ref="K5:R5"/>
    <mergeCell ref="K6:L6"/>
    <mergeCell ref="M6:N6"/>
    <mergeCell ref="O6:P6"/>
    <mergeCell ref="Q6:Q7"/>
    <mergeCell ref="R6:R7"/>
    <mergeCell ref="AB32:AJ32"/>
    <mergeCell ref="AB33:AJ33"/>
    <mergeCell ref="AB34:AJ34"/>
    <mergeCell ref="AB35:AJ35"/>
    <mergeCell ref="AC5:AJ5"/>
    <mergeCell ref="AC6:AD6"/>
    <mergeCell ref="AE6:AF6"/>
    <mergeCell ref="AG6:AH6"/>
    <mergeCell ref="AI6:AI7"/>
    <mergeCell ref="AJ6:AJ7"/>
  </mergeCells>
  <hyperlinks>
    <hyperlink ref="A1" location="Съдържание!Print_Area" display="към съдържанието" xr:uid="{00000000-0004-0000-03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5"/>
  <sheetViews>
    <sheetView tabSelected="1" zoomScale="64" zoomScaleNormal="64" zoomScaleSheetLayoutView="77" workbookViewId="0">
      <selection activeCell="AJ24" sqref="AJ24"/>
    </sheetView>
  </sheetViews>
  <sheetFormatPr defaultRowHeight="12.75" x14ac:dyDescent="0.2"/>
  <cols>
    <col min="1" max="1" width="83.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3.7109375"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 min="19" max="19" width="83.7109375" customWidth="1"/>
    <col min="20" max="20" width="14.7109375" customWidth="1"/>
    <col min="21" max="21" width="15.7109375" customWidth="1"/>
    <col min="22" max="22" width="14.7109375" customWidth="1"/>
    <col min="23" max="23" width="15.7109375" customWidth="1"/>
    <col min="24" max="24" width="14.7109375" customWidth="1"/>
    <col min="25" max="25" width="15.7109375" customWidth="1"/>
    <col min="26" max="26" width="18.42578125" bestFit="1" customWidth="1"/>
    <col min="27" max="27" width="15.7109375" customWidth="1"/>
    <col min="28" max="28" width="80.7109375" customWidth="1"/>
    <col min="29" max="29" width="14.7109375" customWidth="1"/>
    <col min="30" max="33" width="15.7109375" customWidth="1"/>
    <col min="34" max="34" width="14.7109375" customWidth="1"/>
    <col min="35" max="35" width="18.42578125" bestFit="1" customWidth="1"/>
    <col min="36" max="36" width="14.7109375" customWidth="1"/>
  </cols>
  <sheetData>
    <row r="1" spans="1:36" s="155" customFormat="1" ht="15" customHeight="1" x14ac:dyDescent="0.2">
      <c r="A1" s="162" t="s">
        <v>64</v>
      </c>
      <c r="B1" s="157"/>
      <c r="C1" s="157"/>
      <c r="D1" s="157"/>
      <c r="E1" s="157"/>
      <c r="F1" s="157"/>
      <c r="G1" s="157"/>
      <c r="H1" s="157"/>
      <c r="I1" s="158"/>
    </row>
    <row r="2" spans="1:36" s="155" customFormat="1" ht="15" customHeight="1" x14ac:dyDescent="0.2">
      <c r="A2" s="281"/>
      <c r="B2" s="90"/>
      <c r="C2" s="90"/>
      <c r="D2" s="90"/>
      <c r="E2" s="90"/>
      <c r="F2" s="90"/>
      <c r="G2" s="90"/>
      <c r="H2" s="90"/>
      <c r="I2" s="282"/>
    </row>
    <row r="3" spans="1:36" s="70" customFormat="1" ht="15" customHeight="1" x14ac:dyDescent="0.2">
      <c r="A3" s="160" t="s">
        <v>389</v>
      </c>
      <c r="B3" s="107"/>
      <c r="C3" s="107"/>
      <c r="D3" s="107"/>
      <c r="E3" s="107"/>
      <c r="F3" s="107"/>
      <c r="G3" s="107"/>
      <c r="H3" s="107"/>
      <c r="I3" s="161"/>
      <c r="J3" s="160" t="s">
        <v>389</v>
      </c>
      <c r="S3" s="160" t="s">
        <v>389</v>
      </c>
      <c r="AB3" s="160" t="s">
        <v>389</v>
      </c>
    </row>
    <row r="4" spans="1:36" s="70" customFormat="1" ht="15" customHeight="1" x14ac:dyDescent="0.2">
      <c r="A4" s="160"/>
      <c r="B4" s="107"/>
      <c r="C4" s="107"/>
      <c r="D4" s="107"/>
      <c r="E4" s="107"/>
      <c r="F4" s="107"/>
      <c r="G4" s="107"/>
      <c r="H4" s="107"/>
      <c r="I4" s="161"/>
      <c r="R4" s="106" t="s">
        <v>331</v>
      </c>
      <c r="AA4" s="106" t="s">
        <v>331</v>
      </c>
      <c r="AJ4" s="106" t="s">
        <v>332</v>
      </c>
    </row>
    <row r="5" spans="1:36" s="5" customFormat="1" ht="15" customHeight="1" x14ac:dyDescent="0.25">
      <c r="A5" s="315"/>
      <c r="B5" s="356" t="s">
        <v>299</v>
      </c>
      <c r="C5" s="356"/>
      <c r="D5" s="356"/>
      <c r="E5" s="356"/>
      <c r="F5" s="356"/>
      <c r="G5" s="356"/>
      <c r="H5" s="356"/>
      <c r="I5" s="356"/>
      <c r="J5" s="315"/>
      <c r="K5" s="356" t="s">
        <v>353</v>
      </c>
      <c r="L5" s="356"/>
      <c r="M5" s="356"/>
      <c r="N5" s="356"/>
      <c r="O5" s="356"/>
      <c r="P5" s="356"/>
      <c r="Q5" s="356"/>
      <c r="R5" s="356"/>
      <c r="S5" s="315"/>
      <c r="T5" s="356" t="s">
        <v>373</v>
      </c>
      <c r="U5" s="356"/>
      <c r="V5" s="356"/>
      <c r="W5" s="356"/>
      <c r="X5" s="356"/>
      <c r="Y5" s="356"/>
      <c r="Z5" s="356"/>
      <c r="AA5" s="356"/>
      <c r="AB5" s="315"/>
      <c r="AC5" s="356" t="s">
        <v>409</v>
      </c>
      <c r="AD5" s="356"/>
      <c r="AE5" s="356"/>
      <c r="AF5" s="356"/>
      <c r="AG5" s="356"/>
      <c r="AH5" s="356"/>
      <c r="AI5" s="356"/>
      <c r="AJ5" s="356"/>
    </row>
    <row r="6" spans="1:36" s="5" customFormat="1" ht="39.950000000000003" customHeight="1" x14ac:dyDescent="0.2">
      <c r="A6" s="323" t="s">
        <v>65</v>
      </c>
      <c r="B6" s="357" t="s">
        <v>347</v>
      </c>
      <c r="C6" s="357"/>
      <c r="D6" s="357" t="s">
        <v>342</v>
      </c>
      <c r="E6" s="357"/>
      <c r="F6" s="357" t="s">
        <v>348</v>
      </c>
      <c r="G6" s="357"/>
      <c r="H6" s="358" t="s">
        <v>296</v>
      </c>
      <c r="I6" s="358" t="s">
        <v>295</v>
      </c>
      <c r="J6" s="323" t="s">
        <v>65</v>
      </c>
      <c r="K6" s="357" t="s">
        <v>347</v>
      </c>
      <c r="L6" s="357"/>
      <c r="M6" s="357" t="s">
        <v>342</v>
      </c>
      <c r="N6" s="357"/>
      <c r="O6" s="357" t="s">
        <v>348</v>
      </c>
      <c r="P6" s="357"/>
      <c r="Q6" s="358" t="s">
        <v>296</v>
      </c>
      <c r="R6" s="358" t="s">
        <v>295</v>
      </c>
      <c r="S6" s="323" t="s">
        <v>65</v>
      </c>
      <c r="T6" s="357" t="s">
        <v>347</v>
      </c>
      <c r="U6" s="357"/>
      <c r="V6" s="357" t="s">
        <v>342</v>
      </c>
      <c r="W6" s="357"/>
      <c r="X6" s="357" t="s">
        <v>348</v>
      </c>
      <c r="Y6" s="357"/>
      <c r="Z6" s="358" t="s">
        <v>296</v>
      </c>
      <c r="AA6" s="358" t="s">
        <v>295</v>
      </c>
      <c r="AB6" s="323" t="s">
        <v>65</v>
      </c>
      <c r="AC6" s="357" t="s">
        <v>347</v>
      </c>
      <c r="AD6" s="357"/>
      <c r="AE6" s="357" t="s">
        <v>342</v>
      </c>
      <c r="AF6" s="357"/>
      <c r="AG6" s="357" t="s">
        <v>348</v>
      </c>
      <c r="AH6" s="357"/>
      <c r="AI6" s="358" t="s">
        <v>296</v>
      </c>
      <c r="AJ6" s="358" t="s">
        <v>295</v>
      </c>
    </row>
    <row r="7" spans="1:36" s="5" customFormat="1" ht="39.950000000000003" customHeight="1" x14ac:dyDescent="0.2">
      <c r="A7" s="317"/>
      <c r="B7" s="318" t="s">
        <v>3</v>
      </c>
      <c r="C7" s="318" t="s">
        <v>138</v>
      </c>
      <c r="D7" s="122" t="s">
        <v>3</v>
      </c>
      <c r="E7" s="122" t="s">
        <v>139</v>
      </c>
      <c r="F7" s="318" t="s">
        <v>3</v>
      </c>
      <c r="G7" s="318" t="s">
        <v>139</v>
      </c>
      <c r="H7" s="359"/>
      <c r="I7" s="359"/>
      <c r="J7" s="317"/>
      <c r="K7" s="318" t="s">
        <v>3</v>
      </c>
      <c r="L7" s="318" t="s">
        <v>138</v>
      </c>
      <c r="M7" s="122" t="s">
        <v>3</v>
      </c>
      <c r="N7" s="122" t="s">
        <v>139</v>
      </c>
      <c r="O7" s="318" t="s">
        <v>3</v>
      </c>
      <c r="P7" s="318" t="s">
        <v>139</v>
      </c>
      <c r="Q7" s="359"/>
      <c r="R7" s="359"/>
      <c r="S7" s="317"/>
      <c r="T7" s="318" t="s">
        <v>3</v>
      </c>
      <c r="U7" s="318" t="s">
        <v>138</v>
      </c>
      <c r="V7" s="122" t="s">
        <v>3</v>
      </c>
      <c r="W7" s="122" t="s">
        <v>139</v>
      </c>
      <c r="X7" s="318" t="s">
        <v>3</v>
      </c>
      <c r="Y7" s="318" t="s">
        <v>139</v>
      </c>
      <c r="Z7" s="359"/>
      <c r="AA7" s="359"/>
      <c r="AB7" s="317"/>
      <c r="AC7" s="318" t="s">
        <v>3</v>
      </c>
      <c r="AD7" s="318" t="s">
        <v>138</v>
      </c>
      <c r="AE7" s="122" t="s">
        <v>3</v>
      </c>
      <c r="AF7" s="122" t="s">
        <v>139</v>
      </c>
      <c r="AG7" s="318" t="s">
        <v>3</v>
      </c>
      <c r="AH7" s="318" t="s">
        <v>139</v>
      </c>
      <c r="AI7" s="359"/>
      <c r="AJ7" s="359"/>
    </row>
    <row r="8" spans="1:36" s="5" customFormat="1" ht="20.100000000000001" customHeight="1" x14ac:dyDescent="0.2">
      <c r="A8" s="317">
        <v>1</v>
      </c>
      <c r="B8" s="122">
        <v>2</v>
      </c>
      <c r="C8" s="122">
        <v>3</v>
      </c>
      <c r="D8" s="122">
        <v>4</v>
      </c>
      <c r="E8" s="122" t="s">
        <v>215</v>
      </c>
      <c r="F8" s="122">
        <v>6</v>
      </c>
      <c r="G8" s="122" t="s">
        <v>216</v>
      </c>
      <c r="H8" s="289">
        <v>8</v>
      </c>
      <c r="I8" s="289" t="s">
        <v>217</v>
      </c>
      <c r="J8" s="317">
        <v>10</v>
      </c>
      <c r="K8" s="122">
        <v>11</v>
      </c>
      <c r="L8" s="122">
        <v>12</v>
      </c>
      <c r="M8" s="122">
        <v>13</v>
      </c>
      <c r="N8" s="122" t="s">
        <v>354</v>
      </c>
      <c r="O8" s="122">
        <v>15</v>
      </c>
      <c r="P8" s="122" t="s">
        <v>355</v>
      </c>
      <c r="Q8" s="324">
        <v>17</v>
      </c>
      <c r="R8" s="324" t="s">
        <v>356</v>
      </c>
      <c r="S8" s="317">
        <v>19</v>
      </c>
      <c r="T8" s="122">
        <v>20</v>
      </c>
      <c r="U8" s="122">
        <v>21</v>
      </c>
      <c r="V8" s="122">
        <v>22</v>
      </c>
      <c r="W8" s="122" t="s">
        <v>374</v>
      </c>
      <c r="X8" s="122">
        <v>24</v>
      </c>
      <c r="Y8" s="122" t="s">
        <v>375</v>
      </c>
      <c r="Z8" s="347">
        <v>26</v>
      </c>
      <c r="AA8" s="347" t="s">
        <v>376</v>
      </c>
      <c r="AB8" s="317">
        <v>19</v>
      </c>
      <c r="AC8" s="122">
        <v>20</v>
      </c>
      <c r="AD8" s="122">
        <v>21</v>
      </c>
      <c r="AE8" s="122">
        <v>22</v>
      </c>
      <c r="AF8" s="122" t="s">
        <v>374</v>
      </c>
      <c r="AG8" s="122">
        <v>24</v>
      </c>
      <c r="AH8" s="122" t="s">
        <v>375</v>
      </c>
      <c r="AI8" s="348">
        <v>26</v>
      </c>
      <c r="AJ8" s="348" t="s">
        <v>376</v>
      </c>
    </row>
    <row r="9" spans="1:36" s="5" customFormat="1" ht="15" customHeight="1" x14ac:dyDescent="0.2">
      <c r="A9" s="121"/>
      <c r="B9" s="309"/>
      <c r="C9" s="309"/>
      <c r="D9" s="309"/>
      <c r="E9" s="309"/>
      <c r="F9" s="309"/>
      <c r="G9" s="309"/>
      <c r="H9" s="309"/>
      <c r="I9" s="316"/>
      <c r="J9" s="121"/>
      <c r="K9" s="309"/>
      <c r="L9" s="309"/>
      <c r="M9" s="309"/>
      <c r="N9" s="309"/>
      <c r="O9" s="309"/>
      <c r="P9" s="309"/>
      <c r="Q9" s="309"/>
      <c r="R9" s="316"/>
      <c r="S9" s="121"/>
      <c r="T9" s="309"/>
      <c r="U9" s="309"/>
      <c r="V9" s="309"/>
      <c r="W9" s="309"/>
      <c r="X9" s="309"/>
      <c r="Y9" s="309"/>
      <c r="Z9" s="309"/>
      <c r="AA9" s="316"/>
      <c r="AB9" s="121"/>
      <c r="AC9" s="309"/>
      <c r="AD9" s="309"/>
      <c r="AE9" s="309"/>
      <c r="AF9" s="309"/>
      <c r="AG9" s="309"/>
      <c r="AH9" s="309"/>
      <c r="AI9" s="309"/>
      <c r="AJ9" s="316"/>
    </row>
    <row r="10" spans="1:36" s="291" customFormat="1" ht="38.25" x14ac:dyDescent="0.2">
      <c r="A10" s="310" t="s">
        <v>67</v>
      </c>
      <c r="B10" s="67">
        <v>257299</v>
      </c>
      <c r="C10" s="180">
        <v>9.4871918724721768E-2</v>
      </c>
      <c r="D10" s="67">
        <v>386705</v>
      </c>
      <c r="E10" s="68">
        <v>1.5029401591144933</v>
      </c>
      <c r="F10" s="67">
        <v>2507889</v>
      </c>
      <c r="G10" s="67">
        <v>9.746983081939689</v>
      </c>
      <c r="H10" s="174">
        <v>132583588.62</v>
      </c>
      <c r="I10" s="178">
        <v>52.866609574825681</v>
      </c>
      <c r="J10" s="310" t="s">
        <v>67</v>
      </c>
      <c r="K10" s="330">
        <v>367023</v>
      </c>
      <c r="L10" s="180">
        <v>0.12597647099204545</v>
      </c>
      <c r="M10" s="67">
        <v>659866</v>
      </c>
      <c r="N10" s="68">
        <v>1.797887325862412</v>
      </c>
      <c r="O10" s="67">
        <v>4701967</v>
      </c>
      <c r="P10" s="67">
        <v>12.811096307315891</v>
      </c>
      <c r="Q10" s="174">
        <v>251021568.33000001</v>
      </c>
      <c r="R10" s="178">
        <v>53.386501506709855</v>
      </c>
      <c r="S10" s="310" t="s">
        <v>67</v>
      </c>
      <c r="T10" s="330">
        <v>452908</v>
      </c>
      <c r="U10" s="180">
        <v>0.14912309006296051</v>
      </c>
      <c r="V10" s="67">
        <v>932916</v>
      </c>
      <c r="W10" s="68">
        <v>2.0598355515910516</v>
      </c>
      <c r="X10" s="67">
        <v>6981358</v>
      </c>
      <c r="Y10" s="67">
        <v>15.414516855520326</v>
      </c>
      <c r="Z10" s="174">
        <v>377900565.29000002</v>
      </c>
      <c r="AA10" s="178">
        <v>54.129950833347898</v>
      </c>
      <c r="AB10" s="310" t="s">
        <v>67</v>
      </c>
      <c r="AC10" s="330">
        <v>538524</v>
      </c>
      <c r="AD10" s="180">
        <v>0.17218618428120508</v>
      </c>
      <c r="AE10" s="67">
        <v>1243049</v>
      </c>
      <c r="AF10" s="68">
        <v>2.3082518142181221</v>
      </c>
      <c r="AG10" s="67">
        <v>9338391</v>
      </c>
      <c r="AH10" s="67">
        <v>17.340714619961226</v>
      </c>
      <c r="AI10" s="174">
        <v>514545981.00999999</v>
      </c>
      <c r="AJ10" s="178">
        <v>55.100068203398209</v>
      </c>
    </row>
    <row r="11" spans="1:36" s="291" customFormat="1" ht="30" customHeight="1" x14ac:dyDescent="0.2">
      <c r="A11" s="310" t="s">
        <v>68</v>
      </c>
      <c r="B11" s="67">
        <v>12725</v>
      </c>
      <c r="C11" s="180">
        <v>4.6919932287808521E-3</v>
      </c>
      <c r="D11" s="67">
        <v>21849</v>
      </c>
      <c r="E11" s="68">
        <v>1.7170137524557956</v>
      </c>
      <c r="F11" s="67">
        <v>259032</v>
      </c>
      <c r="G11" s="67">
        <v>20.356149312377209</v>
      </c>
      <c r="H11" s="174">
        <v>13518104.630000001</v>
      </c>
      <c r="I11" s="178">
        <v>52.187006354427254</v>
      </c>
      <c r="J11" s="310" t="s">
        <v>68</v>
      </c>
      <c r="K11" s="330">
        <v>22682</v>
      </c>
      <c r="L11" s="180">
        <v>7.7853385620017673E-3</v>
      </c>
      <c r="M11" s="67">
        <v>41256</v>
      </c>
      <c r="N11" s="68">
        <v>1.8188872233489111</v>
      </c>
      <c r="O11" s="67">
        <v>509357</v>
      </c>
      <c r="P11" s="67">
        <v>22.456441230932018</v>
      </c>
      <c r="Q11" s="174">
        <v>26989856.41</v>
      </c>
      <c r="R11" s="178">
        <v>52.988093635701482</v>
      </c>
      <c r="S11" s="310" t="s">
        <v>68</v>
      </c>
      <c r="T11" s="330">
        <v>33247</v>
      </c>
      <c r="U11" s="180">
        <v>1.0946804594582671E-2</v>
      </c>
      <c r="V11" s="67">
        <v>62394</v>
      </c>
      <c r="W11" s="68">
        <v>1.8766806027611513</v>
      </c>
      <c r="X11" s="67">
        <v>787824</v>
      </c>
      <c r="Y11" s="67">
        <v>23.696092880560652</v>
      </c>
      <c r="Z11" s="174">
        <v>42326168.68</v>
      </c>
      <c r="AA11" s="178">
        <v>53.725411614776903</v>
      </c>
      <c r="AB11" s="310" t="s">
        <v>68</v>
      </c>
      <c r="AC11" s="330">
        <v>41914</v>
      </c>
      <c r="AD11" s="180">
        <v>1.340146721030526E-2</v>
      </c>
      <c r="AE11" s="67">
        <v>81344</v>
      </c>
      <c r="AF11" s="68">
        <v>1.9407357923366895</v>
      </c>
      <c r="AG11" s="67">
        <v>1053310</v>
      </c>
      <c r="AH11" s="67">
        <v>25.130266736651237</v>
      </c>
      <c r="AI11" s="174">
        <v>57361413.609999999</v>
      </c>
      <c r="AJ11" s="178">
        <v>54.458244590861192</v>
      </c>
    </row>
    <row r="12" spans="1:36" s="291" customFormat="1" ht="30" customHeight="1" x14ac:dyDescent="0.2">
      <c r="A12" s="310" t="s">
        <v>69</v>
      </c>
      <c r="B12" s="67">
        <v>64888</v>
      </c>
      <c r="C12" s="180">
        <v>2.392566260346813E-2</v>
      </c>
      <c r="D12" s="67">
        <v>97518</v>
      </c>
      <c r="E12" s="68">
        <v>1.5028664776229812</v>
      </c>
      <c r="F12" s="67">
        <v>288383</v>
      </c>
      <c r="G12" s="67">
        <v>4.444319442732092</v>
      </c>
      <c r="H12" s="174">
        <v>15213875.52</v>
      </c>
      <c r="I12" s="178">
        <v>52.755798781481573</v>
      </c>
      <c r="J12" s="310" t="s">
        <v>69</v>
      </c>
      <c r="K12" s="330">
        <v>88547</v>
      </c>
      <c r="L12" s="180">
        <v>3.0392750800175051E-2</v>
      </c>
      <c r="M12" s="67">
        <v>159284</v>
      </c>
      <c r="N12" s="68">
        <v>1.7988638801992163</v>
      </c>
      <c r="O12" s="67">
        <v>475483</v>
      </c>
      <c r="P12" s="67">
        <v>5.369837487436051</v>
      </c>
      <c r="Q12" s="174">
        <v>25303465.359999999</v>
      </c>
      <c r="R12" s="178">
        <v>53.216340773487168</v>
      </c>
      <c r="S12" s="310" t="s">
        <v>69</v>
      </c>
      <c r="T12" s="330">
        <v>101414</v>
      </c>
      <c r="U12" s="180">
        <v>3.3391260599603179E-2</v>
      </c>
      <c r="V12" s="67">
        <v>197414</v>
      </c>
      <c r="W12" s="68">
        <v>1.9466148657976217</v>
      </c>
      <c r="X12" s="67">
        <v>595837</v>
      </c>
      <c r="Y12" s="67">
        <v>5.8752933520026822</v>
      </c>
      <c r="Z12" s="174">
        <v>32018959.129999999</v>
      </c>
      <c r="AA12" s="178">
        <v>53.737782531128481</v>
      </c>
      <c r="AB12" s="310" t="s">
        <v>69</v>
      </c>
      <c r="AC12" s="330">
        <v>122368</v>
      </c>
      <c r="AD12" s="180">
        <v>3.9125608140254661E-2</v>
      </c>
      <c r="AE12" s="67">
        <v>267422</v>
      </c>
      <c r="AF12" s="68">
        <v>2.1853916056485354</v>
      </c>
      <c r="AG12" s="67">
        <v>801002</v>
      </c>
      <c r="AH12" s="67">
        <v>6.5458453190376567</v>
      </c>
      <c r="AI12" s="174">
        <v>43857814.579999998</v>
      </c>
      <c r="AJ12" s="178">
        <v>54.753689229240372</v>
      </c>
    </row>
    <row r="13" spans="1:36" s="291" customFormat="1" ht="38.25" x14ac:dyDescent="0.2">
      <c r="A13" s="310" t="s">
        <v>70</v>
      </c>
      <c r="B13" s="67">
        <v>5</v>
      </c>
      <c r="C13" s="181">
        <v>1.8436122706408065E-6</v>
      </c>
      <c r="D13" s="67">
        <v>5</v>
      </c>
      <c r="E13" s="68">
        <v>1</v>
      </c>
      <c r="F13" s="67">
        <v>24</v>
      </c>
      <c r="G13" s="67">
        <v>4.8</v>
      </c>
      <c r="H13" s="174">
        <v>1121</v>
      </c>
      <c r="I13" s="178">
        <v>46.708333333333336</v>
      </c>
      <c r="J13" s="310" t="s">
        <v>70</v>
      </c>
      <c r="K13" s="330">
        <v>73</v>
      </c>
      <c r="L13" s="338">
        <v>2.5056419849489863E-5</v>
      </c>
      <c r="M13" s="67">
        <v>77</v>
      </c>
      <c r="N13" s="68">
        <v>1.0547945205479452</v>
      </c>
      <c r="O13" s="67">
        <v>494</v>
      </c>
      <c r="P13" s="67">
        <v>6.7671232876712333</v>
      </c>
      <c r="Q13" s="174">
        <v>30795.02</v>
      </c>
      <c r="R13" s="178">
        <v>62.338097165991904</v>
      </c>
      <c r="S13" s="310" t="s">
        <v>70</v>
      </c>
      <c r="T13" s="330">
        <v>202</v>
      </c>
      <c r="U13" s="338">
        <v>6.6509896475041333E-5</v>
      </c>
      <c r="V13" s="67">
        <v>211</v>
      </c>
      <c r="W13" s="68">
        <v>1.0445544554455446</v>
      </c>
      <c r="X13" s="67">
        <v>1437</v>
      </c>
      <c r="Y13" s="67">
        <v>7.1138613861386135</v>
      </c>
      <c r="Z13" s="174">
        <v>94677.58</v>
      </c>
      <c r="AA13" s="178">
        <v>65.885581071677109</v>
      </c>
      <c r="AB13" s="310" t="s">
        <v>70</v>
      </c>
      <c r="AC13" s="330">
        <v>248</v>
      </c>
      <c r="AD13" s="338">
        <v>7.9294838673371775E-5</v>
      </c>
      <c r="AE13" s="67">
        <v>259</v>
      </c>
      <c r="AF13" s="68">
        <v>1.0443548387096775</v>
      </c>
      <c r="AG13" s="67">
        <v>1847</v>
      </c>
      <c r="AH13" s="67">
        <v>7.44758064516129</v>
      </c>
      <c r="AI13" s="174">
        <v>118141.26</v>
      </c>
      <c r="AJ13" s="178">
        <v>63.9638657282079</v>
      </c>
    </row>
    <row r="14" spans="1:36" s="291" customFormat="1" ht="30" customHeight="1" x14ac:dyDescent="0.2">
      <c r="A14" s="310" t="s">
        <v>71</v>
      </c>
      <c r="B14" s="67">
        <v>740</v>
      </c>
      <c r="C14" s="182">
        <v>2.7285461605483936E-4</v>
      </c>
      <c r="D14" s="67">
        <v>1532</v>
      </c>
      <c r="E14" s="68">
        <v>2.0702702702702704</v>
      </c>
      <c r="F14" s="67">
        <v>20671</v>
      </c>
      <c r="G14" s="67">
        <v>27.933783783783785</v>
      </c>
      <c r="H14" s="174">
        <v>1403998.98</v>
      </c>
      <c r="I14" s="178">
        <v>67.921192975666386</v>
      </c>
      <c r="J14" s="310" t="s">
        <v>71</v>
      </c>
      <c r="K14" s="330">
        <v>1114</v>
      </c>
      <c r="L14" s="182">
        <v>3.823678316757768E-4</v>
      </c>
      <c r="M14" s="67">
        <v>2607</v>
      </c>
      <c r="N14" s="68">
        <v>2.3402154398563733</v>
      </c>
      <c r="O14" s="67">
        <v>37729</v>
      </c>
      <c r="P14" s="67">
        <v>33.868043087971273</v>
      </c>
      <c r="Q14" s="174">
        <v>2560672.4</v>
      </c>
      <c r="R14" s="178">
        <v>67.870137029870918</v>
      </c>
      <c r="S14" s="310" t="s">
        <v>71</v>
      </c>
      <c r="T14" s="330">
        <v>1459</v>
      </c>
      <c r="U14" s="182">
        <v>4.8038583642121441E-4</v>
      </c>
      <c r="V14" s="67">
        <v>3615</v>
      </c>
      <c r="W14" s="68">
        <v>2.4777244688142561</v>
      </c>
      <c r="X14" s="67">
        <v>53736</v>
      </c>
      <c r="Y14" s="67">
        <v>36.830705962988347</v>
      </c>
      <c r="Z14" s="174">
        <v>3689011.38</v>
      </c>
      <c r="AA14" s="178">
        <v>68.650650960250104</v>
      </c>
      <c r="AB14" s="310" t="s">
        <v>71</v>
      </c>
      <c r="AC14" s="330">
        <v>1852</v>
      </c>
      <c r="AD14" s="182">
        <v>5.9215339202856661E-4</v>
      </c>
      <c r="AE14" s="67">
        <v>4640</v>
      </c>
      <c r="AF14" s="68">
        <v>2.5053995680345573</v>
      </c>
      <c r="AG14" s="67">
        <v>69232</v>
      </c>
      <c r="AH14" s="67">
        <v>37.382289416846653</v>
      </c>
      <c r="AI14" s="174">
        <v>4862522.67</v>
      </c>
      <c r="AJ14" s="178">
        <v>70.235189941067716</v>
      </c>
    </row>
    <row r="15" spans="1:36" s="291" customFormat="1" ht="30" customHeight="1" x14ac:dyDescent="0.2">
      <c r="A15" s="310" t="s">
        <v>126</v>
      </c>
      <c r="B15" s="67"/>
      <c r="C15" s="183"/>
      <c r="D15" s="67"/>
      <c r="E15" s="68"/>
      <c r="F15" s="67"/>
      <c r="G15" s="67"/>
      <c r="H15" s="174"/>
      <c r="I15" s="178"/>
      <c r="J15" s="310" t="s">
        <v>126</v>
      </c>
      <c r="K15" s="330"/>
      <c r="L15" s="182"/>
      <c r="M15" s="67"/>
      <c r="N15" s="68"/>
      <c r="O15" s="67"/>
      <c r="P15" s="67"/>
      <c r="Q15" s="174"/>
      <c r="R15" s="178"/>
      <c r="S15" s="310" t="s">
        <v>126</v>
      </c>
      <c r="T15" s="330"/>
      <c r="U15" s="182"/>
      <c r="V15" s="67"/>
      <c r="W15" s="68"/>
      <c r="X15" s="67"/>
      <c r="Y15" s="67"/>
      <c r="Z15" s="174"/>
      <c r="AA15" s="178"/>
      <c r="AB15" s="310" t="s">
        <v>126</v>
      </c>
      <c r="AC15" s="330"/>
      <c r="AD15" s="182"/>
      <c r="AE15" s="67"/>
      <c r="AF15" s="68"/>
      <c r="AG15" s="67"/>
      <c r="AH15" s="67"/>
      <c r="AI15" s="174"/>
      <c r="AJ15" s="178"/>
    </row>
    <row r="16" spans="1:36" s="291" customFormat="1" ht="30" customHeight="1" x14ac:dyDescent="0.2">
      <c r="A16" s="310" t="s">
        <v>125</v>
      </c>
      <c r="B16" s="67">
        <v>2</v>
      </c>
      <c r="C16" s="181">
        <v>7.3744490825632253E-7</v>
      </c>
      <c r="D16" s="67">
        <v>2</v>
      </c>
      <c r="E16" s="68">
        <v>1</v>
      </c>
      <c r="F16" s="67">
        <v>44</v>
      </c>
      <c r="G16" s="67">
        <v>22</v>
      </c>
      <c r="H16" s="174">
        <v>4311.6499999999996</v>
      </c>
      <c r="I16" s="178">
        <v>97.992045454545448</v>
      </c>
      <c r="J16" s="310" t="s">
        <v>125</v>
      </c>
      <c r="K16" s="330">
        <v>5</v>
      </c>
      <c r="L16" s="181">
        <v>1.7161931403760179E-6</v>
      </c>
      <c r="M16" s="67">
        <v>6</v>
      </c>
      <c r="N16" s="68">
        <v>1.2</v>
      </c>
      <c r="O16" s="67">
        <v>121</v>
      </c>
      <c r="P16" s="67">
        <v>24.2</v>
      </c>
      <c r="Q16" s="174">
        <v>7002.85</v>
      </c>
      <c r="R16" s="178">
        <v>57.874793388429758</v>
      </c>
      <c r="S16" s="310" t="s">
        <v>125</v>
      </c>
      <c r="T16" s="330">
        <v>6</v>
      </c>
      <c r="U16" s="181">
        <v>1.9755414794566734E-6</v>
      </c>
      <c r="V16" s="67">
        <v>7</v>
      </c>
      <c r="W16" s="68">
        <v>1.1666666666666667</v>
      </c>
      <c r="X16" s="67">
        <v>111</v>
      </c>
      <c r="Y16" s="67">
        <v>18.5</v>
      </c>
      <c r="Z16" s="174">
        <v>7400.41</v>
      </c>
      <c r="AA16" s="178">
        <v>66.670360360360363</v>
      </c>
      <c r="AB16" s="310" t="s">
        <v>125</v>
      </c>
      <c r="AC16" s="330">
        <v>7</v>
      </c>
      <c r="AD16" s="181">
        <v>2.2381607690064611E-6</v>
      </c>
      <c r="AE16" s="67">
        <v>8</v>
      </c>
      <c r="AF16" s="68">
        <v>1.1428571428571428</v>
      </c>
      <c r="AG16" s="67">
        <v>126</v>
      </c>
      <c r="AH16" s="67">
        <v>18</v>
      </c>
      <c r="AI16" s="174">
        <v>7535.26</v>
      </c>
      <c r="AJ16" s="178">
        <v>59.803650793650796</v>
      </c>
    </row>
    <row r="17" spans="1:36" s="5" customFormat="1" ht="20.100000000000001" customHeight="1" x14ac:dyDescent="0.2">
      <c r="A17" s="310" t="s">
        <v>72</v>
      </c>
      <c r="B17" s="67"/>
      <c r="C17" s="182"/>
      <c r="D17" s="67"/>
      <c r="E17" s="68"/>
      <c r="F17" s="67"/>
      <c r="G17" s="185"/>
      <c r="H17" s="174"/>
      <c r="I17" s="178"/>
      <c r="J17" s="310" t="s">
        <v>72</v>
      </c>
      <c r="K17" s="330"/>
      <c r="L17" s="182"/>
      <c r="M17" s="67"/>
      <c r="N17" s="68"/>
      <c r="O17" s="67"/>
      <c r="P17" s="67"/>
      <c r="Q17" s="174"/>
      <c r="R17" s="178"/>
      <c r="S17" s="310" t="s">
        <v>72</v>
      </c>
      <c r="T17" s="330"/>
      <c r="U17" s="182"/>
      <c r="V17" s="67"/>
      <c r="W17" s="68"/>
      <c r="X17" s="67"/>
      <c r="Y17" s="67"/>
      <c r="Z17" s="174"/>
      <c r="AA17" s="178"/>
      <c r="AB17" s="310" t="s">
        <v>72</v>
      </c>
      <c r="AC17" s="330"/>
      <c r="AD17" s="182"/>
      <c r="AE17" s="67"/>
      <c r="AF17" s="68"/>
      <c r="AG17" s="67"/>
      <c r="AH17" s="67"/>
      <c r="AI17" s="174"/>
      <c r="AJ17" s="178"/>
    </row>
    <row r="18" spans="1:36" s="291" customFormat="1" ht="15" customHeight="1" x14ac:dyDescent="0.2">
      <c r="A18" s="310" t="s">
        <v>73</v>
      </c>
      <c r="B18" s="67">
        <v>48261</v>
      </c>
      <c r="C18" s="180">
        <v>1.7794914358679192E-2</v>
      </c>
      <c r="D18" s="67"/>
      <c r="E18" s="68"/>
      <c r="F18" s="67">
        <v>3493207</v>
      </c>
      <c r="G18" s="67">
        <v>72.381571040798988</v>
      </c>
      <c r="H18" s="174">
        <v>158402256.5</v>
      </c>
      <c r="I18" s="178">
        <v>45.345797285989633</v>
      </c>
      <c r="J18" s="310" t="s">
        <v>73</v>
      </c>
      <c r="K18" s="330">
        <v>57391</v>
      </c>
      <c r="L18" s="180">
        <v>1.9698808103864009E-2</v>
      </c>
      <c r="M18" s="67"/>
      <c r="N18" s="68"/>
      <c r="O18" s="67">
        <v>7415188</v>
      </c>
      <c r="P18" s="67">
        <v>129.20471850987087</v>
      </c>
      <c r="Q18" s="174">
        <v>315693718.77999997</v>
      </c>
      <c r="R18" s="178">
        <v>42.573933227316687</v>
      </c>
      <c r="S18" s="310" t="s">
        <v>73</v>
      </c>
      <c r="T18" s="330">
        <v>66846</v>
      </c>
      <c r="U18" s="180">
        <v>2.2009507622626798E-2</v>
      </c>
      <c r="V18" s="67"/>
      <c r="W18" s="68"/>
      <c r="X18" s="67">
        <v>10939382</v>
      </c>
      <c r="Y18" s="67">
        <v>163.65051012775635</v>
      </c>
      <c r="Z18" s="174">
        <v>481538646.32999998</v>
      </c>
      <c r="AA18" s="178">
        <v>44.018816266769001</v>
      </c>
      <c r="AB18" s="310" t="s">
        <v>73</v>
      </c>
      <c r="AC18" s="330">
        <v>75148</v>
      </c>
      <c r="AD18" s="180">
        <v>2.4027615067042506E-2</v>
      </c>
      <c r="AE18" s="67"/>
      <c r="AF18" s="68"/>
      <c r="AG18" s="67">
        <v>14329358</v>
      </c>
      <c r="AH18" s="67">
        <v>190.6818278596902</v>
      </c>
      <c r="AI18" s="174">
        <v>644680031.35000002</v>
      </c>
      <c r="AJ18" s="178">
        <v>44.990154572870608</v>
      </c>
    </row>
    <row r="19" spans="1:36" s="291" customFormat="1" ht="15" customHeight="1" x14ac:dyDescent="0.2">
      <c r="A19" s="311" t="s">
        <v>74</v>
      </c>
      <c r="B19" s="69">
        <v>47899</v>
      </c>
      <c r="C19" s="187">
        <v>1.7661436830284798E-2</v>
      </c>
      <c r="D19" s="69"/>
      <c r="E19" s="68"/>
      <c r="F19" s="69">
        <v>3469931</v>
      </c>
      <c r="G19" s="69">
        <v>72.442660598342343</v>
      </c>
      <c r="H19" s="175">
        <v>157724994.06999999</v>
      </c>
      <c r="I19" s="192">
        <v>45.454792637087017</v>
      </c>
      <c r="J19" s="311" t="s">
        <v>74</v>
      </c>
      <c r="K19" s="331">
        <v>56857</v>
      </c>
      <c r="L19" s="187">
        <v>1.951551867647185E-2</v>
      </c>
      <c r="M19" s="69"/>
      <c r="N19" s="333"/>
      <c r="O19" s="69">
        <v>7368855</v>
      </c>
      <c r="P19" s="69">
        <v>129.60330302337442</v>
      </c>
      <c r="Q19" s="175">
        <v>314356024.99000001</v>
      </c>
      <c r="R19" s="192">
        <v>42.660091016854047</v>
      </c>
      <c r="S19" s="311" t="s">
        <v>74</v>
      </c>
      <c r="T19" s="331">
        <v>66123</v>
      </c>
      <c r="U19" s="187">
        <v>2.177145487435227E-2</v>
      </c>
      <c r="V19" s="69"/>
      <c r="W19" s="333"/>
      <c r="X19" s="69">
        <v>10871666</v>
      </c>
      <c r="Y19" s="69">
        <v>164.41580085598054</v>
      </c>
      <c r="Z19" s="175">
        <v>479468343.33999997</v>
      </c>
      <c r="AA19" s="192">
        <v>44.10256379656991</v>
      </c>
      <c r="AB19" s="311" t="s">
        <v>74</v>
      </c>
      <c r="AC19" s="331">
        <v>74183</v>
      </c>
      <c r="AD19" s="187">
        <v>2.3719068618172332E-2</v>
      </c>
      <c r="AE19" s="69"/>
      <c r="AF19" s="333"/>
      <c r="AG19" s="69">
        <v>14237715</v>
      </c>
      <c r="AH19" s="69">
        <v>191.92692395831929</v>
      </c>
      <c r="AI19" s="175">
        <v>641801645.53999996</v>
      </c>
      <c r="AJ19" s="192">
        <v>45.077573581153999</v>
      </c>
    </row>
    <row r="20" spans="1:36" s="291" customFormat="1" ht="15" customHeight="1" x14ac:dyDescent="0.2">
      <c r="A20" s="311" t="s">
        <v>383</v>
      </c>
      <c r="B20" s="69"/>
      <c r="C20" s="187"/>
      <c r="D20" s="69"/>
      <c r="E20" s="68"/>
      <c r="F20" s="69"/>
      <c r="G20" s="69"/>
      <c r="H20" s="175"/>
      <c r="I20" s="192"/>
      <c r="J20" s="311" t="s">
        <v>383</v>
      </c>
      <c r="K20" s="331"/>
      <c r="L20" s="188"/>
      <c r="M20" s="69"/>
      <c r="N20" s="333"/>
      <c r="O20" s="69"/>
      <c r="P20" s="69"/>
      <c r="Q20" s="175"/>
      <c r="R20" s="192"/>
      <c r="S20" s="311" t="s">
        <v>75</v>
      </c>
      <c r="T20" s="331"/>
      <c r="U20" s="188"/>
      <c r="V20" s="69"/>
      <c r="W20" s="333"/>
      <c r="X20" s="69"/>
      <c r="Y20" s="69"/>
      <c r="Z20" s="175"/>
      <c r="AA20" s="192"/>
      <c r="AB20" s="311" t="s">
        <v>75</v>
      </c>
      <c r="AC20" s="331">
        <v>0</v>
      </c>
      <c r="AD20" s="188"/>
      <c r="AE20" s="69"/>
      <c r="AF20" s="333"/>
      <c r="AG20" s="69"/>
      <c r="AH20" s="69"/>
      <c r="AI20" s="175"/>
      <c r="AJ20" s="192"/>
    </row>
    <row r="21" spans="1:36" s="291" customFormat="1" ht="15" customHeight="1" x14ac:dyDescent="0.2">
      <c r="A21" s="311" t="s">
        <v>76</v>
      </c>
      <c r="B21" s="69">
        <v>61</v>
      </c>
      <c r="C21" s="186">
        <v>2.2492069701817839E-5</v>
      </c>
      <c r="D21" s="69"/>
      <c r="E21" s="68"/>
      <c r="F21" s="69">
        <v>2393</v>
      </c>
      <c r="G21" s="69">
        <v>39.229508196721312</v>
      </c>
      <c r="H21" s="175">
        <v>158247.72</v>
      </c>
      <c r="I21" s="192">
        <v>66.129427496865858</v>
      </c>
      <c r="J21" s="311" t="s">
        <v>76</v>
      </c>
      <c r="K21" s="331">
        <v>97</v>
      </c>
      <c r="L21" s="186">
        <v>3.3294146923294748E-5</v>
      </c>
      <c r="M21" s="69"/>
      <c r="N21" s="333"/>
      <c r="O21" s="69">
        <v>5921</v>
      </c>
      <c r="P21" s="69">
        <v>61.041237113402062</v>
      </c>
      <c r="Q21" s="175">
        <v>349829.58</v>
      </c>
      <c r="R21" s="192">
        <v>59.082854247593318</v>
      </c>
      <c r="S21" s="311" t="s">
        <v>76</v>
      </c>
      <c r="T21" s="331">
        <v>139</v>
      </c>
      <c r="U21" s="186">
        <v>4.5766710940746264E-5</v>
      </c>
      <c r="V21" s="69"/>
      <c r="W21" s="333"/>
      <c r="X21" s="69">
        <v>9663</v>
      </c>
      <c r="Y21" s="69">
        <v>69.517985611510795</v>
      </c>
      <c r="Z21" s="175">
        <v>594382.05000000005</v>
      </c>
      <c r="AA21" s="192">
        <v>61.511130083824902</v>
      </c>
      <c r="AB21" s="311" t="s">
        <v>76</v>
      </c>
      <c r="AC21" s="331">
        <v>166</v>
      </c>
      <c r="AD21" s="186">
        <v>5.3076383950724653E-5</v>
      </c>
      <c r="AE21" s="69"/>
      <c r="AF21" s="333"/>
      <c r="AG21" s="69">
        <v>13146</v>
      </c>
      <c r="AH21" s="69">
        <v>79.192771084337352</v>
      </c>
      <c r="AI21" s="175">
        <v>826118.83</v>
      </c>
      <c r="AJ21" s="192">
        <v>62.841840103453521</v>
      </c>
    </row>
    <row r="22" spans="1:36" s="291" customFormat="1" ht="30" customHeight="1" x14ac:dyDescent="0.2">
      <c r="A22" s="311" t="s">
        <v>77</v>
      </c>
      <c r="B22" s="69">
        <v>301</v>
      </c>
      <c r="C22" s="188">
        <v>1.1098545869257655E-4</v>
      </c>
      <c r="D22" s="69"/>
      <c r="E22" s="68"/>
      <c r="F22" s="69">
        <v>20883</v>
      </c>
      <c r="G22" s="69">
        <v>69.378737541528238</v>
      </c>
      <c r="H22" s="175">
        <v>519014.71</v>
      </c>
      <c r="I22" s="192">
        <v>24.853455442225734</v>
      </c>
      <c r="J22" s="311" t="s">
        <v>77</v>
      </c>
      <c r="K22" s="331">
        <v>437</v>
      </c>
      <c r="L22" s="188">
        <v>1.4999528046886397E-4</v>
      </c>
      <c r="M22" s="69"/>
      <c r="N22" s="333"/>
      <c r="O22" s="69">
        <v>40412</v>
      </c>
      <c r="P22" s="69">
        <v>92.47597254004576</v>
      </c>
      <c r="Q22" s="175">
        <v>987864.21</v>
      </c>
      <c r="R22" s="192">
        <v>24.444823567257249</v>
      </c>
      <c r="S22" s="311" t="s">
        <v>77</v>
      </c>
      <c r="T22" s="331">
        <v>584</v>
      </c>
      <c r="U22" s="188">
        <v>1.9228603733378288E-4</v>
      </c>
      <c r="V22" s="69"/>
      <c r="W22" s="333"/>
      <c r="X22" s="69">
        <v>58053</v>
      </c>
      <c r="Y22" s="69">
        <v>99.405821917808225</v>
      </c>
      <c r="Z22" s="175">
        <v>1475920.94</v>
      </c>
      <c r="AA22" s="192">
        <v>25.423680774464714</v>
      </c>
      <c r="AB22" s="311" t="s">
        <v>77</v>
      </c>
      <c r="AC22" s="331">
        <v>799</v>
      </c>
      <c r="AD22" s="188">
        <v>2.554700649194518E-4</v>
      </c>
      <c r="AE22" s="69"/>
      <c r="AF22" s="333"/>
      <c r="AG22" s="69">
        <v>78497</v>
      </c>
      <c r="AH22" s="69">
        <v>98.244055068836047</v>
      </c>
      <c r="AI22" s="175">
        <v>2052266.98</v>
      </c>
      <c r="AJ22" s="192">
        <v>26.14452756156286</v>
      </c>
    </row>
    <row r="23" spans="1:36" s="291" customFormat="1" ht="15" customHeight="1" x14ac:dyDescent="0.2">
      <c r="A23" s="312" t="s">
        <v>291</v>
      </c>
      <c r="B23" s="67">
        <v>45713</v>
      </c>
      <c r="C23" s="180">
        <v>1.6855409545560637E-2</v>
      </c>
      <c r="D23" s="67"/>
      <c r="E23" s="68"/>
      <c r="F23" s="67">
        <v>2267007</v>
      </c>
      <c r="G23" s="67">
        <v>49.592172904862949</v>
      </c>
      <c r="H23" s="174">
        <v>78618587.300000012</v>
      </c>
      <c r="I23" s="178">
        <v>34.679463848148686</v>
      </c>
      <c r="J23" s="312" t="s">
        <v>291</v>
      </c>
      <c r="K23" s="330">
        <v>55908</v>
      </c>
      <c r="L23" s="180">
        <v>1.9189785218428481E-2</v>
      </c>
      <c r="M23" s="67"/>
      <c r="N23" s="68"/>
      <c r="O23" s="67">
        <v>4470795</v>
      </c>
      <c r="P23" s="67">
        <v>79.966999356084997</v>
      </c>
      <c r="Q23" s="174">
        <v>157856105.26999998</v>
      </c>
      <c r="R23" s="178">
        <v>35.308285275884934</v>
      </c>
      <c r="S23" s="312" t="s">
        <v>291</v>
      </c>
      <c r="T23" s="330">
        <v>68601</v>
      </c>
      <c r="U23" s="180">
        <v>2.2587353505367877E-2</v>
      </c>
      <c r="V23" s="67"/>
      <c r="W23" s="68"/>
      <c r="X23" s="67">
        <v>6729059</v>
      </c>
      <c r="Y23" s="67">
        <v>98.089809186455014</v>
      </c>
      <c r="Z23" s="174">
        <v>236066214.05000001</v>
      </c>
      <c r="AA23" s="178">
        <v>35.08160859490161</v>
      </c>
      <c r="AB23" s="312" t="s">
        <v>291</v>
      </c>
      <c r="AC23" s="330">
        <v>81313</v>
      </c>
      <c r="AD23" s="180">
        <v>2.599879523003177E-2</v>
      </c>
      <c r="AE23" s="67"/>
      <c r="AF23" s="68"/>
      <c r="AG23" s="67">
        <v>8928643</v>
      </c>
      <c r="AH23" s="67">
        <v>109.80584900323441</v>
      </c>
      <c r="AI23" s="174">
        <v>311209641.67999995</v>
      </c>
      <c r="AJ23" s="178">
        <v>34.855200468873036</v>
      </c>
    </row>
    <row r="24" spans="1:36" s="291" customFormat="1" ht="15" customHeight="1" x14ac:dyDescent="0.2">
      <c r="A24" s="313" t="s">
        <v>129</v>
      </c>
      <c r="B24" s="69">
        <v>38964</v>
      </c>
      <c r="C24" s="187">
        <v>1.4366901702649676E-2</v>
      </c>
      <c r="D24" s="69"/>
      <c r="E24" s="68"/>
      <c r="F24" s="69">
        <v>1972877</v>
      </c>
      <c r="G24" s="69">
        <v>50.633328200390103</v>
      </c>
      <c r="H24" s="175">
        <v>73192281.400000006</v>
      </c>
      <c r="I24" s="192">
        <v>37.09926234630948</v>
      </c>
      <c r="J24" s="313" t="s">
        <v>129</v>
      </c>
      <c r="K24" s="331">
        <v>47488</v>
      </c>
      <c r="L24" s="187">
        <v>1.6299715970035267E-2</v>
      </c>
      <c r="M24" s="69"/>
      <c r="N24" s="333"/>
      <c r="O24" s="69">
        <v>3930913</v>
      </c>
      <c r="P24" s="69">
        <v>82.776975235849051</v>
      </c>
      <c r="Q24" s="175">
        <v>147775554.38</v>
      </c>
      <c r="R24" s="192">
        <v>37.593188752841897</v>
      </c>
      <c r="S24" s="313" t="s">
        <v>129</v>
      </c>
      <c r="T24" s="331">
        <v>57099</v>
      </c>
      <c r="U24" s="187">
        <v>1.8800240489249432E-2</v>
      </c>
      <c r="V24" s="69"/>
      <c r="W24" s="333"/>
      <c r="X24" s="69">
        <v>5957683</v>
      </c>
      <c r="Y24" s="69">
        <v>104.33953309164784</v>
      </c>
      <c r="Z24" s="175">
        <v>221744300.78</v>
      </c>
      <c r="AA24" s="192">
        <v>37.219889138109565</v>
      </c>
      <c r="AB24" s="313" t="s">
        <v>129</v>
      </c>
      <c r="AC24" s="331">
        <v>65985</v>
      </c>
      <c r="AD24" s="187">
        <v>2.1097862620413049E-2</v>
      </c>
      <c r="AE24" s="69"/>
      <c r="AF24" s="333"/>
      <c r="AG24" s="69">
        <v>7807880</v>
      </c>
      <c r="AH24" s="69">
        <v>118.32810487231947</v>
      </c>
      <c r="AI24" s="175">
        <v>290410558.58999997</v>
      </c>
      <c r="AJ24" s="192">
        <v>37.194546866755118</v>
      </c>
    </row>
    <row r="25" spans="1:36" s="291" customFormat="1" ht="30" customHeight="1" x14ac:dyDescent="0.2">
      <c r="A25" s="311" t="s">
        <v>130</v>
      </c>
      <c r="B25" s="69">
        <v>6749</v>
      </c>
      <c r="C25" s="187">
        <v>2.4885078429109607E-3</v>
      </c>
      <c r="D25" s="69"/>
      <c r="E25" s="68"/>
      <c r="F25" s="69">
        <v>294130</v>
      </c>
      <c r="G25" s="69">
        <v>43.581271299451771</v>
      </c>
      <c r="H25" s="175">
        <v>5426305.9000000004</v>
      </c>
      <c r="I25" s="192">
        <v>18.448665216060927</v>
      </c>
      <c r="J25" s="311" t="s">
        <v>130</v>
      </c>
      <c r="K25" s="331">
        <v>8420</v>
      </c>
      <c r="L25" s="187">
        <v>2.8900692483932143E-3</v>
      </c>
      <c r="M25" s="69"/>
      <c r="N25" s="333"/>
      <c r="O25" s="69">
        <v>539882</v>
      </c>
      <c r="P25" s="69">
        <v>64.119002375296915</v>
      </c>
      <c r="Q25" s="175">
        <v>10080550.890000001</v>
      </c>
      <c r="R25" s="192">
        <v>18.671766960187597</v>
      </c>
      <c r="S25" s="311" t="s">
        <v>130</v>
      </c>
      <c r="T25" s="331">
        <v>11502</v>
      </c>
      <c r="U25" s="187">
        <v>3.7871130161184429E-3</v>
      </c>
      <c r="V25" s="69"/>
      <c r="W25" s="333"/>
      <c r="X25" s="69">
        <v>771376</v>
      </c>
      <c r="Y25" s="69">
        <v>67.064510519909575</v>
      </c>
      <c r="Z25" s="175">
        <v>14321913.27</v>
      </c>
      <c r="AA25" s="192">
        <v>18.566708414573437</v>
      </c>
      <c r="AB25" s="311" t="s">
        <v>130</v>
      </c>
      <c r="AC25" s="331">
        <v>15328</v>
      </c>
      <c r="AD25" s="187">
        <v>4.9009326096187194E-3</v>
      </c>
      <c r="AE25" s="69"/>
      <c r="AF25" s="333"/>
      <c r="AG25" s="69">
        <v>1120763</v>
      </c>
      <c r="AH25" s="69">
        <v>73.118671711899793</v>
      </c>
      <c r="AI25" s="175">
        <v>20799083.09</v>
      </c>
      <c r="AJ25" s="192">
        <v>18.557967286571738</v>
      </c>
    </row>
    <row r="26" spans="1:36" s="5" customFormat="1" ht="15" customHeight="1" x14ac:dyDescent="0.2">
      <c r="A26" s="310" t="s">
        <v>122</v>
      </c>
      <c r="B26" s="67">
        <v>278</v>
      </c>
      <c r="C26" s="182">
        <v>1.0250484224762884E-4</v>
      </c>
      <c r="D26" s="67"/>
      <c r="E26" s="68"/>
      <c r="F26" s="67">
        <v>13866</v>
      </c>
      <c r="G26" s="67">
        <v>49.877697841726622</v>
      </c>
      <c r="H26" s="174">
        <v>921652.51</v>
      </c>
      <c r="I26" s="178">
        <v>66.468520842348184</v>
      </c>
      <c r="J26" s="310" t="s">
        <v>122</v>
      </c>
      <c r="K26" s="330">
        <v>350</v>
      </c>
      <c r="L26" s="182">
        <v>1.2013351982632125E-4</v>
      </c>
      <c r="M26" s="67"/>
      <c r="N26" s="68"/>
      <c r="O26" s="67">
        <v>30889</v>
      </c>
      <c r="P26" s="67">
        <v>88.254285714285714</v>
      </c>
      <c r="Q26" s="174">
        <v>1846383.75</v>
      </c>
      <c r="R26" s="178">
        <v>59.774798471947946</v>
      </c>
      <c r="S26" s="310" t="s">
        <v>122</v>
      </c>
      <c r="T26" s="330">
        <v>401</v>
      </c>
      <c r="U26" s="182">
        <v>1.3203202221035435E-4</v>
      </c>
      <c r="V26" s="67"/>
      <c r="W26" s="68"/>
      <c r="X26" s="67">
        <v>46535</v>
      </c>
      <c r="Y26" s="67">
        <v>116.04738154613466</v>
      </c>
      <c r="Z26" s="174">
        <v>2851401.5500000003</v>
      </c>
      <c r="AA26" s="178">
        <v>61.274342967658761</v>
      </c>
      <c r="AB26" s="310" t="s">
        <v>122</v>
      </c>
      <c r="AC26" s="330">
        <v>523</v>
      </c>
      <c r="AD26" s="182">
        <v>1.6722258317005418E-4</v>
      </c>
      <c r="AE26" s="67"/>
      <c r="AF26" s="68"/>
      <c r="AG26" s="67">
        <v>62434</v>
      </c>
      <c r="AH26" s="67">
        <v>119.37667304015297</v>
      </c>
      <c r="AI26" s="174">
        <v>3809251.14</v>
      </c>
      <c r="AJ26" s="178">
        <v>61.012447384437969</v>
      </c>
    </row>
    <row r="27" spans="1:36" s="5" customFormat="1" ht="15" customHeight="1" x14ac:dyDescent="0.2">
      <c r="A27" s="311" t="s">
        <v>124</v>
      </c>
      <c r="B27" s="69">
        <v>249</v>
      </c>
      <c r="C27" s="188">
        <v>9.181189107791216E-5</v>
      </c>
      <c r="D27" s="69"/>
      <c r="E27" s="68"/>
      <c r="F27" s="69">
        <v>12422</v>
      </c>
      <c r="G27" s="69">
        <v>49.887550200803211</v>
      </c>
      <c r="H27" s="175">
        <v>868907.35</v>
      </c>
      <c r="I27" s="192">
        <v>69.949070198035741</v>
      </c>
      <c r="J27" s="311" t="s">
        <v>124</v>
      </c>
      <c r="K27" s="331">
        <v>309</v>
      </c>
      <c r="L27" s="188">
        <v>1.0606073607523791E-4</v>
      </c>
      <c r="M27" s="69"/>
      <c r="N27" s="333"/>
      <c r="O27" s="69">
        <v>27937</v>
      </c>
      <c r="P27" s="69">
        <v>90.411003236245961</v>
      </c>
      <c r="Q27" s="175">
        <v>1728552.1</v>
      </c>
      <c r="R27" s="192">
        <v>61.873218312631998</v>
      </c>
      <c r="S27" s="311" t="s">
        <v>124</v>
      </c>
      <c r="T27" s="331">
        <v>337</v>
      </c>
      <c r="U27" s="188">
        <v>1.109595797628165E-4</v>
      </c>
      <c r="V27" s="69"/>
      <c r="W27" s="333"/>
      <c r="X27" s="69">
        <v>42211</v>
      </c>
      <c r="Y27" s="69">
        <v>125.25519287833828</v>
      </c>
      <c r="Z27" s="175">
        <v>2668971.87</v>
      </c>
      <c r="AA27" s="192">
        <v>63.229297339556041</v>
      </c>
      <c r="AB27" s="311" t="s">
        <v>124</v>
      </c>
      <c r="AC27" s="331">
        <v>444</v>
      </c>
      <c r="AD27" s="188">
        <v>1.4196334020555269E-4</v>
      </c>
      <c r="AE27" s="69"/>
      <c r="AF27" s="333"/>
      <c r="AG27" s="69">
        <v>55968</v>
      </c>
      <c r="AH27" s="69">
        <v>126.05405405405405</v>
      </c>
      <c r="AI27" s="175">
        <v>3532204.27</v>
      </c>
      <c r="AJ27" s="192">
        <v>63.111139758433389</v>
      </c>
    </row>
    <row r="28" spans="1:36" s="5" customFormat="1" ht="27" customHeight="1" x14ac:dyDescent="0.2">
      <c r="A28" s="314" t="s">
        <v>123</v>
      </c>
      <c r="B28" s="124">
        <v>29</v>
      </c>
      <c r="C28" s="190">
        <v>1.0692951169716678E-5</v>
      </c>
      <c r="D28" s="124"/>
      <c r="E28" s="125"/>
      <c r="F28" s="124">
        <v>1444</v>
      </c>
      <c r="G28" s="124">
        <v>49.793103448275865</v>
      </c>
      <c r="H28" s="176">
        <v>52745.16</v>
      </c>
      <c r="I28" s="193">
        <v>36.527119113573413</v>
      </c>
      <c r="J28" s="314" t="s">
        <v>123</v>
      </c>
      <c r="K28" s="332">
        <v>41</v>
      </c>
      <c r="L28" s="340">
        <v>1.4072783751083347E-5</v>
      </c>
      <c r="M28" s="124"/>
      <c r="N28" s="334"/>
      <c r="O28" s="124">
        <v>2952</v>
      </c>
      <c r="P28" s="124">
        <v>72</v>
      </c>
      <c r="Q28" s="176">
        <v>117831.65</v>
      </c>
      <c r="R28" s="193">
        <v>39.915870596205963</v>
      </c>
      <c r="S28" s="314" t="s">
        <v>123</v>
      </c>
      <c r="T28" s="332">
        <v>64</v>
      </c>
      <c r="U28" s="340">
        <v>2.107244244753785E-5</v>
      </c>
      <c r="V28" s="124"/>
      <c r="W28" s="334"/>
      <c r="X28" s="124">
        <v>4324</v>
      </c>
      <c r="Y28" s="124">
        <v>67.5625</v>
      </c>
      <c r="Z28" s="176">
        <v>182429.68</v>
      </c>
      <c r="AA28" s="193">
        <v>42.190027752081406</v>
      </c>
      <c r="AB28" s="314" t="s">
        <v>123</v>
      </c>
      <c r="AC28" s="332">
        <v>79</v>
      </c>
      <c r="AD28" s="340">
        <v>2.5259242964501491E-5</v>
      </c>
      <c r="AE28" s="124"/>
      <c r="AF28" s="334"/>
      <c r="AG28" s="124">
        <v>6466</v>
      </c>
      <c r="AH28" s="124">
        <v>81.848101265822791</v>
      </c>
      <c r="AI28" s="176">
        <v>277046.87</v>
      </c>
      <c r="AJ28" s="193">
        <v>42.846716671821838</v>
      </c>
    </row>
    <row r="29" spans="1:36" x14ac:dyDescent="0.2">
      <c r="A29" s="355"/>
      <c r="B29" s="355"/>
      <c r="C29" s="355"/>
      <c r="D29" s="355"/>
      <c r="E29" s="355"/>
      <c r="F29" s="355"/>
      <c r="G29" s="355"/>
      <c r="H29" s="355"/>
      <c r="I29" s="355"/>
      <c r="J29" s="355"/>
      <c r="K29" s="355"/>
      <c r="L29" s="355"/>
      <c r="M29" s="355"/>
      <c r="N29" s="355"/>
      <c r="O29" s="355"/>
      <c r="P29" s="355"/>
      <c r="Q29" s="355"/>
      <c r="R29" s="355"/>
      <c r="S29" s="363"/>
      <c r="T29" s="363"/>
      <c r="U29" s="363"/>
      <c r="V29" s="363"/>
      <c r="W29" s="363"/>
      <c r="X29" s="363"/>
      <c r="Y29" s="363"/>
      <c r="Z29" s="363"/>
      <c r="AA29" s="363"/>
      <c r="AB29" s="363"/>
      <c r="AC29" s="363"/>
      <c r="AD29" s="363"/>
      <c r="AE29" s="363"/>
      <c r="AF29" s="363"/>
      <c r="AG29" s="363"/>
      <c r="AH29" s="363"/>
      <c r="AI29" s="363"/>
      <c r="AJ29" s="363"/>
    </row>
    <row r="30" spans="1:36" s="5" customFormat="1" ht="42.75" customHeight="1" x14ac:dyDescent="0.2">
      <c r="A30" s="364" t="s">
        <v>322</v>
      </c>
      <c r="B30" s="364"/>
      <c r="C30" s="364"/>
      <c r="D30" s="364"/>
      <c r="E30" s="364"/>
      <c r="F30" s="364"/>
      <c r="G30" s="364"/>
      <c r="H30" s="364"/>
      <c r="I30" s="364"/>
      <c r="J30" s="364" t="s">
        <v>322</v>
      </c>
      <c r="K30" s="364"/>
      <c r="L30" s="364"/>
      <c r="M30" s="364"/>
      <c r="N30" s="364"/>
      <c r="O30" s="364"/>
      <c r="P30" s="364"/>
      <c r="Q30" s="364"/>
      <c r="R30" s="364"/>
      <c r="S30" s="364" t="s">
        <v>322</v>
      </c>
      <c r="T30" s="364"/>
      <c r="U30" s="364"/>
      <c r="V30" s="364"/>
      <c r="W30" s="364"/>
      <c r="X30" s="364"/>
      <c r="Y30" s="364"/>
      <c r="Z30" s="364"/>
      <c r="AA30" s="364"/>
      <c r="AB30" s="364" t="s">
        <v>322</v>
      </c>
      <c r="AC30" s="364"/>
      <c r="AD30" s="364"/>
      <c r="AE30" s="364"/>
      <c r="AF30" s="364"/>
      <c r="AG30" s="364"/>
      <c r="AH30" s="364"/>
      <c r="AI30" s="364"/>
      <c r="AJ30" s="364"/>
    </row>
    <row r="31" spans="1:36" ht="30" customHeight="1" x14ac:dyDescent="0.2">
      <c r="A31" s="364" t="s">
        <v>372</v>
      </c>
      <c r="B31" s="364"/>
      <c r="C31" s="364"/>
      <c r="D31" s="364"/>
      <c r="E31" s="364"/>
      <c r="F31" s="364"/>
      <c r="G31" s="364"/>
      <c r="H31" s="364"/>
      <c r="I31" s="364"/>
      <c r="J31" s="364" t="s">
        <v>372</v>
      </c>
      <c r="K31" s="364"/>
      <c r="L31" s="364"/>
      <c r="M31" s="364"/>
      <c r="N31" s="364"/>
      <c r="O31" s="364"/>
      <c r="P31" s="364"/>
      <c r="Q31" s="364"/>
      <c r="R31" s="364"/>
      <c r="S31" s="364" t="s">
        <v>372</v>
      </c>
      <c r="T31" s="364"/>
      <c r="U31" s="364"/>
      <c r="V31" s="364"/>
      <c r="W31" s="364"/>
      <c r="X31" s="364"/>
      <c r="Y31" s="364"/>
      <c r="Z31" s="364"/>
      <c r="AA31" s="364"/>
      <c r="AB31" s="364" t="s">
        <v>372</v>
      </c>
      <c r="AC31" s="364"/>
      <c r="AD31" s="364"/>
      <c r="AE31" s="364"/>
      <c r="AF31" s="364"/>
      <c r="AG31" s="364"/>
      <c r="AH31" s="364"/>
      <c r="AI31" s="364"/>
      <c r="AJ31" s="364"/>
    </row>
    <row r="32" spans="1:36" ht="30" customHeight="1" x14ac:dyDescent="0.2">
      <c r="A32" s="364" t="s">
        <v>346</v>
      </c>
      <c r="B32" s="364"/>
      <c r="C32" s="364"/>
      <c r="D32" s="364"/>
      <c r="E32" s="364"/>
      <c r="F32" s="364"/>
      <c r="G32" s="364"/>
      <c r="H32" s="364"/>
      <c r="I32" s="364"/>
      <c r="J32" s="364" t="s">
        <v>346</v>
      </c>
      <c r="K32" s="364"/>
      <c r="L32" s="364"/>
      <c r="M32" s="364"/>
      <c r="N32" s="364"/>
      <c r="O32" s="364"/>
      <c r="P32" s="364"/>
      <c r="Q32" s="364"/>
      <c r="R32" s="364"/>
      <c r="S32" s="364" t="s">
        <v>346</v>
      </c>
      <c r="T32" s="364"/>
      <c r="U32" s="364"/>
      <c r="V32" s="364"/>
      <c r="W32" s="364"/>
      <c r="X32" s="364"/>
      <c r="Y32" s="364"/>
      <c r="Z32" s="364"/>
      <c r="AA32" s="364"/>
      <c r="AB32" s="364" t="s">
        <v>346</v>
      </c>
      <c r="AC32" s="364"/>
      <c r="AD32" s="364"/>
      <c r="AE32" s="364"/>
      <c r="AF32" s="364"/>
      <c r="AG32" s="364"/>
      <c r="AH32" s="364"/>
      <c r="AI32" s="364"/>
      <c r="AJ32" s="364"/>
    </row>
    <row r="33" spans="1:36" ht="30" customHeight="1" x14ac:dyDescent="0.2">
      <c r="A33" s="364" t="s">
        <v>340</v>
      </c>
      <c r="B33" s="364"/>
      <c r="C33" s="364"/>
      <c r="D33" s="364"/>
      <c r="E33" s="364"/>
      <c r="F33" s="364"/>
      <c r="G33" s="364"/>
      <c r="H33" s="364"/>
      <c r="I33" s="364"/>
      <c r="J33" s="364" t="s">
        <v>340</v>
      </c>
      <c r="K33" s="364"/>
      <c r="L33" s="364"/>
      <c r="M33" s="364"/>
      <c r="N33" s="364"/>
      <c r="O33" s="364"/>
      <c r="P33" s="364"/>
      <c r="Q33" s="364"/>
      <c r="R33" s="364"/>
      <c r="S33" s="364" t="s">
        <v>340</v>
      </c>
      <c r="T33" s="364"/>
      <c r="U33" s="364"/>
      <c r="V33" s="364"/>
      <c r="W33" s="364"/>
      <c r="X33" s="364"/>
      <c r="Y33" s="364"/>
      <c r="Z33" s="364"/>
      <c r="AA33" s="364"/>
      <c r="AB33" s="364" t="s">
        <v>340</v>
      </c>
      <c r="AC33" s="364"/>
      <c r="AD33" s="364"/>
      <c r="AE33" s="364"/>
      <c r="AF33" s="364"/>
      <c r="AG33" s="364"/>
      <c r="AH33" s="364"/>
      <c r="AI33" s="364"/>
      <c r="AJ33" s="364"/>
    </row>
    <row r="34" spans="1:36" x14ac:dyDescent="0.2">
      <c r="A34" s="355"/>
      <c r="B34" s="355"/>
      <c r="C34" s="355"/>
      <c r="D34" s="355"/>
      <c r="E34" s="355"/>
      <c r="F34" s="355"/>
      <c r="G34" s="355"/>
      <c r="H34" s="355"/>
      <c r="I34" s="355"/>
    </row>
    <row r="35" spans="1:36" x14ac:dyDescent="0.2">
      <c r="A35" s="355"/>
      <c r="B35" s="355"/>
      <c r="C35" s="355"/>
      <c r="D35" s="355"/>
      <c r="E35" s="355"/>
      <c r="F35" s="355"/>
      <c r="G35" s="355"/>
      <c r="H35" s="355"/>
      <c r="I35" s="355"/>
    </row>
  </sheetData>
  <mergeCells count="46">
    <mergeCell ref="S29:AA29"/>
    <mergeCell ref="S30:AA30"/>
    <mergeCell ref="S31:AA31"/>
    <mergeCell ref="S32:AA32"/>
    <mergeCell ref="S33:AA33"/>
    <mergeCell ref="T5:AA5"/>
    <mergeCell ref="T6:U6"/>
    <mergeCell ref="V6:W6"/>
    <mergeCell ref="X6:Y6"/>
    <mergeCell ref="Z6:Z7"/>
    <mergeCell ref="AA6:AA7"/>
    <mergeCell ref="A34:I34"/>
    <mergeCell ref="A35:I35"/>
    <mergeCell ref="A29:I29"/>
    <mergeCell ref="A33:I33"/>
    <mergeCell ref="A32:I32"/>
    <mergeCell ref="A31:I31"/>
    <mergeCell ref="B5:I5"/>
    <mergeCell ref="A30:I30"/>
    <mergeCell ref="B6:C6"/>
    <mergeCell ref="D6:E6"/>
    <mergeCell ref="F6:G6"/>
    <mergeCell ref="H6:H7"/>
    <mergeCell ref="I6:I7"/>
    <mergeCell ref="K5:R5"/>
    <mergeCell ref="K6:L6"/>
    <mergeCell ref="M6:N6"/>
    <mergeCell ref="O6:P6"/>
    <mergeCell ref="Q6:Q7"/>
    <mergeCell ref="R6:R7"/>
    <mergeCell ref="J29:R29"/>
    <mergeCell ref="J30:R30"/>
    <mergeCell ref="J31:R31"/>
    <mergeCell ref="J32:R32"/>
    <mergeCell ref="J33:R33"/>
    <mergeCell ref="AC5:AJ5"/>
    <mergeCell ref="AC6:AD6"/>
    <mergeCell ref="AE6:AF6"/>
    <mergeCell ref="AG6:AH6"/>
    <mergeCell ref="AI6:AI7"/>
    <mergeCell ref="AJ6:AJ7"/>
    <mergeCell ref="AB29:AJ29"/>
    <mergeCell ref="AB30:AJ30"/>
    <mergeCell ref="AB31:AJ31"/>
    <mergeCell ref="AB32:AJ32"/>
    <mergeCell ref="AB33:AJ33"/>
  </mergeCells>
  <hyperlinks>
    <hyperlink ref="A1" location="Съдържание!Print_Area" display="към съдържанието" xr:uid="{00000000-0004-0000-04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4"/>
  <sheetViews>
    <sheetView zoomScale="66" zoomScaleNormal="66" zoomScaleSheetLayoutView="89" workbookViewId="0">
      <selection activeCell="Q46" sqref="Q46"/>
    </sheetView>
  </sheetViews>
  <sheetFormatPr defaultRowHeight="12.75" x14ac:dyDescent="0.2"/>
  <cols>
    <col min="1" max="1" width="18.7109375" customWidth="1"/>
    <col min="2" max="2" width="10.7109375" customWidth="1"/>
    <col min="3" max="3" width="12.7109375" customWidth="1"/>
    <col min="4" max="4" width="14.7109375" customWidth="1"/>
    <col min="5" max="5" width="10.7109375" customWidth="1"/>
    <col min="6" max="6" width="14.7109375" customWidth="1"/>
    <col min="7" max="7" width="18.7109375" customWidth="1"/>
    <col min="8" max="8" width="9.7109375" customWidth="1"/>
    <col min="9" max="9" width="18.7109375" customWidth="1"/>
    <col min="10" max="10" width="10.7109375" style="12" customWidth="1"/>
    <col min="11" max="11" width="12.7109375" customWidth="1"/>
    <col min="12" max="12" width="14.7109375" customWidth="1"/>
    <col min="13" max="13" width="10.7109375" customWidth="1"/>
    <col min="14" max="14" width="14.7109375" customWidth="1"/>
    <col min="15" max="15" width="18.7109375" customWidth="1"/>
    <col min="16" max="16" width="9.7109375" customWidth="1"/>
    <col min="17" max="17" width="18.7109375" customWidth="1"/>
    <col min="18" max="18" width="10.7109375" customWidth="1"/>
    <col min="19" max="19" width="12.7109375" customWidth="1"/>
    <col min="20" max="20" width="14.7109375" customWidth="1"/>
    <col min="21" max="21" width="10.7109375" customWidth="1"/>
    <col min="22" max="22" width="14.7109375" customWidth="1"/>
    <col min="23" max="23" width="18.7109375" customWidth="1"/>
    <col min="24" max="24" width="9.7109375" customWidth="1"/>
    <col min="25" max="25" width="9.140625" customWidth="1"/>
  </cols>
  <sheetData>
    <row r="1" spans="1:34" s="70" customFormat="1" ht="15" customHeight="1" x14ac:dyDescent="0.2">
      <c r="A1" s="159" t="s">
        <v>64</v>
      </c>
      <c r="B1" s="73"/>
      <c r="C1" s="73"/>
      <c r="D1" s="73"/>
      <c r="E1" s="73"/>
      <c r="F1" s="73"/>
      <c r="G1" s="73"/>
      <c r="H1" s="194"/>
      <c r="I1" s="76"/>
      <c r="J1" s="82"/>
    </row>
    <row r="2" spans="1:34" s="70" customFormat="1" ht="15" customHeight="1" x14ac:dyDescent="0.2">
      <c r="A2" s="159"/>
      <c r="B2" s="260"/>
      <c r="C2" s="260"/>
      <c r="D2" s="260"/>
      <c r="E2" s="260"/>
      <c r="F2" s="260"/>
      <c r="G2" s="260"/>
      <c r="H2" s="76"/>
      <c r="I2" s="76"/>
      <c r="J2" s="82"/>
    </row>
    <row r="3" spans="1:34" s="70" customFormat="1" ht="15" customHeight="1" x14ac:dyDescent="0.2">
      <c r="A3" s="376" t="s">
        <v>328</v>
      </c>
      <c r="B3" s="377"/>
      <c r="C3" s="377"/>
      <c r="D3" s="377"/>
      <c r="E3" s="377"/>
      <c r="F3" s="377"/>
      <c r="G3" s="377"/>
      <c r="H3" s="378"/>
      <c r="I3" s="283"/>
      <c r="J3" s="82"/>
    </row>
    <row r="4" spans="1:34" s="70" customFormat="1" ht="45" customHeight="1" x14ac:dyDescent="0.2">
      <c r="A4" s="374" t="s">
        <v>410</v>
      </c>
      <c r="B4" s="375"/>
      <c r="C4" s="375"/>
      <c r="D4" s="375"/>
      <c r="E4" s="375"/>
      <c r="F4" s="375"/>
      <c r="G4" s="375"/>
      <c r="H4" s="375"/>
      <c r="I4" s="268"/>
      <c r="J4" s="267"/>
      <c r="K4" s="267"/>
      <c r="L4" s="267"/>
      <c r="M4" s="267"/>
      <c r="N4" s="267"/>
      <c r="O4" s="267"/>
      <c r="P4" s="267"/>
      <c r="Q4" s="267"/>
      <c r="R4" s="267"/>
      <c r="S4" s="267"/>
    </row>
    <row r="5" spans="1:34" s="70" customFormat="1" ht="15" customHeight="1" x14ac:dyDescent="0.2">
      <c r="A5" s="215"/>
      <c r="B5" s="214"/>
      <c r="C5" s="214"/>
      <c r="D5" s="214"/>
      <c r="E5" s="214"/>
      <c r="F5" s="214"/>
      <c r="G5" s="214"/>
      <c r="H5" s="214"/>
      <c r="I5" s="261"/>
      <c r="J5" s="82"/>
      <c r="P5" s="106" t="s">
        <v>331</v>
      </c>
      <c r="Q5" s="106"/>
      <c r="X5" s="106" t="s">
        <v>332</v>
      </c>
    </row>
    <row r="6" spans="1:34" s="98" customFormat="1" ht="15" customHeight="1" x14ac:dyDescent="0.2">
      <c r="A6" s="371" t="s">
        <v>327</v>
      </c>
      <c r="B6" s="367" t="s">
        <v>5</v>
      </c>
      <c r="C6" s="367"/>
      <c r="D6" s="367"/>
      <c r="E6" s="367"/>
      <c r="F6" s="367"/>
      <c r="G6" s="367"/>
      <c r="H6" s="367"/>
      <c r="I6" s="371" t="s">
        <v>327</v>
      </c>
      <c r="J6" s="367" t="s">
        <v>312</v>
      </c>
      <c r="K6" s="367"/>
      <c r="L6" s="367"/>
      <c r="M6" s="367"/>
      <c r="N6" s="367"/>
      <c r="O6" s="367"/>
      <c r="P6" s="367"/>
      <c r="Q6" s="371" t="s">
        <v>327</v>
      </c>
      <c r="R6" s="367" t="s">
        <v>313</v>
      </c>
      <c r="S6" s="367"/>
      <c r="T6" s="367"/>
      <c r="U6" s="367"/>
      <c r="V6" s="367"/>
      <c r="W6" s="367"/>
      <c r="X6" s="367"/>
    </row>
    <row r="7" spans="1:34" ht="50.1" customHeight="1" x14ac:dyDescent="0.2">
      <c r="A7" s="372"/>
      <c r="B7" s="370" t="s">
        <v>173</v>
      </c>
      <c r="C7" s="370"/>
      <c r="D7" s="370"/>
      <c r="E7" s="370" t="s">
        <v>177</v>
      </c>
      <c r="F7" s="370"/>
      <c r="G7" s="370"/>
      <c r="H7" s="365" t="s">
        <v>136</v>
      </c>
      <c r="I7" s="372"/>
      <c r="J7" s="370" t="s">
        <v>173</v>
      </c>
      <c r="K7" s="370"/>
      <c r="L7" s="370"/>
      <c r="M7" s="370" t="s">
        <v>177</v>
      </c>
      <c r="N7" s="370"/>
      <c r="O7" s="370"/>
      <c r="P7" s="365" t="s">
        <v>136</v>
      </c>
      <c r="Q7" s="372"/>
      <c r="R7" s="370" t="s">
        <v>173</v>
      </c>
      <c r="S7" s="370"/>
      <c r="T7" s="370"/>
      <c r="U7" s="370" t="s">
        <v>177</v>
      </c>
      <c r="V7" s="370"/>
      <c r="W7" s="370"/>
      <c r="X7" s="365" t="s">
        <v>136</v>
      </c>
    </row>
    <row r="8" spans="1:34" ht="60" customHeight="1" x14ac:dyDescent="0.2">
      <c r="A8" s="373"/>
      <c r="B8" s="118" t="s">
        <v>132</v>
      </c>
      <c r="C8" s="118" t="s">
        <v>133</v>
      </c>
      <c r="D8" s="119" t="s">
        <v>338</v>
      </c>
      <c r="E8" s="118" t="s">
        <v>176</v>
      </c>
      <c r="F8" s="118" t="s">
        <v>174</v>
      </c>
      <c r="G8" s="119" t="s">
        <v>137</v>
      </c>
      <c r="H8" s="366"/>
      <c r="I8" s="373"/>
      <c r="J8" s="118" t="s">
        <v>132</v>
      </c>
      <c r="K8" s="118" t="s">
        <v>133</v>
      </c>
      <c r="L8" s="119" t="s">
        <v>338</v>
      </c>
      <c r="M8" s="118" t="s">
        <v>176</v>
      </c>
      <c r="N8" s="118" t="s">
        <v>174</v>
      </c>
      <c r="O8" s="119" t="s">
        <v>137</v>
      </c>
      <c r="P8" s="366"/>
      <c r="Q8" s="373"/>
      <c r="R8" s="118" t="s">
        <v>132</v>
      </c>
      <c r="S8" s="118" t="s">
        <v>133</v>
      </c>
      <c r="T8" s="119" t="s">
        <v>338</v>
      </c>
      <c r="U8" s="118" t="s">
        <v>176</v>
      </c>
      <c r="V8" s="118" t="s">
        <v>174</v>
      </c>
      <c r="W8" s="119" t="s">
        <v>137</v>
      </c>
      <c r="X8" s="366"/>
      <c r="AD8" s="14"/>
      <c r="AE8" s="14"/>
      <c r="AF8" s="14"/>
    </row>
    <row r="9" spans="1:34" s="49" customFormat="1" ht="20.100000000000001" customHeight="1" x14ac:dyDescent="0.2">
      <c r="A9" s="128">
        <v>1</v>
      </c>
      <c r="B9" s="118">
        <v>2</v>
      </c>
      <c r="C9" s="118">
        <v>3</v>
      </c>
      <c r="D9" s="119" t="s">
        <v>135</v>
      </c>
      <c r="E9" s="119">
        <v>5</v>
      </c>
      <c r="F9" s="119">
        <v>6</v>
      </c>
      <c r="G9" s="119" t="s">
        <v>171</v>
      </c>
      <c r="H9" s="118" t="s">
        <v>172</v>
      </c>
      <c r="I9" s="128">
        <v>9</v>
      </c>
      <c r="J9" s="118">
        <v>10</v>
      </c>
      <c r="K9" s="118">
        <v>11</v>
      </c>
      <c r="L9" s="119" t="s">
        <v>357</v>
      </c>
      <c r="M9" s="119">
        <v>13</v>
      </c>
      <c r="N9" s="119">
        <v>14</v>
      </c>
      <c r="O9" s="119" t="s">
        <v>358</v>
      </c>
      <c r="P9" s="118" t="s">
        <v>359</v>
      </c>
      <c r="Q9" s="128">
        <v>17</v>
      </c>
      <c r="R9" s="118">
        <v>18</v>
      </c>
      <c r="S9" s="118">
        <v>19</v>
      </c>
      <c r="T9" s="119" t="s">
        <v>360</v>
      </c>
      <c r="U9" s="119">
        <v>21</v>
      </c>
      <c r="V9" s="119">
        <v>22</v>
      </c>
      <c r="W9" s="119" t="s">
        <v>361</v>
      </c>
      <c r="X9" s="118" t="s">
        <v>362</v>
      </c>
      <c r="AD9" s="50"/>
      <c r="AE9" s="50"/>
      <c r="AF9" s="50"/>
    </row>
    <row r="10" spans="1:34" ht="15" customHeight="1" x14ac:dyDescent="0.2">
      <c r="A10" s="292" t="s">
        <v>33</v>
      </c>
      <c r="B10" s="72">
        <f>J10+R10</f>
        <v>43750</v>
      </c>
      <c r="C10" s="72">
        <f>K10+S10</f>
        <v>42348</v>
      </c>
      <c r="D10" s="172">
        <f>C10/B10</f>
        <v>0.96795428571428577</v>
      </c>
      <c r="E10" s="72">
        <f>M10+U10</f>
        <v>114229</v>
      </c>
      <c r="F10" s="72">
        <f>N10+V10</f>
        <v>108054</v>
      </c>
      <c r="G10" s="172">
        <f>F10/E10</f>
        <v>0.94594192367962604</v>
      </c>
      <c r="H10" s="93">
        <f>E10/B10</f>
        <v>2.6109485714285716</v>
      </c>
      <c r="I10" s="292" t="s">
        <v>33</v>
      </c>
      <c r="J10" s="72">
        <v>17653</v>
      </c>
      <c r="K10" s="72">
        <v>17120</v>
      </c>
      <c r="L10" s="172">
        <f>K10/J10</f>
        <v>0.96980683169999438</v>
      </c>
      <c r="M10" s="72">
        <v>43142</v>
      </c>
      <c r="N10" s="72">
        <v>41246</v>
      </c>
      <c r="O10" s="172">
        <f>N10/M10</f>
        <v>0.95605210699550325</v>
      </c>
      <c r="P10" s="93">
        <f>M10/J10</f>
        <v>2.443890556845862</v>
      </c>
      <c r="Q10" s="292" t="s">
        <v>33</v>
      </c>
      <c r="R10" s="72">
        <v>26097</v>
      </c>
      <c r="S10" s="72">
        <v>25228</v>
      </c>
      <c r="T10" s="172">
        <f>S10/R10</f>
        <v>0.96670115338927842</v>
      </c>
      <c r="U10" s="72">
        <v>71087</v>
      </c>
      <c r="V10" s="72">
        <v>66808</v>
      </c>
      <c r="W10" s="172">
        <f>V10/U10</f>
        <v>0.93980615302375958</v>
      </c>
      <c r="X10" s="93">
        <f>U10/R10</f>
        <v>2.7239529447829254</v>
      </c>
      <c r="AD10" s="1"/>
      <c r="AE10" s="1"/>
      <c r="AF10" s="1"/>
      <c r="AG10" s="1"/>
      <c r="AH10" s="1"/>
    </row>
    <row r="11" spans="1:34" ht="15" customHeight="1" x14ac:dyDescent="0.2">
      <c r="A11" s="292" t="s">
        <v>34</v>
      </c>
      <c r="B11" s="72">
        <f>J11+R11</f>
        <v>51072</v>
      </c>
      <c r="C11" s="72">
        <f>K11+S11</f>
        <v>47640</v>
      </c>
      <c r="D11" s="172">
        <f t="shared" ref="D11:D37" si="0">C11/B11</f>
        <v>0.93280075187969924</v>
      </c>
      <c r="E11" s="72">
        <f t="shared" ref="E11:E37" si="1">M11+U11</f>
        <v>128985</v>
      </c>
      <c r="F11" s="72">
        <f t="shared" ref="F11:F37" si="2">N11+V11</f>
        <v>113904</v>
      </c>
      <c r="G11" s="172">
        <f t="shared" ref="G11:G38" si="3">F11/E11</f>
        <v>0.88307942784044657</v>
      </c>
      <c r="H11" s="93">
        <f t="shared" ref="H11:H37" si="4">E11/B11</f>
        <v>2.5255521616541352</v>
      </c>
      <c r="I11" s="292" t="s">
        <v>34</v>
      </c>
      <c r="J11" s="72">
        <v>21001</v>
      </c>
      <c r="K11" s="72">
        <v>19426</v>
      </c>
      <c r="L11" s="172">
        <f t="shared" ref="L11:L31" si="5">K11/J11</f>
        <v>0.92500357125851151</v>
      </c>
      <c r="M11" s="72">
        <v>48914</v>
      </c>
      <c r="N11" s="72">
        <v>43386</v>
      </c>
      <c r="O11" s="172">
        <f t="shared" ref="O11:O23" si="6">N11/M11</f>
        <v>0.88698532117594142</v>
      </c>
      <c r="P11" s="93">
        <f t="shared" ref="P11:P15" si="7">M11/J11</f>
        <v>2.3291271844197894</v>
      </c>
      <c r="Q11" s="292" t="s">
        <v>34</v>
      </c>
      <c r="R11" s="72">
        <v>30071</v>
      </c>
      <c r="S11" s="72">
        <v>28214</v>
      </c>
      <c r="T11" s="172">
        <f t="shared" ref="T11:T31" si="8">S11/R11</f>
        <v>0.93824615077649565</v>
      </c>
      <c r="U11" s="72">
        <v>80071</v>
      </c>
      <c r="V11" s="72">
        <v>70518</v>
      </c>
      <c r="W11" s="172">
        <f t="shared" ref="W11:W23" si="9">V11/U11</f>
        <v>0.88069338462114877</v>
      </c>
      <c r="X11" s="93">
        <f t="shared" ref="X11:X15" si="10">U11/R11</f>
        <v>2.6627315353662997</v>
      </c>
      <c r="AD11" s="1"/>
      <c r="AE11" s="1"/>
      <c r="AF11" s="1"/>
      <c r="AG11" s="1"/>
      <c r="AH11" s="1"/>
    </row>
    <row r="12" spans="1:34" ht="15" customHeight="1" x14ac:dyDescent="0.2">
      <c r="A12" s="292" t="s">
        <v>35</v>
      </c>
      <c r="B12" s="72">
        <f>J12+R12</f>
        <v>73747</v>
      </c>
      <c r="C12" s="72">
        <f t="shared" ref="C12:C37" si="11">K12+S12</f>
        <v>68547</v>
      </c>
      <c r="D12" s="172">
        <f t="shared" si="0"/>
        <v>0.92948865716571527</v>
      </c>
      <c r="E12" s="72">
        <f t="shared" si="1"/>
        <v>187576</v>
      </c>
      <c r="F12" s="72">
        <f t="shared" si="2"/>
        <v>164110</v>
      </c>
      <c r="G12" s="172">
        <f t="shared" si="3"/>
        <v>0.87489870772380263</v>
      </c>
      <c r="H12" s="93">
        <f t="shared" si="4"/>
        <v>2.5435068545161159</v>
      </c>
      <c r="I12" s="292" t="s">
        <v>35</v>
      </c>
      <c r="J12" s="72">
        <v>31913</v>
      </c>
      <c r="K12" s="72">
        <v>29613</v>
      </c>
      <c r="L12" s="172">
        <f t="shared" si="5"/>
        <v>0.92792905712405604</v>
      </c>
      <c r="M12" s="72">
        <v>75730</v>
      </c>
      <c r="N12" s="72">
        <v>67215</v>
      </c>
      <c r="O12" s="172">
        <f t="shared" si="6"/>
        <v>0.88756107223029179</v>
      </c>
      <c r="P12" s="93">
        <f t="shared" si="7"/>
        <v>2.3730141321718423</v>
      </c>
      <c r="Q12" s="292" t="s">
        <v>35</v>
      </c>
      <c r="R12" s="72">
        <v>41834</v>
      </c>
      <c r="S12" s="72">
        <v>38934</v>
      </c>
      <c r="T12" s="172">
        <f t="shared" si="8"/>
        <v>0.93067839556341736</v>
      </c>
      <c r="U12" s="72">
        <v>111846</v>
      </c>
      <c r="V12" s="72">
        <v>96895</v>
      </c>
      <c r="W12" s="172">
        <f t="shared" si="9"/>
        <v>0.86632512561915487</v>
      </c>
      <c r="X12" s="93">
        <f t="shared" si="10"/>
        <v>2.673566955108285</v>
      </c>
      <c r="AD12" s="1"/>
      <c r="AE12" s="1"/>
      <c r="AF12" s="1"/>
      <c r="AG12" s="1"/>
      <c r="AH12" s="1"/>
    </row>
    <row r="13" spans="1:34" ht="15" customHeight="1" x14ac:dyDescent="0.2">
      <c r="A13" s="292" t="s">
        <v>36</v>
      </c>
      <c r="B13" s="72">
        <f t="shared" ref="B13:B37" si="12">J13+R13</f>
        <v>32620</v>
      </c>
      <c r="C13" s="72">
        <f t="shared" si="11"/>
        <v>30905</v>
      </c>
      <c r="D13" s="172">
        <f t="shared" si="0"/>
        <v>0.94742489270386265</v>
      </c>
      <c r="E13" s="72">
        <f t="shared" si="1"/>
        <v>84951</v>
      </c>
      <c r="F13" s="72">
        <f t="shared" si="2"/>
        <v>76223</v>
      </c>
      <c r="G13" s="172">
        <f t="shared" si="3"/>
        <v>0.8972584195595108</v>
      </c>
      <c r="H13" s="93">
        <f t="shared" si="4"/>
        <v>2.6042611894543226</v>
      </c>
      <c r="I13" s="292" t="s">
        <v>36</v>
      </c>
      <c r="J13" s="72">
        <v>14484</v>
      </c>
      <c r="K13" s="72">
        <v>13723</v>
      </c>
      <c r="L13" s="172">
        <f t="shared" si="5"/>
        <v>0.94745926539629932</v>
      </c>
      <c r="M13" s="72">
        <v>34842</v>
      </c>
      <c r="N13" s="72">
        <v>31795</v>
      </c>
      <c r="O13" s="172">
        <f t="shared" si="6"/>
        <v>0.91254807416336603</v>
      </c>
      <c r="P13" s="93">
        <f t="shared" si="7"/>
        <v>2.4055509527754766</v>
      </c>
      <c r="Q13" s="292" t="s">
        <v>36</v>
      </c>
      <c r="R13" s="72">
        <v>18136</v>
      </c>
      <c r="S13" s="72">
        <v>17182</v>
      </c>
      <c r="T13" s="172">
        <f t="shared" si="8"/>
        <v>0.94739744155271288</v>
      </c>
      <c r="U13" s="72">
        <v>50109</v>
      </c>
      <c r="V13" s="72">
        <v>44428</v>
      </c>
      <c r="W13" s="172">
        <f t="shared" si="9"/>
        <v>0.88662715280688098</v>
      </c>
      <c r="X13" s="93">
        <f t="shared" si="10"/>
        <v>2.7629576532862816</v>
      </c>
    </row>
    <row r="14" spans="1:34" ht="15" customHeight="1" x14ac:dyDescent="0.2">
      <c r="A14" s="292" t="s">
        <v>37</v>
      </c>
      <c r="B14" s="72">
        <f t="shared" si="12"/>
        <v>6203</v>
      </c>
      <c r="C14" s="72">
        <f t="shared" si="11"/>
        <v>5970</v>
      </c>
      <c r="D14" s="172">
        <f t="shared" si="0"/>
        <v>0.96243753022730938</v>
      </c>
      <c r="E14" s="72">
        <f t="shared" si="1"/>
        <v>14175</v>
      </c>
      <c r="F14" s="72">
        <f t="shared" si="2"/>
        <v>13242</v>
      </c>
      <c r="G14" s="172">
        <f t="shared" si="3"/>
        <v>0.93417989417989422</v>
      </c>
      <c r="H14" s="93">
        <f t="shared" si="4"/>
        <v>2.2851845881025312</v>
      </c>
      <c r="I14" s="292" t="s">
        <v>37</v>
      </c>
      <c r="J14" s="72">
        <v>2430</v>
      </c>
      <c r="K14" s="72">
        <v>2327</v>
      </c>
      <c r="L14" s="172">
        <f t="shared" si="5"/>
        <v>0.95761316872427982</v>
      </c>
      <c r="M14" s="72">
        <v>5414</v>
      </c>
      <c r="N14" s="72">
        <v>5080</v>
      </c>
      <c r="O14" s="172">
        <f t="shared" si="6"/>
        <v>0.9383080901366827</v>
      </c>
      <c r="P14" s="93">
        <f t="shared" si="7"/>
        <v>2.2279835390946503</v>
      </c>
      <c r="Q14" s="292" t="s">
        <v>37</v>
      </c>
      <c r="R14" s="72">
        <v>3773</v>
      </c>
      <c r="S14" s="72">
        <v>3643</v>
      </c>
      <c r="T14" s="172">
        <f t="shared" si="8"/>
        <v>0.96554465942221046</v>
      </c>
      <c r="U14" s="72">
        <v>8761</v>
      </c>
      <c r="V14" s="72">
        <v>8162</v>
      </c>
      <c r="W14" s="172">
        <f t="shared" si="9"/>
        <v>0.93162880949663285</v>
      </c>
      <c r="X14" s="93">
        <f t="shared" si="10"/>
        <v>2.3220249138616484</v>
      </c>
    </row>
    <row r="15" spans="1:34" ht="15" customHeight="1" x14ac:dyDescent="0.2">
      <c r="A15" s="292" t="s">
        <v>38</v>
      </c>
      <c r="B15" s="72">
        <f t="shared" si="12"/>
        <v>21032</v>
      </c>
      <c r="C15" s="72">
        <f t="shared" si="11"/>
        <v>20411</v>
      </c>
      <c r="D15" s="172">
        <f t="shared" si="0"/>
        <v>0.97047356409281094</v>
      </c>
      <c r="E15" s="72">
        <f t="shared" si="1"/>
        <v>56517</v>
      </c>
      <c r="F15" s="72">
        <f t="shared" si="2"/>
        <v>52737</v>
      </c>
      <c r="G15" s="172">
        <f t="shared" si="3"/>
        <v>0.93311746908009985</v>
      </c>
      <c r="H15" s="93">
        <f t="shared" si="4"/>
        <v>2.6871909471281854</v>
      </c>
      <c r="I15" s="292" t="s">
        <v>38</v>
      </c>
      <c r="J15" s="72">
        <v>9592</v>
      </c>
      <c r="K15" s="72">
        <v>9277</v>
      </c>
      <c r="L15" s="172">
        <f t="shared" si="5"/>
        <v>0.96716013344453711</v>
      </c>
      <c r="M15" s="72">
        <v>24979</v>
      </c>
      <c r="N15" s="72">
        <v>23338</v>
      </c>
      <c r="O15" s="172">
        <f t="shared" si="6"/>
        <v>0.93430481604547821</v>
      </c>
      <c r="P15" s="93">
        <f t="shared" si="7"/>
        <v>2.6041492910758968</v>
      </c>
      <c r="Q15" s="292" t="s">
        <v>38</v>
      </c>
      <c r="R15" s="72">
        <v>11440</v>
      </c>
      <c r="S15" s="72">
        <v>11134</v>
      </c>
      <c r="T15" s="172">
        <f t="shared" si="8"/>
        <v>0.97325174825174821</v>
      </c>
      <c r="U15" s="72">
        <v>31538</v>
      </c>
      <c r="V15" s="72">
        <v>29399</v>
      </c>
      <c r="W15" s="172">
        <f t="shared" si="9"/>
        <v>0.93217705624960367</v>
      </c>
      <c r="X15" s="93">
        <f t="shared" si="10"/>
        <v>2.7568181818181818</v>
      </c>
    </row>
    <row r="16" spans="1:34" ht="15" customHeight="1" x14ac:dyDescent="0.2">
      <c r="A16" s="292" t="s">
        <v>39</v>
      </c>
      <c r="B16" s="72">
        <f t="shared" si="12"/>
        <v>20207</v>
      </c>
      <c r="C16" s="72">
        <f t="shared" si="11"/>
        <v>19628</v>
      </c>
      <c r="D16" s="172">
        <f t="shared" si="0"/>
        <v>0.97134656307220268</v>
      </c>
      <c r="E16" s="72">
        <f t="shared" si="1"/>
        <v>58535</v>
      </c>
      <c r="F16" s="72">
        <f t="shared" si="2"/>
        <v>55310</v>
      </c>
      <c r="G16" s="172">
        <f t="shared" si="3"/>
        <v>0.94490475783719141</v>
      </c>
      <c r="H16" s="93">
        <f>E16/B16</f>
        <v>2.8967684465779184</v>
      </c>
      <c r="I16" s="292" t="s">
        <v>39</v>
      </c>
      <c r="J16" s="72">
        <v>9447</v>
      </c>
      <c r="K16" s="72">
        <v>9192</v>
      </c>
      <c r="L16" s="172">
        <f t="shared" si="5"/>
        <v>0.97300730390600187</v>
      </c>
      <c r="M16" s="72">
        <v>26084</v>
      </c>
      <c r="N16" s="72">
        <v>24917</v>
      </c>
      <c r="O16" s="172">
        <f t="shared" si="6"/>
        <v>0.955259929458672</v>
      </c>
      <c r="P16" s="93">
        <f>M16/J16</f>
        <v>2.7610881761405737</v>
      </c>
      <c r="Q16" s="292" t="s">
        <v>39</v>
      </c>
      <c r="R16" s="72">
        <v>10760</v>
      </c>
      <c r="S16" s="72">
        <v>10436</v>
      </c>
      <c r="T16" s="172">
        <f t="shared" si="8"/>
        <v>0.96988847583643123</v>
      </c>
      <c r="U16" s="72">
        <v>32451</v>
      </c>
      <c r="V16" s="72">
        <v>30393</v>
      </c>
      <c r="W16" s="172">
        <f t="shared" si="9"/>
        <v>0.93658130720162702</v>
      </c>
      <c r="X16" s="93">
        <f>U16/R16</f>
        <v>3.0158921933085501</v>
      </c>
    </row>
    <row r="17" spans="1:24" ht="15" customHeight="1" x14ac:dyDescent="0.2">
      <c r="A17" s="292" t="s">
        <v>40</v>
      </c>
      <c r="B17" s="72">
        <f t="shared" si="12"/>
        <v>12837</v>
      </c>
      <c r="C17" s="72">
        <f t="shared" si="11"/>
        <v>12337</v>
      </c>
      <c r="D17" s="172">
        <f t="shared" si="0"/>
        <v>0.96105008958479399</v>
      </c>
      <c r="E17" s="72">
        <f t="shared" si="1"/>
        <v>29024</v>
      </c>
      <c r="F17" s="72">
        <f t="shared" si="2"/>
        <v>26998</v>
      </c>
      <c r="G17" s="172">
        <f t="shared" si="3"/>
        <v>0.93019570011025354</v>
      </c>
      <c r="H17" s="93">
        <f t="shared" si="4"/>
        <v>2.2609643997818805</v>
      </c>
      <c r="I17" s="292" t="s">
        <v>40</v>
      </c>
      <c r="J17" s="72">
        <v>5247</v>
      </c>
      <c r="K17" s="72">
        <v>5059</v>
      </c>
      <c r="L17" s="172">
        <f t="shared" si="5"/>
        <v>0.964170001905851</v>
      </c>
      <c r="M17" s="72">
        <v>11321</v>
      </c>
      <c r="N17" s="72">
        <v>10716</v>
      </c>
      <c r="O17" s="172">
        <f t="shared" si="6"/>
        <v>0.94655949121102378</v>
      </c>
      <c r="P17" s="93">
        <f t="shared" ref="P17:P37" si="13">M17/J17</f>
        <v>2.1576138745950066</v>
      </c>
      <c r="Q17" s="292" t="s">
        <v>40</v>
      </c>
      <c r="R17" s="72">
        <v>7590</v>
      </c>
      <c r="S17" s="72">
        <v>7278</v>
      </c>
      <c r="T17" s="172">
        <f t="shared" si="8"/>
        <v>0.95889328063241108</v>
      </c>
      <c r="U17" s="72">
        <v>17703</v>
      </c>
      <c r="V17" s="72">
        <v>16282</v>
      </c>
      <c r="W17" s="172">
        <f t="shared" si="9"/>
        <v>0.91973111901937521</v>
      </c>
      <c r="X17" s="93">
        <f t="shared" ref="X17:X37" si="14">U17/R17</f>
        <v>2.332411067193676</v>
      </c>
    </row>
    <row r="18" spans="1:24" ht="15" customHeight="1" x14ac:dyDescent="0.2">
      <c r="A18" s="292" t="s">
        <v>41</v>
      </c>
      <c r="B18" s="72">
        <f t="shared" si="12"/>
        <v>14302</v>
      </c>
      <c r="C18" s="72">
        <f t="shared" si="11"/>
        <v>13840</v>
      </c>
      <c r="D18" s="172">
        <f t="shared" si="0"/>
        <v>0.96769682561879455</v>
      </c>
      <c r="E18" s="72">
        <f t="shared" si="1"/>
        <v>39055</v>
      </c>
      <c r="F18" s="72">
        <f t="shared" si="2"/>
        <v>36656</v>
      </c>
      <c r="G18" s="172">
        <f t="shared" si="3"/>
        <v>0.93857380617078479</v>
      </c>
      <c r="H18" s="93">
        <f t="shared" si="4"/>
        <v>2.7307369598657529</v>
      </c>
      <c r="I18" s="292" t="s">
        <v>41</v>
      </c>
      <c r="J18" s="72">
        <v>5483</v>
      </c>
      <c r="K18" s="72">
        <v>5286</v>
      </c>
      <c r="L18" s="172">
        <f t="shared" si="5"/>
        <v>0.96407076418019333</v>
      </c>
      <c r="M18" s="72">
        <v>14135</v>
      </c>
      <c r="N18" s="72">
        <v>13348</v>
      </c>
      <c r="O18" s="172">
        <f t="shared" si="6"/>
        <v>0.94432260346657237</v>
      </c>
      <c r="P18" s="93">
        <f t="shared" si="13"/>
        <v>2.5779682655480576</v>
      </c>
      <c r="Q18" s="292" t="s">
        <v>41</v>
      </c>
      <c r="R18" s="72">
        <v>8819</v>
      </c>
      <c r="S18" s="72">
        <v>8554</v>
      </c>
      <c r="T18" s="172">
        <f t="shared" si="8"/>
        <v>0.9699512416373739</v>
      </c>
      <c r="U18" s="72">
        <v>24920</v>
      </c>
      <c r="V18" s="72">
        <v>23308</v>
      </c>
      <c r="W18" s="172">
        <f t="shared" si="9"/>
        <v>0.93531300160513642</v>
      </c>
      <c r="X18" s="93">
        <f t="shared" si="14"/>
        <v>2.8257172014967682</v>
      </c>
    </row>
    <row r="19" spans="1:24" ht="15" customHeight="1" x14ac:dyDescent="0.2">
      <c r="A19" s="292" t="s">
        <v>42</v>
      </c>
      <c r="B19" s="72">
        <f t="shared" si="12"/>
        <v>15084</v>
      </c>
      <c r="C19" s="72">
        <f t="shared" si="11"/>
        <v>14574</v>
      </c>
      <c r="D19" s="172">
        <f t="shared" si="0"/>
        <v>0.96618933969769294</v>
      </c>
      <c r="E19" s="72">
        <f t="shared" si="1"/>
        <v>38666</v>
      </c>
      <c r="F19" s="72">
        <f t="shared" si="2"/>
        <v>36326</v>
      </c>
      <c r="G19" s="172">
        <f t="shared" si="3"/>
        <v>0.9394817152019862</v>
      </c>
      <c r="H19" s="93">
        <f t="shared" si="4"/>
        <v>2.5633784142137364</v>
      </c>
      <c r="I19" s="292" t="s">
        <v>42</v>
      </c>
      <c r="J19" s="72">
        <v>6431</v>
      </c>
      <c r="K19" s="72">
        <v>6196</v>
      </c>
      <c r="L19" s="172">
        <f t="shared" si="5"/>
        <v>0.96345824910589328</v>
      </c>
      <c r="M19" s="72">
        <v>15495</v>
      </c>
      <c r="N19" s="72">
        <v>14623</v>
      </c>
      <c r="O19" s="172">
        <f t="shared" si="6"/>
        <v>0.94372378186511774</v>
      </c>
      <c r="P19" s="93">
        <f t="shared" si="13"/>
        <v>2.4094231068263099</v>
      </c>
      <c r="Q19" s="292" t="s">
        <v>42</v>
      </c>
      <c r="R19" s="72">
        <v>8653</v>
      </c>
      <c r="S19" s="72">
        <v>8378</v>
      </c>
      <c r="T19" s="172">
        <f t="shared" si="8"/>
        <v>0.96821911475788747</v>
      </c>
      <c r="U19" s="72">
        <v>23171</v>
      </c>
      <c r="V19" s="72">
        <v>21703</v>
      </c>
      <c r="W19" s="172">
        <f t="shared" si="9"/>
        <v>0.93664494411117349</v>
      </c>
      <c r="X19" s="93">
        <f t="shared" si="14"/>
        <v>2.6777996070726915</v>
      </c>
    </row>
    <row r="20" spans="1:24" ht="15" customHeight="1" x14ac:dyDescent="0.2">
      <c r="A20" s="292" t="s">
        <v>43</v>
      </c>
      <c r="B20" s="72">
        <f t="shared" si="12"/>
        <v>11416</v>
      </c>
      <c r="C20" s="72">
        <f t="shared" si="11"/>
        <v>11169</v>
      </c>
      <c r="D20" s="172">
        <f t="shared" si="0"/>
        <v>0.97836370007007711</v>
      </c>
      <c r="E20" s="72">
        <f t="shared" si="1"/>
        <v>28637</v>
      </c>
      <c r="F20" s="72">
        <f t="shared" si="2"/>
        <v>27616</v>
      </c>
      <c r="G20" s="172">
        <f t="shared" si="3"/>
        <v>0.96434682403883087</v>
      </c>
      <c r="H20" s="93">
        <f t="shared" si="4"/>
        <v>2.5084968465311843</v>
      </c>
      <c r="I20" s="292" t="s">
        <v>43</v>
      </c>
      <c r="J20" s="72">
        <v>4678</v>
      </c>
      <c r="K20" s="72">
        <v>4577</v>
      </c>
      <c r="L20" s="172">
        <f t="shared" si="5"/>
        <v>0.97840957674219753</v>
      </c>
      <c r="M20" s="72">
        <v>11888</v>
      </c>
      <c r="N20" s="72">
        <v>11506</v>
      </c>
      <c r="O20" s="172">
        <f t="shared" si="6"/>
        <v>0.96786675639300135</v>
      </c>
      <c r="P20" s="93">
        <f t="shared" si="13"/>
        <v>2.5412569474134243</v>
      </c>
      <c r="Q20" s="292" t="s">
        <v>43</v>
      </c>
      <c r="R20" s="72">
        <v>6738</v>
      </c>
      <c r="S20" s="72">
        <v>6592</v>
      </c>
      <c r="T20" s="172">
        <f t="shared" si="8"/>
        <v>0.97833184921341643</v>
      </c>
      <c r="U20" s="72">
        <v>16749</v>
      </c>
      <c r="V20" s="72">
        <v>16110</v>
      </c>
      <c r="W20" s="172">
        <f t="shared" si="9"/>
        <v>0.9618484685652875</v>
      </c>
      <c r="X20" s="93">
        <f t="shared" si="14"/>
        <v>2.4857524487978631</v>
      </c>
    </row>
    <row r="21" spans="1:24" ht="15" customHeight="1" x14ac:dyDescent="0.2">
      <c r="A21" s="292" t="s">
        <v>44</v>
      </c>
      <c r="B21" s="72">
        <f t="shared" si="12"/>
        <v>32914</v>
      </c>
      <c r="C21" s="72">
        <f t="shared" si="11"/>
        <v>31664</v>
      </c>
      <c r="D21" s="172">
        <f t="shared" si="0"/>
        <v>0.9620222397763869</v>
      </c>
      <c r="E21" s="72">
        <f t="shared" si="1"/>
        <v>89104</v>
      </c>
      <c r="F21" s="72">
        <f t="shared" si="2"/>
        <v>82718</v>
      </c>
      <c r="G21" s="172">
        <f t="shared" si="3"/>
        <v>0.9283309391273119</v>
      </c>
      <c r="H21" s="93">
        <f t="shared" si="4"/>
        <v>2.707176277571854</v>
      </c>
      <c r="I21" s="292" t="s">
        <v>44</v>
      </c>
      <c r="J21" s="72">
        <v>14829</v>
      </c>
      <c r="K21" s="72">
        <v>14276</v>
      </c>
      <c r="L21" s="172">
        <f t="shared" si="5"/>
        <v>0.96270820689190095</v>
      </c>
      <c r="M21" s="72">
        <v>38398</v>
      </c>
      <c r="N21" s="72">
        <v>35900</v>
      </c>
      <c r="O21" s="172">
        <f t="shared" si="6"/>
        <v>0.93494452836085218</v>
      </c>
      <c r="P21" s="93">
        <f t="shared" si="13"/>
        <v>2.5893856632274597</v>
      </c>
      <c r="Q21" s="292" t="s">
        <v>44</v>
      </c>
      <c r="R21" s="72">
        <v>18085</v>
      </c>
      <c r="S21" s="72">
        <v>17388</v>
      </c>
      <c r="T21" s="172">
        <f t="shared" si="8"/>
        <v>0.96145977329278409</v>
      </c>
      <c r="U21" s="72">
        <v>50706</v>
      </c>
      <c r="V21" s="72">
        <v>46818</v>
      </c>
      <c r="W21" s="172">
        <f t="shared" si="9"/>
        <v>0.92332268370607029</v>
      </c>
      <c r="X21" s="93">
        <f t="shared" si="14"/>
        <v>2.803760022117777</v>
      </c>
    </row>
    <row r="22" spans="1:24" ht="15" customHeight="1" x14ac:dyDescent="0.2">
      <c r="A22" s="292" t="s">
        <v>45</v>
      </c>
      <c r="B22" s="72">
        <f t="shared" si="12"/>
        <v>14900</v>
      </c>
      <c r="C22" s="72">
        <f t="shared" si="11"/>
        <v>14430</v>
      </c>
      <c r="D22" s="172">
        <f t="shared" si="0"/>
        <v>0.96845637583892619</v>
      </c>
      <c r="E22" s="72">
        <f t="shared" si="1"/>
        <v>43219</v>
      </c>
      <c r="F22" s="72">
        <f t="shared" si="2"/>
        <v>40982</v>
      </c>
      <c r="G22" s="172">
        <f t="shared" si="3"/>
        <v>0.94824035725028344</v>
      </c>
      <c r="H22" s="93">
        <f t="shared" si="4"/>
        <v>2.9006040268456377</v>
      </c>
      <c r="I22" s="292" t="s">
        <v>45</v>
      </c>
      <c r="J22" s="72">
        <v>6642</v>
      </c>
      <c r="K22" s="72">
        <v>6440</v>
      </c>
      <c r="L22" s="172">
        <f t="shared" si="5"/>
        <v>0.9695874736525143</v>
      </c>
      <c r="M22" s="72">
        <v>18972</v>
      </c>
      <c r="N22" s="72">
        <v>18160</v>
      </c>
      <c r="O22" s="172">
        <f t="shared" si="6"/>
        <v>0.95720008433480919</v>
      </c>
      <c r="P22" s="93">
        <f t="shared" si="13"/>
        <v>2.8563685636856371</v>
      </c>
      <c r="Q22" s="292" t="s">
        <v>45</v>
      </c>
      <c r="R22" s="72">
        <v>8258</v>
      </c>
      <c r="S22" s="72">
        <v>7990</v>
      </c>
      <c r="T22" s="172">
        <f t="shared" si="8"/>
        <v>0.96754662145798009</v>
      </c>
      <c r="U22" s="72">
        <v>24247</v>
      </c>
      <c r="V22" s="72">
        <v>22822</v>
      </c>
      <c r="W22" s="172">
        <f t="shared" si="9"/>
        <v>0.94122984286715883</v>
      </c>
      <c r="X22" s="93">
        <f t="shared" si="14"/>
        <v>2.9361830951804313</v>
      </c>
    </row>
    <row r="23" spans="1:24" ht="15" customHeight="1" x14ac:dyDescent="0.2">
      <c r="A23" s="292" t="s">
        <v>46</v>
      </c>
      <c r="B23" s="72">
        <f t="shared" si="12"/>
        <v>27440</v>
      </c>
      <c r="C23" s="72">
        <f t="shared" si="11"/>
        <v>26220</v>
      </c>
      <c r="D23" s="172">
        <f t="shared" si="0"/>
        <v>0.95553935860058314</v>
      </c>
      <c r="E23" s="72">
        <f t="shared" si="1"/>
        <v>67812</v>
      </c>
      <c r="F23" s="72">
        <f t="shared" si="2"/>
        <v>62624</v>
      </c>
      <c r="G23" s="172">
        <f t="shared" si="3"/>
        <v>0.92349436677874119</v>
      </c>
      <c r="H23" s="93">
        <f t="shared" si="4"/>
        <v>2.4712827988338191</v>
      </c>
      <c r="I23" s="292" t="s">
        <v>46</v>
      </c>
      <c r="J23" s="72">
        <v>11506</v>
      </c>
      <c r="K23" s="72">
        <v>10975</v>
      </c>
      <c r="L23" s="172">
        <f t="shared" si="5"/>
        <v>0.95385016513123588</v>
      </c>
      <c r="M23" s="72">
        <v>27112</v>
      </c>
      <c r="N23" s="72">
        <v>25216</v>
      </c>
      <c r="O23" s="172">
        <f t="shared" si="6"/>
        <v>0.93006786662732366</v>
      </c>
      <c r="P23" s="93">
        <f t="shared" si="13"/>
        <v>2.3563358247870676</v>
      </c>
      <c r="Q23" s="292" t="s">
        <v>46</v>
      </c>
      <c r="R23" s="72">
        <v>15934</v>
      </c>
      <c r="S23" s="72">
        <v>15245</v>
      </c>
      <c r="T23" s="172">
        <f t="shared" si="8"/>
        <v>0.95675913141709557</v>
      </c>
      <c r="U23" s="72">
        <v>40700</v>
      </c>
      <c r="V23" s="72">
        <v>37408</v>
      </c>
      <c r="W23" s="172">
        <f t="shared" si="9"/>
        <v>0.91911547911547908</v>
      </c>
      <c r="X23" s="93">
        <f t="shared" si="14"/>
        <v>2.5542864315300613</v>
      </c>
    </row>
    <row r="24" spans="1:24" ht="15" customHeight="1" x14ac:dyDescent="0.2">
      <c r="A24" s="292" t="s">
        <v>47</v>
      </c>
      <c r="B24" s="72">
        <f t="shared" si="12"/>
        <v>127109</v>
      </c>
      <c r="C24" s="72">
        <f t="shared" si="11"/>
        <v>119724</v>
      </c>
      <c r="D24" s="172">
        <f t="shared" si="0"/>
        <v>0.94190025883297013</v>
      </c>
      <c r="E24" s="72">
        <f t="shared" si="1"/>
        <v>342150</v>
      </c>
      <c r="F24" s="72">
        <f t="shared" si="2"/>
        <v>301731</v>
      </c>
      <c r="G24" s="172">
        <f>F24/E24</f>
        <v>0.88186760192897851</v>
      </c>
      <c r="H24" s="93">
        <f t="shared" si="4"/>
        <v>2.6917842166959067</v>
      </c>
      <c r="I24" s="292" t="s">
        <v>47</v>
      </c>
      <c r="J24" s="72">
        <v>56776</v>
      </c>
      <c r="K24" s="72">
        <v>53319</v>
      </c>
      <c r="L24" s="172">
        <f t="shared" si="5"/>
        <v>0.93911159644920383</v>
      </c>
      <c r="M24" s="72">
        <v>137142</v>
      </c>
      <c r="N24" s="72">
        <v>122537</v>
      </c>
      <c r="O24" s="172">
        <f>N24/M24</f>
        <v>0.89350454273672542</v>
      </c>
      <c r="P24" s="93">
        <f t="shared" si="13"/>
        <v>2.4154924616034945</v>
      </c>
      <c r="Q24" s="292" t="s">
        <v>47</v>
      </c>
      <c r="R24" s="72">
        <v>70333</v>
      </c>
      <c r="S24" s="72">
        <v>66405</v>
      </c>
      <c r="T24" s="172">
        <f t="shared" si="8"/>
        <v>0.94415139408243642</v>
      </c>
      <c r="U24" s="72">
        <v>205008</v>
      </c>
      <c r="V24" s="72">
        <v>179194</v>
      </c>
      <c r="W24" s="172">
        <f>V24/U24</f>
        <v>0.87408296261609308</v>
      </c>
      <c r="X24" s="93">
        <f t="shared" si="14"/>
        <v>2.9148195015142253</v>
      </c>
    </row>
    <row r="25" spans="1:24" ht="15" customHeight="1" x14ac:dyDescent="0.2">
      <c r="A25" s="292" t="s">
        <v>48</v>
      </c>
      <c r="B25" s="72">
        <f t="shared" si="12"/>
        <v>11140</v>
      </c>
      <c r="C25" s="72">
        <f t="shared" si="11"/>
        <v>10747</v>
      </c>
      <c r="D25" s="172">
        <f t="shared" si="0"/>
        <v>0.96472172351885099</v>
      </c>
      <c r="E25" s="72">
        <f t="shared" si="1"/>
        <v>27372</v>
      </c>
      <c r="F25" s="72">
        <f t="shared" si="2"/>
        <v>25906</v>
      </c>
      <c r="G25" s="172">
        <f t="shared" si="3"/>
        <v>0.94644161917287739</v>
      </c>
      <c r="H25" s="93">
        <f t="shared" si="4"/>
        <v>2.4570915619389586</v>
      </c>
      <c r="I25" s="292" t="s">
        <v>48</v>
      </c>
      <c r="J25" s="72">
        <v>4892</v>
      </c>
      <c r="K25" s="72">
        <v>4711</v>
      </c>
      <c r="L25" s="172">
        <f t="shared" si="5"/>
        <v>0.96300081766148815</v>
      </c>
      <c r="M25" s="72">
        <v>11511</v>
      </c>
      <c r="N25" s="72">
        <v>10941</v>
      </c>
      <c r="O25" s="172">
        <f t="shared" ref="O25:O38" si="15">N25/M25</f>
        <v>0.9504821475110764</v>
      </c>
      <c r="P25" s="93">
        <f t="shared" si="13"/>
        <v>2.3530253475061325</v>
      </c>
      <c r="Q25" s="292" t="s">
        <v>48</v>
      </c>
      <c r="R25" s="72">
        <v>6248</v>
      </c>
      <c r="S25" s="72">
        <v>6036</v>
      </c>
      <c r="T25" s="172">
        <f t="shared" si="8"/>
        <v>0.96606914212548012</v>
      </c>
      <c r="U25" s="72">
        <v>15861</v>
      </c>
      <c r="V25" s="72">
        <v>14965</v>
      </c>
      <c r="W25" s="172">
        <f t="shared" ref="W25:W38" si="16">V25/U25</f>
        <v>0.94350923649202445</v>
      </c>
      <c r="X25" s="93">
        <f t="shared" si="14"/>
        <v>2.538572343149808</v>
      </c>
    </row>
    <row r="26" spans="1:24" ht="15" customHeight="1" x14ac:dyDescent="0.2">
      <c r="A26" s="292" t="s">
        <v>49</v>
      </c>
      <c r="B26" s="72">
        <f t="shared" si="12"/>
        <v>31255</v>
      </c>
      <c r="C26" s="72">
        <f t="shared" si="11"/>
        <v>29792</v>
      </c>
      <c r="D26" s="172">
        <f t="shared" si="0"/>
        <v>0.95319148936170217</v>
      </c>
      <c r="E26" s="72">
        <f t="shared" si="1"/>
        <v>81564</v>
      </c>
      <c r="F26" s="72">
        <f t="shared" si="2"/>
        <v>74429</v>
      </c>
      <c r="G26" s="172">
        <f t="shared" si="3"/>
        <v>0.91252268157520477</v>
      </c>
      <c r="H26" s="93">
        <f t="shared" si="4"/>
        <v>2.6096304591265396</v>
      </c>
      <c r="I26" s="292" t="s">
        <v>49</v>
      </c>
      <c r="J26" s="72">
        <v>14308</v>
      </c>
      <c r="K26" s="72">
        <v>13586</v>
      </c>
      <c r="L26" s="172">
        <f t="shared" si="5"/>
        <v>0.94953871959742797</v>
      </c>
      <c r="M26" s="72">
        <v>34522</v>
      </c>
      <c r="N26" s="72">
        <v>31720</v>
      </c>
      <c r="O26" s="172">
        <f t="shared" si="15"/>
        <v>0.91883436649093331</v>
      </c>
      <c r="P26" s="93">
        <f t="shared" si="13"/>
        <v>2.4127760693318425</v>
      </c>
      <c r="Q26" s="292" t="s">
        <v>49</v>
      </c>
      <c r="R26" s="72">
        <v>16947</v>
      </c>
      <c r="S26" s="72">
        <v>16206</v>
      </c>
      <c r="T26" s="172">
        <f t="shared" si="8"/>
        <v>0.9562754469817667</v>
      </c>
      <c r="U26" s="72">
        <v>47042</v>
      </c>
      <c r="V26" s="72">
        <v>42709</v>
      </c>
      <c r="W26" s="172">
        <f t="shared" si="16"/>
        <v>0.90789082096849627</v>
      </c>
      <c r="X26" s="93">
        <f t="shared" si="14"/>
        <v>2.7758305304773705</v>
      </c>
    </row>
    <row r="27" spans="1:24" ht="15" customHeight="1" x14ac:dyDescent="0.2">
      <c r="A27" s="292" t="s">
        <v>50</v>
      </c>
      <c r="B27" s="72">
        <f t="shared" si="12"/>
        <v>9072</v>
      </c>
      <c r="C27" s="72">
        <f t="shared" si="11"/>
        <v>8874</v>
      </c>
      <c r="D27" s="172">
        <f t="shared" si="0"/>
        <v>0.97817460317460314</v>
      </c>
      <c r="E27" s="72">
        <f t="shared" si="1"/>
        <v>22310</v>
      </c>
      <c r="F27" s="72">
        <f t="shared" si="2"/>
        <v>21506</v>
      </c>
      <c r="G27" s="172">
        <f t="shared" si="3"/>
        <v>0.96396234872254594</v>
      </c>
      <c r="H27" s="93">
        <f t="shared" si="4"/>
        <v>2.4592151675485008</v>
      </c>
      <c r="I27" s="292" t="s">
        <v>50</v>
      </c>
      <c r="J27" s="72">
        <v>3805</v>
      </c>
      <c r="K27" s="72">
        <v>3717</v>
      </c>
      <c r="L27" s="172">
        <f t="shared" si="5"/>
        <v>0.97687253613666225</v>
      </c>
      <c r="M27" s="72">
        <v>8863</v>
      </c>
      <c r="N27" s="72">
        <v>8591</v>
      </c>
      <c r="O27" s="172">
        <f t="shared" si="15"/>
        <v>0.96931061717251499</v>
      </c>
      <c r="P27" s="93">
        <f t="shared" si="13"/>
        <v>2.3293035479632063</v>
      </c>
      <c r="Q27" s="292" t="s">
        <v>50</v>
      </c>
      <c r="R27" s="72">
        <v>5267</v>
      </c>
      <c r="S27" s="72">
        <v>5157</v>
      </c>
      <c r="T27" s="172">
        <f t="shared" si="8"/>
        <v>0.97911524587051457</v>
      </c>
      <c r="U27" s="72">
        <v>13447</v>
      </c>
      <c r="V27" s="72">
        <v>12915</v>
      </c>
      <c r="W27" s="172">
        <f t="shared" si="16"/>
        <v>0.9604372722540343</v>
      </c>
      <c r="X27" s="93">
        <f t="shared" si="14"/>
        <v>2.5530662616290107</v>
      </c>
    </row>
    <row r="28" spans="1:24" ht="15" customHeight="1" x14ac:dyDescent="0.2">
      <c r="A28" s="292" t="s">
        <v>51</v>
      </c>
      <c r="B28" s="72">
        <f t="shared" si="12"/>
        <v>17915</v>
      </c>
      <c r="C28" s="72">
        <f t="shared" si="11"/>
        <v>17246</v>
      </c>
      <c r="D28" s="172">
        <f t="shared" si="0"/>
        <v>0.9626569913480324</v>
      </c>
      <c r="E28" s="72">
        <f t="shared" si="1"/>
        <v>43644</v>
      </c>
      <c r="F28" s="72">
        <f t="shared" si="2"/>
        <v>40535</v>
      </c>
      <c r="G28" s="172">
        <f t="shared" si="3"/>
        <v>0.92876454953716436</v>
      </c>
      <c r="H28" s="93">
        <f t="shared" si="4"/>
        <v>2.4361708065866594</v>
      </c>
      <c r="I28" s="292" t="s">
        <v>51</v>
      </c>
      <c r="J28" s="72">
        <v>7301</v>
      </c>
      <c r="K28" s="72">
        <v>6997</v>
      </c>
      <c r="L28" s="172">
        <f t="shared" si="5"/>
        <v>0.9583618682372278</v>
      </c>
      <c r="M28" s="72">
        <v>16310</v>
      </c>
      <c r="N28" s="72">
        <v>15276</v>
      </c>
      <c r="O28" s="172">
        <f t="shared" si="15"/>
        <v>0.93660331085223791</v>
      </c>
      <c r="P28" s="93">
        <f t="shared" si="13"/>
        <v>2.2339405560882071</v>
      </c>
      <c r="Q28" s="292" t="s">
        <v>51</v>
      </c>
      <c r="R28" s="72">
        <v>10614</v>
      </c>
      <c r="S28" s="72">
        <v>10249</v>
      </c>
      <c r="T28" s="172">
        <f t="shared" si="8"/>
        <v>0.96561145656679859</v>
      </c>
      <c r="U28" s="72">
        <v>27334</v>
      </c>
      <c r="V28" s="72">
        <v>25259</v>
      </c>
      <c r="W28" s="172">
        <f t="shared" si="16"/>
        <v>0.92408721738494182</v>
      </c>
      <c r="X28" s="93">
        <f t="shared" si="14"/>
        <v>2.5752779348030903</v>
      </c>
    </row>
    <row r="29" spans="1:24" ht="15" customHeight="1" x14ac:dyDescent="0.2">
      <c r="A29" s="292" t="s">
        <v>52</v>
      </c>
      <c r="B29" s="72">
        <f t="shared" si="12"/>
        <v>16530</v>
      </c>
      <c r="C29" s="72">
        <f t="shared" si="11"/>
        <v>16062</v>
      </c>
      <c r="D29" s="172">
        <f t="shared" si="0"/>
        <v>0.97168784029038113</v>
      </c>
      <c r="E29" s="72">
        <f t="shared" si="1"/>
        <v>43233</v>
      </c>
      <c r="F29" s="72">
        <f t="shared" si="2"/>
        <v>40644</v>
      </c>
      <c r="G29" s="172">
        <f t="shared" si="3"/>
        <v>0.94011518978558051</v>
      </c>
      <c r="H29" s="93">
        <f t="shared" si="4"/>
        <v>2.6154264972776771</v>
      </c>
      <c r="I29" s="292" t="s">
        <v>52</v>
      </c>
      <c r="J29" s="72">
        <v>7238</v>
      </c>
      <c r="K29" s="72">
        <v>6982</v>
      </c>
      <c r="L29" s="172">
        <f t="shared" si="5"/>
        <v>0.96463111356728382</v>
      </c>
      <c r="M29" s="72">
        <v>17831</v>
      </c>
      <c r="N29" s="72">
        <v>16741</v>
      </c>
      <c r="O29" s="172">
        <f t="shared" si="15"/>
        <v>0.93887050642140091</v>
      </c>
      <c r="P29" s="93">
        <f t="shared" si="13"/>
        <v>2.4635258358662613</v>
      </c>
      <c r="Q29" s="292" t="s">
        <v>52</v>
      </c>
      <c r="R29" s="72">
        <v>9292</v>
      </c>
      <c r="S29" s="72">
        <v>9080</v>
      </c>
      <c r="T29" s="172">
        <f t="shared" si="8"/>
        <v>0.977184674989238</v>
      </c>
      <c r="U29" s="72">
        <v>25402</v>
      </c>
      <c r="V29" s="72">
        <v>23903</v>
      </c>
      <c r="W29" s="172">
        <f t="shared" si="16"/>
        <v>0.94098889851192824</v>
      </c>
      <c r="X29" s="93">
        <f t="shared" si="14"/>
        <v>2.7337494619027121</v>
      </c>
    </row>
    <row r="30" spans="1:24" ht="15" customHeight="1" x14ac:dyDescent="0.2">
      <c r="A30" s="292" t="s">
        <v>53</v>
      </c>
      <c r="B30" s="72">
        <f t="shared" si="12"/>
        <v>409205</v>
      </c>
      <c r="C30" s="72">
        <f t="shared" si="11"/>
        <v>374513</v>
      </c>
      <c r="D30" s="172">
        <f t="shared" si="0"/>
        <v>0.91522097726078611</v>
      </c>
      <c r="E30" s="72">
        <f t="shared" si="1"/>
        <v>1051474</v>
      </c>
      <c r="F30" s="72">
        <f t="shared" si="2"/>
        <v>888916</v>
      </c>
      <c r="G30" s="172">
        <f t="shared" si="3"/>
        <v>0.84539988625491458</v>
      </c>
      <c r="H30" s="93">
        <f t="shared" si="4"/>
        <v>2.5695531579526154</v>
      </c>
      <c r="I30" s="292" t="s">
        <v>53</v>
      </c>
      <c r="J30" s="72">
        <v>174755</v>
      </c>
      <c r="K30" s="72">
        <v>159146</v>
      </c>
      <c r="L30" s="172">
        <f t="shared" si="5"/>
        <v>0.91068066721982199</v>
      </c>
      <c r="M30" s="72">
        <v>411358</v>
      </c>
      <c r="N30" s="72">
        <v>352094</v>
      </c>
      <c r="O30" s="172">
        <f t="shared" si="15"/>
        <v>0.85593084369332795</v>
      </c>
      <c r="P30" s="93">
        <f t="shared" si="13"/>
        <v>2.3539126205258789</v>
      </c>
      <c r="Q30" s="292" t="s">
        <v>53</v>
      </c>
      <c r="R30" s="72">
        <v>234450</v>
      </c>
      <c r="S30" s="72">
        <v>215367</v>
      </c>
      <c r="T30" s="172">
        <f t="shared" si="8"/>
        <v>0.91860524632117724</v>
      </c>
      <c r="U30" s="72">
        <v>640116</v>
      </c>
      <c r="V30" s="72">
        <v>536822</v>
      </c>
      <c r="W30" s="172">
        <f t="shared" si="16"/>
        <v>0.8386323728824151</v>
      </c>
      <c r="X30" s="93">
        <f t="shared" si="14"/>
        <v>2.7302879078694819</v>
      </c>
    </row>
    <row r="31" spans="1:24" ht="15" customHeight="1" x14ac:dyDescent="0.2">
      <c r="A31" s="292" t="s">
        <v>54</v>
      </c>
      <c r="B31" s="72">
        <f t="shared" si="12"/>
        <v>34334</v>
      </c>
      <c r="C31" s="72">
        <f t="shared" si="11"/>
        <v>32547</v>
      </c>
      <c r="D31" s="172">
        <f t="shared" si="0"/>
        <v>0.94795246694238944</v>
      </c>
      <c r="E31" s="72">
        <f t="shared" si="1"/>
        <v>90233</v>
      </c>
      <c r="F31" s="72">
        <f t="shared" si="2"/>
        <v>81122</v>
      </c>
      <c r="G31" s="172">
        <f t="shared" si="3"/>
        <v>0.89902807176975164</v>
      </c>
      <c r="H31" s="93">
        <f t="shared" si="4"/>
        <v>2.6280946001048524</v>
      </c>
      <c r="I31" s="292" t="s">
        <v>54</v>
      </c>
      <c r="J31" s="72">
        <v>15382</v>
      </c>
      <c r="K31" s="72">
        <v>14530</v>
      </c>
      <c r="L31" s="172">
        <f t="shared" si="5"/>
        <v>0.9446105837992459</v>
      </c>
      <c r="M31" s="72">
        <v>38117</v>
      </c>
      <c r="N31" s="72">
        <v>34266</v>
      </c>
      <c r="O31" s="172">
        <f t="shared" si="15"/>
        <v>0.8989689639793268</v>
      </c>
      <c r="P31" s="93">
        <f t="shared" si="13"/>
        <v>2.4780262644649591</v>
      </c>
      <c r="Q31" s="292" t="s">
        <v>54</v>
      </c>
      <c r="R31" s="72">
        <v>18952</v>
      </c>
      <c r="S31" s="72">
        <v>18017</v>
      </c>
      <c r="T31" s="172">
        <f t="shared" si="8"/>
        <v>0.95066483748417052</v>
      </c>
      <c r="U31" s="72">
        <v>52116</v>
      </c>
      <c r="V31" s="72">
        <v>46856</v>
      </c>
      <c r="W31" s="172">
        <f t="shared" si="16"/>
        <v>0.89907130247908507</v>
      </c>
      <c r="X31" s="93">
        <f t="shared" si="14"/>
        <v>2.7498944702406081</v>
      </c>
    </row>
    <row r="32" spans="1:24" ht="15" customHeight="1" x14ac:dyDescent="0.2">
      <c r="A32" s="292" t="s">
        <v>55</v>
      </c>
      <c r="B32" s="72">
        <f t="shared" si="12"/>
        <v>56844</v>
      </c>
      <c r="C32" s="72">
        <f t="shared" si="11"/>
        <v>54422</v>
      </c>
      <c r="D32" s="172">
        <f>C32/B32</f>
        <v>0.95739216100204072</v>
      </c>
      <c r="E32" s="72">
        <f t="shared" si="1"/>
        <v>157326</v>
      </c>
      <c r="F32" s="72">
        <f t="shared" si="2"/>
        <v>143003</v>
      </c>
      <c r="G32" s="172">
        <f t="shared" si="3"/>
        <v>0.90895973964888199</v>
      </c>
      <c r="H32" s="93">
        <f t="shared" si="4"/>
        <v>2.7676799662233482</v>
      </c>
      <c r="I32" s="292" t="s">
        <v>55</v>
      </c>
      <c r="J32" s="72">
        <v>28404</v>
      </c>
      <c r="K32" s="72">
        <v>27173</v>
      </c>
      <c r="L32" s="172">
        <f>K32/J32</f>
        <v>0.95666103365723143</v>
      </c>
      <c r="M32" s="72">
        <v>75984</v>
      </c>
      <c r="N32" s="72">
        <v>69176</v>
      </c>
      <c r="O32" s="172">
        <f t="shared" si="15"/>
        <v>0.91040218993472311</v>
      </c>
      <c r="P32" s="93">
        <f t="shared" si="13"/>
        <v>2.6751161808196029</v>
      </c>
      <c r="Q32" s="292" t="s">
        <v>55</v>
      </c>
      <c r="R32" s="72">
        <v>28440</v>
      </c>
      <c r="S32" s="72">
        <v>27249</v>
      </c>
      <c r="T32" s="172">
        <f>S32/R32</f>
        <v>0.95812236286919827</v>
      </c>
      <c r="U32" s="72">
        <v>81342</v>
      </c>
      <c r="V32" s="72">
        <v>73827</v>
      </c>
      <c r="W32" s="172">
        <f t="shared" si="16"/>
        <v>0.90761230360699274</v>
      </c>
      <c r="X32" s="93">
        <f t="shared" si="14"/>
        <v>2.8601265822784812</v>
      </c>
    </row>
    <row r="33" spans="1:24" ht="15" customHeight="1" x14ac:dyDescent="0.2">
      <c r="A33" s="292" t="s">
        <v>56</v>
      </c>
      <c r="B33" s="72">
        <f t="shared" si="12"/>
        <v>14380</v>
      </c>
      <c r="C33" s="72">
        <f t="shared" si="11"/>
        <v>13736</v>
      </c>
      <c r="D33" s="172">
        <f t="shared" si="0"/>
        <v>0.9552155771905424</v>
      </c>
      <c r="E33" s="72">
        <f t="shared" si="1"/>
        <v>32277</v>
      </c>
      <c r="F33" s="72">
        <f t="shared" si="2"/>
        <v>29955</v>
      </c>
      <c r="G33" s="172">
        <f t="shared" si="3"/>
        <v>0.92806022864578497</v>
      </c>
      <c r="H33" s="93">
        <f t="shared" si="4"/>
        <v>2.2445757997218361</v>
      </c>
      <c r="I33" s="292" t="s">
        <v>56</v>
      </c>
      <c r="J33" s="72">
        <v>5920</v>
      </c>
      <c r="K33" s="72">
        <v>5640</v>
      </c>
      <c r="L33" s="172">
        <f t="shared" ref="L33:L37" si="17">K33/J33</f>
        <v>0.95270270270270274</v>
      </c>
      <c r="M33" s="72">
        <v>12460</v>
      </c>
      <c r="N33" s="72">
        <v>11649</v>
      </c>
      <c r="O33" s="172">
        <f t="shared" si="15"/>
        <v>0.93491171749598712</v>
      </c>
      <c r="P33" s="93">
        <f t="shared" si="13"/>
        <v>2.1047297297297298</v>
      </c>
      <c r="Q33" s="292" t="s">
        <v>56</v>
      </c>
      <c r="R33" s="72">
        <v>8460</v>
      </c>
      <c r="S33" s="72">
        <v>8096</v>
      </c>
      <c r="T33" s="172">
        <f t="shared" ref="T33:T37" si="18">S33/R33</f>
        <v>0.95697399527186766</v>
      </c>
      <c r="U33" s="72">
        <v>19817</v>
      </c>
      <c r="V33" s="72">
        <v>18306</v>
      </c>
      <c r="W33" s="172">
        <f t="shared" si="16"/>
        <v>0.92375233385477118</v>
      </c>
      <c r="X33" s="93">
        <f t="shared" si="14"/>
        <v>2.3424349881796691</v>
      </c>
    </row>
    <row r="34" spans="1:24" ht="15" customHeight="1" x14ac:dyDescent="0.2">
      <c r="A34" s="292" t="s">
        <v>57</v>
      </c>
      <c r="B34" s="72">
        <f t="shared" si="12"/>
        <v>9692</v>
      </c>
      <c r="C34" s="72">
        <f t="shared" si="11"/>
        <v>9404</v>
      </c>
      <c r="D34" s="172">
        <f t="shared" si="0"/>
        <v>0.97028477094510934</v>
      </c>
      <c r="E34" s="72">
        <f t="shared" si="1"/>
        <v>22785</v>
      </c>
      <c r="F34" s="72">
        <f t="shared" si="2"/>
        <v>21584</v>
      </c>
      <c r="G34" s="172">
        <f t="shared" si="3"/>
        <v>0.94728988369541367</v>
      </c>
      <c r="H34" s="93">
        <f t="shared" si="4"/>
        <v>2.3509079653322327</v>
      </c>
      <c r="I34" s="292" t="s">
        <v>57</v>
      </c>
      <c r="J34" s="72">
        <v>4382</v>
      </c>
      <c r="K34" s="72">
        <v>4251</v>
      </c>
      <c r="L34" s="172">
        <f t="shared" si="17"/>
        <v>0.97010497489730718</v>
      </c>
      <c r="M34" s="72">
        <v>9910</v>
      </c>
      <c r="N34" s="72">
        <v>9437</v>
      </c>
      <c r="O34" s="172">
        <f t="shared" si="15"/>
        <v>0.95227043390514632</v>
      </c>
      <c r="P34" s="93">
        <f t="shared" si="13"/>
        <v>2.2615244180739387</v>
      </c>
      <c r="Q34" s="292" t="s">
        <v>57</v>
      </c>
      <c r="R34" s="72">
        <v>5310</v>
      </c>
      <c r="S34" s="72">
        <v>5153</v>
      </c>
      <c r="T34" s="172">
        <f t="shared" si="18"/>
        <v>0.97043314500941624</v>
      </c>
      <c r="U34" s="72">
        <v>12875</v>
      </c>
      <c r="V34" s="72">
        <v>12147</v>
      </c>
      <c r="W34" s="172">
        <f t="shared" si="16"/>
        <v>0.94345631067961166</v>
      </c>
      <c r="X34" s="93">
        <f t="shared" si="14"/>
        <v>2.4246704331450095</v>
      </c>
    </row>
    <row r="35" spans="1:24" ht="15" customHeight="1" x14ac:dyDescent="0.2">
      <c r="A35" s="292" t="s">
        <v>58</v>
      </c>
      <c r="B35" s="72">
        <f t="shared" si="12"/>
        <v>22039</v>
      </c>
      <c r="C35" s="72">
        <f t="shared" si="11"/>
        <v>21305</v>
      </c>
      <c r="D35" s="172">
        <f t="shared" si="0"/>
        <v>0.96669540360270434</v>
      </c>
      <c r="E35" s="72">
        <f t="shared" si="1"/>
        <v>51733</v>
      </c>
      <c r="F35" s="72">
        <f t="shared" si="2"/>
        <v>48289</v>
      </c>
      <c r="G35" s="172">
        <f t="shared" si="3"/>
        <v>0.93342740610442076</v>
      </c>
      <c r="H35" s="93">
        <f t="shared" si="4"/>
        <v>2.3473388084758837</v>
      </c>
      <c r="I35" s="292" t="s">
        <v>58</v>
      </c>
      <c r="J35" s="72">
        <v>8938</v>
      </c>
      <c r="K35" s="72">
        <v>8624</v>
      </c>
      <c r="L35" s="172">
        <f t="shared" si="17"/>
        <v>0.96486909823226674</v>
      </c>
      <c r="M35" s="72">
        <v>19804</v>
      </c>
      <c r="N35" s="72">
        <v>18604</v>
      </c>
      <c r="O35" s="172">
        <f t="shared" si="15"/>
        <v>0.93940618056958192</v>
      </c>
      <c r="P35" s="93">
        <f t="shared" si="13"/>
        <v>2.2157082121279927</v>
      </c>
      <c r="Q35" s="292" t="s">
        <v>58</v>
      </c>
      <c r="R35" s="72">
        <v>13101</v>
      </c>
      <c r="S35" s="72">
        <v>12681</v>
      </c>
      <c r="T35" s="172">
        <f t="shared" si="18"/>
        <v>0.96794137852072359</v>
      </c>
      <c r="U35" s="72">
        <v>31929</v>
      </c>
      <c r="V35" s="72">
        <v>29685</v>
      </c>
      <c r="W35" s="172">
        <f t="shared" si="16"/>
        <v>0.92971906417363526</v>
      </c>
      <c r="X35" s="93">
        <f t="shared" si="14"/>
        <v>2.4371422028852758</v>
      </c>
    </row>
    <row r="36" spans="1:24" ht="15" customHeight="1" x14ac:dyDescent="0.2">
      <c r="A36" s="292" t="s">
        <v>59</v>
      </c>
      <c r="B36" s="72">
        <f t="shared" si="12"/>
        <v>18167</v>
      </c>
      <c r="C36" s="72">
        <f t="shared" si="11"/>
        <v>17316</v>
      </c>
      <c r="D36" s="172">
        <f t="shared" si="0"/>
        <v>0.95315682281059066</v>
      </c>
      <c r="E36" s="72">
        <f t="shared" si="1"/>
        <v>43008</v>
      </c>
      <c r="F36" s="72">
        <f t="shared" si="2"/>
        <v>39878</v>
      </c>
      <c r="G36" s="172">
        <f t="shared" si="3"/>
        <v>0.92722284226190477</v>
      </c>
      <c r="H36" s="93">
        <f t="shared" si="4"/>
        <v>2.3673694060659436</v>
      </c>
      <c r="I36" s="292" t="s">
        <v>59</v>
      </c>
      <c r="J36" s="72">
        <v>8266</v>
      </c>
      <c r="K36" s="72">
        <v>7837</v>
      </c>
      <c r="L36" s="172">
        <f t="shared" si="17"/>
        <v>0.94810065327849025</v>
      </c>
      <c r="M36" s="72">
        <v>18543</v>
      </c>
      <c r="N36" s="72">
        <v>17205</v>
      </c>
      <c r="O36" s="172">
        <f t="shared" si="15"/>
        <v>0.92784339103704905</v>
      </c>
      <c r="P36" s="93">
        <f t="shared" si="13"/>
        <v>2.2432857488507136</v>
      </c>
      <c r="Q36" s="292" t="s">
        <v>59</v>
      </c>
      <c r="R36" s="72">
        <v>9901</v>
      </c>
      <c r="S36" s="72">
        <v>9479</v>
      </c>
      <c r="T36" s="172">
        <f t="shared" si="18"/>
        <v>0.95737804262195736</v>
      </c>
      <c r="U36" s="72">
        <v>24465</v>
      </c>
      <c r="V36" s="72">
        <v>22673</v>
      </c>
      <c r="W36" s="172">
        <f t="shared" si="16"/>
        <v>0.92675250357653793</v>
      </c>
      <c r="X36" s="93">
        <f t="shared" si="14"/>
        <v>2.4709625290374708</v>
      </c>
    </row>
    <row r="37" spans="1:24" ht="15" customHeight="1" x14ac:dyDescent="0.2">
      <c r="A37" s="292" t="s">
        <v>60</v>
      </c>
      <c r="B37" s="72">
        <f t="shared" si="12"/>
        <v>17083</v>
      </c>
      <c r="C37" s="72">
        <f t="shared" si="11"/>
        <v>16291</v>
      </c>
      <c r="D37" s="172">
        <f t="shared" si="0"/>
        <v>0.95363811976819057</v>
      </c>
      <c r="E37" s="72">
        <f t="shared" si="1"/>
        <v>43745</v>
      </c>
      <c r="F37" s="72">
        <f t="shared" si="2"/>
        <v>39956</v>
      </c>
      <c r="G37" s="172">
        <f t="shared" si="3"/>
        <v>0.91338438678706135</v>
      </c>
      <c r="H37" s="93">
        <f t="shared" si="4"/>
        <v>2.5607328923491188</v>
      </c>
      <c r="I37" s="292" t="s">
        <v>60</v>
      </c>
      <c r="J37" s="72">
        <v>8248</v>
      </c>
      <c r="K37" s="72">
        <v>7798</v>
      </c>
      <c r="L37" s="172">
        <f t="shared" si="17"/>
        <v>0.94544131910766249</v>
      </c>
      <c r="M37" s="72">
        <v>20074</v>
      </c>
      <c r="N37" s="72">
        <v>18189</v>
      </c>
      <c r="O37" s="172">
        <f t="shared" si="15"/>
        <v>0.90609743947394639</v>
      </c>
      <c r="P37" s="93">
        <f t="shared" si="13"/>
        <v>2.4338021338506306</v>
      </c>
      <c r="Q37" s="292" t="s">
        <v>60</v>
      </c>
      <c r="R37" s="72">
        <v>8835</v>
      </c>
      <c r="S37" s="72">
        <v>8493</v>
      </c>
      <c r="T37" s="172">
        <f t="shared" si="18"/>
        <v>0.96129032258064517</v>
      </c>
      <c r="U37" s="72">
        <v>23671</v>
      </c>
      <c r="V37" s="72">
        <v>21767</v>
      </c>
      <c r="W37" s="172">
        <f t="shared" si="16"/>
        <v>0.91956402348865696</v>
      </c>
      <c r="X37" s="93">
        <f t="shared" si="14"/>
        <v>2.6792303338992642</v>
      </c>
    </row>
    <row r="38" spans="1:24" ht="20.100000000000001" customHeight="1" x14ac:dyDescent="0.2">
      <c r="A38" s="213" t="s">
        <v>5</v>
      </c>
      <c r="B38" s="120">
        <f>SUM(B10:B37)</f>
        <v>1172289</v>
      </c>
      <c r="C38" s="120">
        <f>SUM(C10:C37)</f>
        <v>1101662</v>
      </c>
      <c r="D38" s="173">
        <f>C38/B38</f>
        <v>0.93975291075835399</v>
      </c>
      <c r="E38" s="120">
        <f>SUM(E10:E37)</f>
        <v>3033339</v>
      </c>
      <c r="F38" s="120">
        <f>SUM(F10:F37)</f>
        <v>2694954</v>
      </c>
      <c r="G38" s="173">
        <f t="shared" si="3"/>
        <v>0.88844471389449053</v>
      </c>
      <c r="H38" s="143">
        <f>E38/B38</f>
        <v>2.5875351555802366</v>
      </c>
      <c r="I38" s="213" t="s">
        <v>5</v>
      </c>
      <c r="J38" s="120">
        <f>SUM(J10:J37)</f>
        <v>509951</v>
      </c>
      <c r="K38" s="120">
        <f>SUM(K10:K37)</f>
        <v>477798</v>
      </c>
      <c r="L38" s="173">
        <f>K38/J38</f>
        <v>0.93694884410462964</v>
      </c>
      <c r="M38" s="120">
        <f>SUM(M10:M37)</f>
        <v>1228855</v>
      </c>
      <c r="N38" s="120">
        <f>SUM(N10:N37)</f>
        <v>1102872</v>
      </c>
      <c r="O38" s="173">
        <f t="shared" si="15"/>
        <v>0.8974793608684507</v>
      </c>
      <c r="P38" s="143">
        <f>M38/J38</f>
        <v>2.4097511329519894</v>
      </c>
      <c r="Q38" s="213" t="s">
        <v>5</v>
      </c>
      <c r="R38" s="120">
        <f>SUM(R10:R37)</f>
        <v>662338</v>
      </c>
      <c r="S38" s="120">
        <f>SUM(S10:S37)</f>
        <v>623864</v>
      </c>
      <c r="T38" s="173">
        <f>S38/R38</f>
        <v>0.94191183353514374</v>
      </c>
      <c r="U38" s="120">
        <f>SUM(U10:U37)</f>
        <v>1804484</v>
      </c>
      <c r="V38" s="120">
        <f>SUM(V10:V37)</f>
        <v>1592082</v>
      </c>
      <c r="W38" s="173">
        <f t="shared" si="16"/>
        <v>0.88229211231576454</v>
      </c>
      <c r="X38" s="143">
        <f>U38/R38</f>
        <v>2.7244156306900704</v>
      </c>
    </row>
    <row r="39" spans="1:24" ht="9.9499999999999993" customHeight="1" x14ac:dyDescent="0.2"/>
    <row r="40" spans="1:24" s="5" customFormat="1" ht="39.75" customHeight="1" x14ac:dyDescent="0.2">
      <c r="A40" s="369" t="s">
        <v>411</v>
      </c>
      <c r="B40" s="369"/>
      <c r="C40" s="369"/>
      <c r="D40" s="369"/>
      <c r="E40" s="369"/>
      <c r="F40" s="369"/>
      <c r="G40" s="369"/>
      <c r="H40" s="369"/>
      <c r="I40" s="280"/>
      <c r="J40" s="208"/>
      <c r="K40" s="208"/>
      <c r="L40" s="208"/>
      <c r="M40" s="208"/>
      <c r="N40" s="208"/>
      <c r="O40" s="208"/>
      <c r="P40" s="208"/>
      <c r="Q40" s="208"/>
    </row>
    <row r="41" spans="1:24" ht="15" customHeight="1" x14ac:dyDescent="0.2">
      <c r="A41" s="368" t="s">
        <v>337</v>
      </c>
      <c r="B41" s="368"/>
      <c r="C41" s="368"/>
      <c r="D41" s="368"/>
      <c r="E41" s="368"/>
      <c r="F41" s="368"/>
      <c r="G41" s="368"/>
      <c r="H41" s="368"/>
      <c r="I41" s="262"/>
    </row>
    <row r="42" spans="1:24" ht="15" customHeight="1" x14ac:dyDescent="0.2">
      <c r="A42" s="368" t="s">
        <v>310</v>
      </c>
      <c r="B42" s="368"/>
      <c r="C42" s="368"/>
      <c r="D42" s="368"/>
      <c r="E42" s="368"/>
      <c r="F42" s="368"/>
      <c r="G42" s="368"/>
      <c r="H42" s="368"/>
      <c r="I42" s="262"/>
    </row>
    <row r="44" spans="1:24" x14ac:dyDescent="0.2">
      <c r="A44" s="42"/>
    </row>
  </sheetData>
  <mergeCells count="20">
    <mergeCell ref="A4:H4"/>
    <mergeCell ref="A3:H3"/>
    <mergeCell ref="B7:D7"/>
    <mergeCell ref="E7:G7"/>
    <mergeCell ref="H7:H8"/>
    <mergeCell ref="B6:H6"/>
    <mergeCell ref="A6:A8"/>
    <mergeCell ref="X7:X8"/>
    <mergeCell ref="J6:P6"/>
    <mergeCell ref="R6:X6"/>
    <mergeCell ref="A41:H41"/>
    <mergeCell ref="A42:H42"/>
    <mergeCell ref="A40:H40"/>
    <mergeCell ref="J7:L7"/>
    <mergeCell ref="M7:O7"/>
    <mergeCell ref="P7:P8"/>
    <mergeCell ref="R7:T7"/>
    <mergeCell ref="U7:W7"/>
    <mergeCell ref="I6:I8"/>
    <mergeCell ref="Q6:Q8"/>
  </mergeCells>
  <hyperlinks>
    <hyperlink ref="A1" location="Съдържание!Print_Area" display="към съдържанието" xr:uid="{00000000-0004-0000-05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in="2" max="41" man="1"/>
    <brk id="16" min="2"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AK42"/>
  <sheetViews>
    <sheetView zoomScale="75" zoomScaleNormal="75" zoomScaleSheetLayoutView="84" workbookViewId="0">
      <selection activeCell="H45" sqref="H45"/>
    </sheetView>
  </sheetViews>
  <sheetFormatPr defaultRowHeight="12.75" x14ac:dyDescent="0.2"/>
  <cols>
    <col min="1" max="1" width="18.7109375" customWidth="1"/>
    <col min="2" max="2" width="13.7109375" customWidth="1"/>
    <col min="3" max="3" width="19" customWidth="1"/>
    <col min="4" max="4" width="12.7109375" customWidth="1"/>
    <col min="5" max="5" width="9.7109375" customWidth="1"/>
    <col min="6" max="6" width="12.7109375" customWidth="1"/>
    <col min="7" max="7" width="13.7109375" customWidth="1"/>
    <col min="8" max="8" width="16.7109375" customWidth="1"/>
    <col min="9" max="9" width="12.7109375" customWidth="1"/>
    <col min="10" max="10" width="9.7109375" customWidth="1"/>
    <col min="11" max="11" width="12.7109375" customWidth="1"/>
    <col min="12" max="12" width="13.7109375" customWidth="1"/>
    <col min="13" max="13" width="16.7109375" customWidth="1"/>
    <col min="14" max="14" width="12.7109375" customWidth="1"/>
    <col min="15" max="15" width="9.7109375" customWidth="1"/>
    <col min="16" max="16" width="12.7109375" customWidth="1"/>
    <col min="17" max="28" width="9.140625" customWidth="1"/>
  </cols>
  <sheetData>
    <row r="1" spans="1:37" s="70" customFormat="1" ht="15" customHeight="1" x14ac:dyDescent="0.2">
      <c r="A1" s="159" t="s">
        <v>64</v>
      </c>
      <c r="B1" s="74"/>
      <c r="C1" s="74"/>
      <c r="D1" s="74"/>
      <c r="E1" s="90"/>
      <c r="F1" s="90"/>
    </row>
    <row r="2" spans="1:37" s="70" customFormat="1" ht="15" customHeight="1" x14ac:dyDescent="0.2">
      <c r="A2" s="159"/>
      <c r="B2" s="260"/>
      <c r="C2" s="260"/>
      <c r="D2" s="260"/>
      <c r="E2" s="90"/>
      <c r="F2" s="90"/>
    </row>
    <row r="3" spans="1:37" s="70" customFormat="1" ht="15" customHeight="1" x14ac:dyDescent="0.2">
      <c r="A3" s="382" t="s">
        <v>329</v>
      </c>
      <c r="B3" s="383"/>
      <c r="C3" s="383"/>
      <c r="D3" s="383"/>
      <c r="E3" s="383"/>
      <c r="F3" s="383"/>
    </row>
    <row r="4" spans="1:37" s="70" customFormat="1" ht="30" customHeight="1" x14ac:dyDescent="0.2">
      <c r="A4" s="375" t="s">
        <v>412</v>
      </c>
      <c r="B4" s="375"/>
      <c r="C4" s="375"/>
      <c r="D4" s="375"/>
      <c r="E4" s="375"/>
      <c r="F4" s="375"/>
      <c r="G4" s="375"/>
      <c r="H4" s="375"/>
      <c r="I4" s="375"/>
      <c r="J4" s="375"/>
      <c r="K4" s="375"/>
    </row>
    <row r="5" spans="1:37" s="70" customFormat="1" ht="15" customHeight="1" x14ac:dyDescent="0.2">
      <c r="A5" s="74"/>
      <c r="B5" s="74"/>
      <c r="C5" s="74"/>
      <c r="D5" s="74"/>
      <c r="E5" s="74"/>
      <c r="F5" s="74"/>
    </row>
    <row r="6" spans="1:37" s="98" customFormat="1" ht="15" customHeight="1" x14ac:dyDescent="0.2">
      <c r="A6" s="384" t="s">
        <v>327</v>
      </c>
      <c r="B6" s="380" t="s">
        <v>5</v>
      </c>
      <c r="C6" s="380"/>
      <c r="D6" s="380"/>
      <c r="E6" s="380"/>
      <c r="F6" s="380"/>
      <c r="G6" s="379" t="s">
        <v>312</v>
      </c>
      <c r="H6" s="380"/>
      <c r="I6" s="380"/>
      <c r="J6" s="380"/>
      <c r="K6" s="381"/>
      <c r="L6" s="380" t="s">
        <v>313</v>
      </c>
      <c r="M6" s="380"/>
      <c r="N6" s="380"/>
      <c r="O6" s="380"/>
      <c r="P6" s="381"/>
    </row>
    <row r="7" spans="1:37" ht="60" customHeight="1" x14ac:dyDescent="0.2">
      <c r="A7" s="385"/>
      <c r="B7" s="127" t="s">
        <v>250</v>
      </c>
      <c r="C7" s="126" t="s">
        <v>234</v>
      </c>
      <c r="D7" s="127" t="s">
        <v>66</v>
      </c>
      <c r="E7" s="126" t="s">
        <v>235</v>
      </c>
      <c r="F7" s="126" t="s">
        <v>178</v>
      </c>
      <c r="G7" s="226" t="s">
        <v>250</v>
      </c>
      <c r="H7" s="126" t="s">
        <v>234</v>
      </c>
      <c r="I7" s="127" t="s">
        <v>66</v>
      </c>
      <c r="J7" s="126" t="s">
        <v>235</v>
      </c>
      <c r="K7" s="126" t="s">
        <v>178</v>
      </c>
      <c r="L7" s="226" t="s">
        <v>250</v>
      </c>
      <c r="M7" s="126" t="s">
        <v>234</v>
      </c>
      <c r="N7" s="127" t="s">
        <v>66</v>
      </c>
      <c r="O7" s="126" t="s">
        <v>235</v>
      </c>
      <c r="P7" s="222" t="s">
        <v>178</v>
      </c>
      <c r="AG7" s="14"/>
      <c r="AH7" s="14"/>
      <c r="AI7" s="14"/>
    </row>
    <row r="8" spans="1:37" ht="20.100000000000001" customHeight="1" x14ac:dyDescent="0.2">
      <c r="A8" s="223">
        <v>1</v>
      </c>
      <c r="B8" s="129">
        <v>2</v>
      </c>
      <c r="C8" s="128">
        <v>3</v>
      </c>
      <c r="D8" s="129">
        <v>4</v>
      </c>
      <c r="E8" s="128" t="s">
        <v>221</v>
      </c>
      <c r="F8" s="128" t="s">
        <v>219</v>
      </c>
      <c r="G8" s="227">
        <v>7</v>
      </c>
      <c r="H8" s="128">
        <v>8</v>
      </c>
      <c r="I8" s="217">
        <v>9</v>
      </c>
      <c r="J8" s="128" t="s">
        <v>318</v>
      </c>
      <c r="K8" s="128" t="s">
        <v>314</v>
      </c>
      <c r="L8" s="227">
        <v>12</v>
      </c>
      <c r="M8" s="128">
        <v>13</v>
      </c>
      <c r="N8" s="217">
        <v>14</v>
      </c>
      <c r="O8" s="128" t="s">
        <v>315</v>
      </c>
      <c r="P8" s="228" t="s">
        <v>316</v>
      </c>
      <c r="AG8" s="14"/>
      <c r="AH8" s="14"/>
      <c r="AI8" s="14"/>
    </row>
    <row r="9" spans="1:37" ht="15" customHeight="1" x14ac:dyDescent="0.2">
      <c r="A9" s="224" t="s">
        <v>33</v>
      </c>
      <c r="B9" s="72">
        <f>G9+L9</f>
        <v>108054</v>
      </c>
      <c r="C9" s="78">
        <f t="shared" ref="C9:D9" si="0">H9+M9</f>
        <v>40048275.409999996</v>
      </c>
      <c r="D9" s="72">
        <f t="shared" si="0"/>
        <v>930134</v>
      </c>
      <c r="E9" s="79">
        <f>C9/D9</f>
        <v>43.056457897464234</v>
      </c>
      <c r="F9" s="79">
        <f>C9/B9</f>
        <v>370.63204888296588</v>
      </c>
      <c r="G9" s="218">
        <v>41246</v>
      </c>
      <c r="H9" s="78">
        <v>18061396.940000001</v>
      </c>
      <c r="I9" s="72">
        <v>391608</v>
      </c>
      <c r="J9" s="79">
        <f>H9/I9</f>
        <v>46.121113307184736</v>
      </c>
      <c r="K9" s="79">
        <f>H9/G9</f>
        <v>437.89450952819669</v>
      </c>
      <c r="L9" s="218">
        <v>66808</v>
      </c>
      <c r="M9" s="78">
        <v>21986878.469999999</v>
      </c>
      <c r="N9" s="72">
        <v>538526</v>
      </c>
      <c r="O9" s="79">
        <f>M9/N9</f>
        <v>40.827886620144618</v>
      </c>
      <c r="P9" s="229">
        <f>M9/L9</f>
        <v>329.10547344629384</v>
      </c>
      <c r="AG9" s="1"/>
      <c r="AH9" s="1"/>
      <c r="AI9" s="1"/>
      <c r="AJ9" s="1"/>
      <c r="AK9" s="1"/>
    </row>
    <row r="10" spans="1:37" ht="15" customHeight="1" x14ac:dyDescent="0.2">
      <c r="A10" s="224" t="s">
        <v>34</v>
      </c>
      <c r="B10" s="72">
        <f t="shared" ref="B10:B22" si="1">G10+L10</f>
        <v>113904</v>
      </c>
      <c r="C10" s="78">
        <f t="shared" ref="C10:C22" si="2">H10+M10</f>
        <v>43584395.450000003</v>
      </c>
      <c r="D10" s="72">
        <f t="shared" ref="D10:D22" si="3">I10+N10</f>
        <v>841568</v>
      </c>
      <c r="E10" s="79">
        <f t="shared" ref="E10:E36" si="4">C10/D10</f>
        <v>51.78951130508765</v>
      </c>
      <c r="F10" s="79">
        <f t="shared" ref="F10:F36" si="5">C10/B10</f>
        <v>382.64148273985114</v>
      </c>
      <c r="G10" s="218">
        <v>43386</v>
      </c>
      <c r="H10" s="78">
        <v>19015193.73</v>
      </c>
      <c r="I10" s="72">
        <v>353271</v>
      </c>
      <c r="J10" s="79">
        <f t="shared" ref="J10:J36" si="6">H10/I10</f>
        <v>53.826081761593791</v>
      </c>
      <c r="K10" s="79">
        <f t="shared" ref="K10:K36" si="7">H10/G10</f>
        <v>438.2794848568663</v>
      </c>
      <c r="L10" s="218">
        <v>70518</v>
      </c>
      <c r="M10" s="78">
        <v>24569201.719999999</v>
      </c>
      <c r="N10" s="72">
        <v>488297</v>
      </c>
      <c r="O10" s="79">
        <f t="shared" ref="O10:O36" si="8">M10/N10</f>
        <v>50.316102126369806</v>
      </c>
      <c r="P10" s="229">
        <f t="shared" ref="P10:P36" si="9">M10/L10</f>
        <v>348.41035934087751</v>
      </c>
      <c r="AG10" s="1"/>
      <c r="AH10" s="1"/>
      <c r="AI10" s="1"/>
      <c r="AJ10" s="1"/>
      <c r="AK10" s="1"/>
    </row>
    <row r="11" spans="1:37" ht="15" customHeight="1" x14ac:dyDescent="0.2">
      <c r="A11" s="224" t="s">
        <v>35</v>
      </c>
      <c r="B11" s="72">
        <f t="shared" si="1"/>
        <v>164110</v>
      </c>
      <c r="C11" s="78">
        <f t="shared" si="2"/>
        <v>67462564.730000004</v>
      </c>
      <c r="D11" s="72">
        <f t="shared" si="3"/>
        <v>1173170</v>
      </c>
      <c r="E11" s="79">
        <f t="shared" si="4"/>
        <v>57.504508920275839</v>
      </c>
      <c r="F11" s="79">
        <f t="shared" si="5"/>
        <v>411.08137669855586</v>
      </c>
      <c r="G11" s="218">
        <v>67215</v>
      </c>
      <c r="H11" s="78">
        <v>32080405.670000002</v>
      </c>
      <c r="I11" s="72">
        <v>522470</v>
      </c>
      <c r="J11" s="79">
        <f t="shared" si="6"/>
        <v>61.401431029532802</v>
      </c>
      <c r="K11" s="79">
        <f t="shared" si="7"/>
        <v>477.28045332143125</v>
      </c>
      <c r="L11" s="218">
        <v>96895</v>
      </c>
      <c r="M11" s="78">
        <v>35382159.060000002</v>
      </c>
      <c r="N11" s="72">
        <v>650700</v>
      </c>
      <c r="O11" s="79">
        <f t="shared" si="8"/>
        <v>54.375532595666208</v>
      </c>
      <c r="P11" s="229">
        <f t="shared" si="9"/>
        <v>365.15980246658756</v>
      </c>
      <c r="AG11" s="1"/>
      <c r="AH11" s="1"/>
      <c r="AI11" s="1"/>
      <c r="AJ11" s="1"/>
      <c r="AK11" s="1"/>
    </row>
    <row r="12" spans="1:37" ht="15" customHeight="1" x14ac:dyDescent="0.2">
      <c r="A12" s="224" t="s">
        <v>36</v>
      </c>
      <c r="B12" s="72">
        <f t="shared" si="1"/>
        <v>76223</v>
      </c>
      <c r="C12" s="78">
        <f t="shared" si="2"/>
        <v>28745987.259999998</v>
      </c>
      <c r="D12" s="72">
        <f t="shared" si="3"/>
        <v>562804</v>
      </c>
      <c r="E12" s="79">
        <f t="shared" si="4"/>
        <v>51.076373408859922</v>
      </c>
      <c r="F12" s="79">
        <f t="shared" si="5"/>
        <v>377.13009537803549</v>
      </c>
      <c r="G12" s="218">
        <v>31795</v>
      </c>
      <c r="H12" s="78">
        <v>13994348.869999999</v>
      </c>
      <c r="I12" s="72">
        <v>261362</v>
      </c>
      <c r="J12" s="79">
        <f t="shared" si="6"/>
        <v>53.543930908089159</v>
      </c>
      <c r="K12" s="79">
        <f t="shared" si="7"/>
        <v>440.14306872149706</v>
      </c>
      <c r="L12" s="218">
        <v>44428</v>
      </c>
      <c r="M12" s="78">
        <v>14751638.390000001</v>
      </c>
      <c r="N12" s="72">
        <v>301442</v>
      </c>
      <c r="O12" s="79">
        <f t="shared" si="8"/>
        <v>48.936904578658584</v>
      </c>
      <c r="P12" s="229">
        <f t="shared" si="9"/>
        <v>332.03471662014948</v>
      </c>
    </row>
    <row r="13" spans="1:37" ht="15" customHeight="1" x14ac:dyDescent="0.2">
      <c r="A13" s="224" t="s">
        <v>37</v>
      </c>
      <c r="B13" s="72">
        <f t="shared" si="1"/>
        <v>13242</v>
      </c>
      <c r="C13" s="78">
        <f t="shared" si="2"/>
        <v>5447394</v>
      </c>
      <c r="D13" s="72">
        <f t="shared" si="3"/>
        <v>113799</v>
      </c>
      <c r="E13" s="79">
        <f t="shared" si="4"/>
        <v>47.868557720190864</v>
      </c>
      <c r="F13" s="79">
        <f t="shared" si="5"/>
        <v>411.37245129134573</v>
      </c>
      <c r="G13" s="218">
        <v>5080</v>
      </c>
      <c r="H13" s="78">
        <v>2279166.4300000002</v>
      </c>
      <c r="I13" s="72">
        <v>48405</v>
      </c>
      <c r="J13" s="79">
        <f t="shared" si="6"/>
        <v>47.085351306683201</v>
      </c>
      <c r="K13" s="79">
        <f t="shared" si="7"/>
        <v>448.65480905511816</v>
      </c>
      <c r="L13" s="218">
        <v>8162</v>
      </c>
      <c r="M13" s="78">
        <v>3168227.57</v>
      </c>
      <c r="N13" s="72">
        <v>65394</v>
      </c>
      <c r="O13" s="79">
        <f t="shared" si="8"/>
        <v>48.448291433464838</v>
      </c>
      <c r="P13" s="229">
        <f t="shared" si="9"/>
        <v>388.1680433717226</v>
      </c>
    </row>
    <row r="14" spans="1:37" ht="15" customHeight="1" x14ac:dyDescent="0.2">
      <c r="A14" s="224" t="s">
        <v>38</v>
      </c>
      <c r="B14" s="72">
        <f t="shared" si="1"/>
        <v>52737</v>
      </c>
      <c r="C14" s="78">
        <f t="shared" si="2"/>
        <v>26562326.310000002</v>
      </c>
      <c r="D14" s="72">
        <f t="shared" si="3"/>
        <v>482392</v>
      </c>
      <c r="E14" s="79">
        <f t="shared" si="4"/>
        <v>55.063778648899657</v>
      </c>
      <c r="F14" s="79">
        <f t="shared" si="5"/>
        <v>503.67533818761024</v>
      </c>
      <c r="G14" s="218">
        <v>23338</v>
      </c>
      <c r="H14" s="78">
        <v>13103694.48</v>
      </c>
      <c r="I14" s="72">
        <v>225252</v>
      </c>
      <c r="J14" s="79">
        <f t="shared" si="6"/>
        <v>58.173487826967133</v>
      </c>
      <c r="K14" s="79">
        <f t="shared" si="7"/>
        <v>561.47461136344157</v>
      </c>
      <c r="L14" s="218">
        <v>29399</v>
      </c>
      <c r="M14" s="78">
        <v>13458631.83</v>
      </c>
      <c r="N14" s="72">
        <v>257140</v>
      </c>
      <c r="O14" s="79">
        <f t="shared" si="8"/>
        <v>52.339705335614838</v>
      </c>
      <c r="P14" s="229">
        <f t="shared" si="9"/>
        <v>457.79216401918433</v>
      </c>
    </row>
    <row r="15" spans="1:37" ht="15" customHeight="1" x14ac:dyDescent="0.2">
      <c r="A15" s="224" t="s">
        <v>39</v>
      </c>
      <c r="B15" s="72">
        <f t="shared" si="1"/>
        <v>55310</v>
      </c>
      <c r="C15" s="78">
        <f t="shared" si="2"/>
        <v>24661411.780000001</v>
      </c>
      <c r="D15" s="72">
        <f t="shared" si="3"/>
        <v>469465</v>
      </c>
      <c r="E15" s="79">
        <f t="shared" si="4"/>
        <v>52.530884687889412</v>
      </c>
      <c r="F15" s="79">
        <f t="shared" si="5"/>
        <v>445.8761847767131</v>
      </c>
      <c r="G15" s="218">
        <v>24917</v>
      </c>
      <c r="H15" s="78">
        <v>12976255.550000001</v>
      </c>
      <c r="I15" s="72">
        <v>232991</v>
      </c>
      <c r="J15" s="79">
        <f t="shared" si="6"/>
        <v>55.694235185050069</v>
      </c>
      <c r="K15" s="79">
        <f t="shared" si="7"/>
        <v>520.77920897379306</v>
      </c>
      <c r="L15" s="218">
        <v>30393</v>
      </c>
      <c r="M15" s="78">
        <v>11685156.23</v>
      </c>
      <c r="N15" s="72">
        <v>236474</v>
      </c>
      <c r="O15" s="79">
        <f t="shared" si="8"/>
        <v>49.414126838468505</v>
      </c>
      <c r="P15" s="229">
        <f t="shared" si="9"/>
        <v>384.46866811436843</v>
      </c>
    </row>
    <row r="16" spans="1:37" ht="15" customHeight="1" x14ac:dyDescent="0.2">
      <c r="A16" s="224" t="s">
        <v>40</v>
      </c>
      <c r="B16" s="72">
        <f t="shared" si="1"/>
        <v>26998</v>
      </c>
      <c r="C16" s="78">
        <f t="shared" si="2"/>
        <v>11358093.710000001</v>
      </c>
      <c r="D16" s="72">
        <f t="shared" si="3"/>
        <v>226721</v>
      </c>
      <c r="E16" s="79">
        <f t="shared" si="4"/>
        <v>50.097228355555949</v>
      </c>
      <c r="F16" s="79">
        <f t="shared" si="5"/>
        <v>420.7013004667013</v>
      </c>
      <c r="G16" s="218">
        <v>10716</v>
      </c>
      <c r="H16" s="78">
        <v>5139357.8600000003</v>
      </c>
      <c r="I16" s="72">
        <v>100274</v>
      </c>
      <c r="J16" s="79">
        <f t="shared" si="6"/>
        <v>51.253144982747273</v>
      </c>
      <c r="K16" s="79">
        <f t="shared" si="7"/>
        <v>479.59666480029864</v>
      </c>
      <c r="L16" s="218">
        <v>16282</v>
      </c>
      <c r="M16" s="78">
        <v>6218735.8499999996</v>
      </c>
      <c r="N16" s="72">
        <v>126447</v>
      </c>
      <c r="O16" s="79">
        <f t="shared" si="8"/>
        <v>49.180572492823075</v>
      </c>
      <c r="P16" s="229">
        <f t="shared" si="9"/>
        <v>381.93931028129219</v>
      </c>
    </row>
    <row r="17" spans="1:16" ht="15" customHeight="1" x14ac:dyDescent="0.2">
      <c r="A17" s="224" t="s">
        <v>41</v>
      </c>
      <c r="B17" s="72">
        <f t="shared" si="1"/>
        <v>36656</v>
      </c>
      <c r="C17" s="78">
        <f t="shared" si="2"/>
        <v>15156429.209999999</v>
      </c>
      <c r="D17" s="72">
        <f t="shared" si="3"/>
        <v>320731</v>
      </c>
      <c r="E17" s="79">
        <f t="shared" si="4"/>
        <v>47.255891105006995</v>
      </c>
      <c r="F17" s="79">
        <f t="shared" si="5"/>
        <v>413.47744462025315</v>
      </c>
      <c r="G17" s="218">
        <v>13348</v>
      </c>
      <c r="H17" s="78">
        <v>6489813.6699999999</v>
      </c>
      <c r="I17" s="72">
        <v>130474</v>
      </c>
      <c r="J17" s="79">
        <f t="shared" si="6"/>
        <v>49.74028289161059</v>
      </c>
      <c r="K17" s="79">
        <f t="shared" si="7"/>
        <v>486.20120392568174</v>
      </c>
      <c r="L17" s="218">
        <v>23308</v>
      </c>
      <c r="M17" s="78">
        <v>8666615.5399999991</v>
      </c>
      <c r="N17" s="72">
        <v>190257</v>
      </c>
      <c r="O17" s="79">
        <f t="shared" si="8"/>
        <v>45.552150722443848</v>
      </c>
      <c r="P17" s="229">
        <f t="shared" si="9"/>
        <v>371.83008151707566</v>
      </c>
    </row>
    <row r="18" spans="1:16" ht="15" customHeight="1" x14ac:dyDescent="0.2">
      <c r="A18" s="224" t="s">
        <v>42</v>
      </c>
      <c r="B18" s="72">
        <f t="shared" si="1"/>
        <v>36326</v>
      </c>
      <c r="C18" s="78">
        <f t="shared" si="2"/>
        <v>15194302.789999999</v>
      </c>
      <c r="D18" s="72">
        <f t="shared" si="3"/>
        <v>304979</v>
      </c>
      <c r="E18" s="79">
        <f t="shared" si="4"/>
        <v>49.820816482446332</v>
      </c>
      <c r="F18" s="79">
        <f t="shared" si="5"/>
        <v>418.27624263612836</v>
      </c>
      <c r="G18" s="218">
        <v>14623</v>
      </c>
      <c r="H18" s="78">
        <v>6879485.0099999998</v>
      </c>
      <c r="I18" s="72">
        <v>133100</v>
      </c>
      <c r="J18" s="79">
        <f t="shared" si="6"/>
        <v>51.686589105935383</v>
      </c>
      <c r="K18" s="79">
        <f t="shared" si="7"/>
        <v>470.45647336387879</v>
      </c>
      <c r="L18" s="218">
        <v>21703</v>
      </c>
      <c r="M18" s="78">
        <v>8314817.7800000003</v>
      </c>
      <c r="N18" s="72">
        <v>171879</v>
      </c>
      <c r="O18" s="79">
        <f t="shared" si="8"/>
        <v>48.375995787734396</v>
      </c>
      <c r="P18" s="229">
        <f t="shared" si="9"/>
        <v>383.11836059530941</v>
      </c>
    </row>
    <row r="19" spans="1:16" ht="15" customHeight="1" x14ac:dyDescent="0.2">
      <c r="A19" s="224" t="s">
        <v>43</v>
      </c>
      <c r="B19" s="72">
        <f t="shared" si="1"/>
        <v>27616</v>
      </c>
      <c r="C19" s="78">
        <f t="shared" si="2"/>
        <v>13246593.220000001</v>
      </c>
      <c r="D19" s="72">
        <f t="shared" si="3"/>
        <v>268666</v>
      </c>
      <c r="E19" s="79">
        <f t="shared" si="4"/>
        <v>49.305059888486078</v>
      </c>
      <c r="F19" s="79">
        <f t="shared" si="5"/>
        <v>479.67095958864428</v>
      </c>
      <c r="G19" s="218">
        <v>11506</v>
      </c>
      <c r="H19" s="78">
        <v>6255882.3200000003</v>
      </c>
      <c r="I19" s="72">
        <v>123789</v>
      </c>
      <c r="J19" s="79">
        <f t="shared" si="6"/>
        <v>50.536657699795626</v>
      </c>
      <c r="K19" s="79">
        <f t="shared" si="7"/>
        <v>543.70609421171571</v>
      </c>
      <c r="L19" s="218">
        <v>16110</v>
      </c>
      <c r="M19" s="78">
        <v>6990710.9000000004</v>
      </c>
      <c r="N19" s="72">
        <v>144877</v>
      </c>
      <c r="O19" s="79">
        <f t="shared" si="8"/>
        <v>48.252730937277832</v>
      </c>
      <c r="P19" s="229">
        <f t="shared" si="9"/>
        <v>433.9361204220981</v>
      </c>
    </row>
    <row r="20" spans="1:16" ht="15" customHeight="1" x14ac:dyDescent="0.2">
      <c r="A20" s="224" t="s">
        <v>44</v>
      </c>
      <c r="B20" s="72">
        <f t="shared" si="1"/>
        <v>82718</v>
      </c>
      <c r="C20" s="78">
        <f t="shared" si="2"/>
        <v>35989912.030000001</v>
      </c>
      <c r="D20" s="72">
        <f t="shared" si="3"/>
        <v>738120</v>
      </c>
      <c r="E20" s="79">
        <f t="shared" si="4"/>
        <v>48.758890194006398</v>
      </c>
      <c r="F20" s="79">
        <f t="shared" si="5"/>
        <v>435.09166118619891</v>
      </c>
      <c r="G20" s="218">
        <v>35900</v>
      </c>
      <c r="H20" s="78">
        <v>17583941.32</v>
      </c>
      <c r="I20" s="72">
        <v>342422</v>
      </c>
      <c r="J20" s="79">
        <f t="shared" si="6"/>
        <v>51.351669343675347</v>
      </c>
      <c r="K20" s="79">
        <f t="shared" si="7"/>
        <v>489.80337938718662</v>
      </c>
      <c r="L20" s="218">
        <v>46818</v>
      </c>
      <c r="M20" s="78">
        <v>18405970.710000001</v>
      </c>
      <c r="N20" s="72">
        <v>395698</v>
      </c>
      <c r="O20" s="79">
        <f t="shared" si="8"/>
        <v>46.51519772654904</v>
      </c>
      <c r="P20" s="229">
        <f t="shared" si="9"/>
        <v>393.13876521850574</v>
      </c>
    </row>
    <row r="21" spans="1:16" ht="15" customHeight="1" x14ac:dyDescent="0.2">
      <c r="A21" s="224" t="s">
        <v>45</v>
      </c>
      <c r="B21" s="72">
        <f t="shared" si="1"/>
        <v>40982</v>
      </c>
      <c r="C21" s="78">
        <f t="shared" si="2"/>
        <v>20298289.030000001</v>
      </c>
      <c r="D21" s="72">
        <f t="shared" si="3"/>
        <v>397690</v>
      </c>
      <c r="E21" s="79">
        <f t="shared" si="4"/>
        <v>51.040481354824109</v>
      </c>
      <c r="F21" s="79">
        <f t="shared" si="5"/>
        <v>495.29766800058565</v>
      </c>
      <c r="G21" s="218">
        <v>18160</v>
      </c>
      <c r="H21" s="78">
        <v>10497707.890000001</v>
      </c>
      <c r="I21" s="72">
        <v>195071</v>
      </c>
      <c r="J21" s="79">
        <f t="shared" si="6"/>
        <v>53.81480532729109</v>
      </c>
      <c r="K21" s="79">
        <f t="shared" si="7"/>
        <v>578.06761508810575</v>
      </c>
      <c r="L21" s="218">
        <v>22822</v>
      </c>
      <c r="M21" s="78">
        <v>9800581.1400000006</v>
      </c>
      <c r="N21" s="72">
        <v>202619</v>
      </c>
      <c r="O21" s="79">
        <f t="shared" si="8"/>
        <v>48.36950700575958</v>
      </c>
      <c r="P21" s="229">
        <f t="shared" si="9"/>
        <v>429.43568223643854</v>
      </c>
    </row>
    <row r="22" spans="1:16" ht="15" customHeight="1" x14ac:dyDescent="0.2">
      <c r="A22" s="224" t="s">
        <v>46</v>
      </c>
      <c r="B22" s="72">
        <f t="shared" si="1"/>
        <v>62624</v>
      </c>
      <c r="C22" s="78">
        <f t="shared" si="2"/>
        <v>25500991.009999998</v>
      </c>
      <c r="D22" s="72">
        <f t="shared" si="3"/>
        <v>510214</v>
      </c>
      <c r="E22" s="79">
        <f t="shared" si="4"/>
        <v>49.980970749528623</v>
      </c>
      <c r="F22" s="79">
        <f t="shared" si="5"/>
        <v>407.2079555761369</v>
      </c>
      <c r="G22" s="218">
        <v>25216</v>
      </c>
      <c r="H22" s="78">
        <v>11446375.1</v>
      </c>
      <c r="I22" s="72">
        <v>220641</v>
      </c>
      <c r="J22" s="79">
        <f t="shared" si="6"/>
        <v>51.877824611019712</v>
      </c>
      <c r="K22" s="79">
        <f t="shared" si="7"/>
        <v>453.93302268401015</v>
      </c>
      <c r="L22" s="218">
        <v>37408</v>
      </c>
      <c r="M22" s="78">
        <v>14054615.91</v>
      </c>
      <c r="N22" s="72">
        <v>289573</v>
      </c>
      <c r="O22" s="79">
        <f t="shared" si="8"/>
        <v>48.535657364464228</v>
      </c>
      <c r="P22" s="229">
        <f t="shared" si="9"/>
        <v>375.71150315440548</v>
      </c>
    </row>
    <row r="23" spans="1:16" ht="15" customHeight="1" x14ac:dyDescent="0.2">
      <c r="A23" s="224" t="s">
        <v>47</v>
      </c>
      <c r="B23" s="72">
        <f t="shared" ref="B23:B36" si="10">G23+L23</f>
        <v>301731</v>
      </c>
      <c r="C23" s="78">
        <f t="shared" ref="C23:C36" si="11">H23+M23</f>
        <v>110592598.13</v>
      </c>
      <c r="D23" s="72">
        <f t="shared" ref="D23:D36" si="12">I23+N23</f>
        <v>2075045</v>
      </c>
      <c r="E23" s="79">
        <f t="shared" si="4"/>
        <v>53.296481825695345</v>
      </c>
      <c r="F23" s="79">
        <f t="shared" si="5"/>
        <v>366.52713221379304</v>
      </c>
      <c r="G23" s="218">
        <v>122537</v>
      </c>
      <c r="H23" s="78">
        <v>49933219.32</v>
      </c>
      <c r="I23" s="72">
        <v>905406</v>
      </c>
      <c r="J23" s="79">
        <f t="shared" si="6"/>
        <v>55.150086613077448</v>
      </c>
      <c r="K23" s="79">
        <f t="shared" si="7"/>
        <v>407.49503676440588</v>
      </c>
      <c r="L23" s="218">
        <v>179194</v>
      </c>
      <c r="M23" s="78">
        <v>60659378.810000002</v>
      </c>
      <c r="N23" s="72">
        <v>1169639</v>
      </c>
      <c r="O23" s="79">
        <f t="shared" si="8"/>
        <v>51.861624663678285</v>
      </c>
      <c r="P23" s="229">
        <f t="shared" si="9"/>
        <v>338.51233194191769</v>
      </c>
    </row>
    <row r="24" spans="1:16" ht="15" customHeight="1" x14ac:dyDescent="0.2">
      <c r="A24" s="224" t="s">
        <v>48</v>
      </c>
      <c r="B24" s="72">
        <f t="shared" si="10"/>
        <v>25906</v>
      </c>
      <c r="C24" s="78">
        <f t="shared" si="11"/>
        <v>11366898.68</v>
      </c>
      <c r="D24" s="72">
        <f t="shared" si="12"/>
        <v>224167</v>
      </c>
      <c r="E24" s="79">
        <f t="shared" si="4"/>
        <v>50.707279305160881</v>
      </c>
      <c r="F24" s="79">
        <f t="shared" si="5"/>
        <v>438.77475025090712</v>
      </c>
      <c r="G24" s="218">
        <v>10941</v>
      </c>
      <c r="H24" s="78">
        <v>5383713.4900000002</v>
      </c>
      <c r="I24" s="72">
        <v>102316</v>
      </c>
      <c r="J24" s="79">
        <f t="shared" si="6"/>
        <v>52.618490656397832</v>
      </c>
      <c r="K24" s="79">
        <f t="shared" si="7"/>
        <v>492.06777168448957</v>
      </c>
      <c r="L24" s="218">
        <v>14965</v>
      </c>
      <c r="M24" s="78">
        <v>5983185.1900000004</v>
      </c>
      <c r="N24" s="72">
        <v>121851</v>
      </c>
      <c r="O24" s="79">
        <f t="shared" si="8"/>
        <v>49.102470968642031</v>
      </c>
      <c r="P24" s="229">
        <f t="shared" si="9"/>
        <v>399.81190711660543</v>
      </c>
    </row>
    <row r="25" spans="1:16" ht="15" customHeight="1" x14ac:dyDescent="0.2">
      <c r="A25" s="224" t="s">
        <v>49</v>
      </c>
      <c r="B25" s="72">
        <f t="shared" si="10"/>
        <v>74429</v>
      </c>
      <c r="C25" s="78">
        <f t="shared" si="11"/>
        <v>29203829.960000001</v>
      </c>
      <c r="D25" s="72">
        <f t="shared" si="12"/>
        <v>542612</v>
      </c>
      <c r="E25" s="79">
        <f t="shared" si="4"/>
        <v>53.820833228900213</v>
      </c>
      <c r="F25" s="79">
        <f t="shared" si="5"/>
        <v>392.37165567184837</v>
      </c>
      <c r="G25" s="218">
        <v>31720</v>
      </c>
      <c r="H25" s="78">
        <v>14233463.199999999</v>
      </c>
      <c r="I25" s="72">
        <v>246854</v>
      </c>
      <c r="J25" s="79">
        <f t="shared" si="6"/>
        <v>57.659439182674774</v>
      </c>
      <c r="K25" s="79">
        <f t="shared" si="7"/>
        <v>448.72204287515763</v>
      </c>
      <c r="L25" s="218">
        <v>42709</v>
      </c>
      <c r="M25" s="78">
        <v>14970366.76</v>
      </c>
      <c r="N25" s="72">
        <v>295758</v>
      </c>
      <c r="O25" s="79">
        <f t="shared" si="8"/>
        <v>50.616946151921503</v>
      </c>
      <c r="P25" s="229">
        <f t="shared" si="9"/>
        <v>350.52018918729073</v>
      </c>
    </row>
    <row r="26" spans="1:16" ht="15" customHeight="1" x14ac:dyDescent="0.2">
      <c r="A26" s="224" t="s">
        <v>50</v>
      </c>
      <c r="B26" s="72">
        <f t="shared" si="10"/>
        <v>21506</v>
      </c>
      <c r="C26" s="78">
        <f t="shared" si="11"/>
        <v>9030825.9900000002</v>
      </c>
      <c r="D26" s="72">
        <f t="shared" si="12"/>
        <v>185141</v>
      </c>
      <c r="E26" s="79">
        <f t="shared" si="4"/>
        <v>48.778098800373769</v>
      </c>
      <c r="F26" s="79">
        <f t="shared" si="5"/>
        <v>419.92123081930623</v>
      </c>
      <c r="G26" s="218">
        <v>8591</v>
      </c>
      <c r="H26" s="78">
        <v>4039358.29</v>
      </c>
      <c r="I26" s="72">
        <v>82805</v>
      </c>
      <c r="J26" s="79">
        <f t="shared" si="6"/>
        <v>48.781574663365738</v>
      </c>
      <c r="K26" s="79">
        <f t="shared" si="7"/>
        <v>470.18487836107556</v>
      </c>
      <c r="L26" s="218">
        <v>12915</v>
      </c>
      <c r="M26" s="78">
        <v>4991467.7</v>
      </c>
      <c r="N26" s="72">
        <v>102336</v>
      </c>
      <c r="O26" s="79">
        <f t="shared" si="8"/>
        <v>48.775286311757348</v>
      </c>
      <c r="P26" s="229">
        <f t="shared" si="9"/>
        <v>386.48607820363918</v>
      </c>
    </row>
    <row r="27" spans="1:16" ht="15" customHeight="1" x14ac:dyDescent="0.2">
      <c r="A27" s="224" t="s">
        <v>51</v>
      </c>
      <c r="B27" s="72">
        <f t="shared" si="10"/>
        <v>40535</v>
      </c>
      <c r="C27" s="78">
        <f t="shared" si="11"/>
        <v>15179373.67</v>
      </c>
      <c r="D27" s="72">
        <f t="shared" si="12"/>
        <v>299883</v>
      </c>
      <c r="E27" s="79">
        <f t="shared" si="4"/>
        <v>50.617653118049375</v>
      </c>
      <c r="F27" s="79">
        <f t="shared" si="5"/>
        <v>374.47572887627973</v>
      </c>
      <c r="G27" s="218">
        <v>15276</v>
      </c>
      <c r="H27" s="78">
        <v>6259439.3200000003</v>
      </c>
      <c r="I27" s="72">
        <v>123190</v>
      </c>
      <c r="J27" s="79">
        <f t="shared" si="6"/>
        <v>50.811261628378929</v>
      </c>
      <c r="K27" s="79">
        <f t="shared" si="7"/>
        <v>409.75643623985337</v>
      </c>
      <c r="L27" s="218">
        <v>25259</v>
      </c>
      <c r="M27" s="78">
        <v>8919934.3499999996</v>
      </c>
      <c r="N27" s="72">
        <v>176693</v>
      </c>
      <c r="O27" s="79">
        <f t="shared" si="8"/>
        <v>50.482669658673515</v>
      </c>
      <c r="P27" s="229">
        <f t="shared" si="9"/>
        <v>353.13885545746069</v>
      </c>
    </row>
    <row r="28" spans="1:16" ht="15" customHeight="1" x14ac:dyDescent="0.2">
      <c r="A28" s="224" t="s">
        <v>52</v>
      </c>
      <c r="B28" s="72">
        <f t="shared" si="10"/>
        <v>40644</v>
      </c>
      <c r="C28" s="78">
        <f t="shared" si="11"/>
        <v>14611328.24</v>
      </c>
      <c r="D28" s="72">
        <f t="shared" si="12"/>
        <v>293180</v>
      </c>
      <c r="E28" s="79">
        <f t="shared" si="4"/>
        <v>49.837397639675288</v>
      </c>
      <c r="F28" s="79">
        <f t="shared" si="5"/>
        <v>359.49533116819214</v>
      </c>
      <c r="G28" s="218">
        <v>16741</v>
      </c>
      <c r="H28" s="78">
        <v>7239457.3300000001</v>
      </c>
      <c r="I28" s="72">
        <v>132804</v>
      </c>
      <c r="J28" s="79">
        <f t="shared" si="6"/>
        <v>54.512343980602992</v>
      </c>
      <c r="K28" s="79">
        <f t="shared" si="7"/>
        <v>432.43876291738843</v>
      </c>
      <c r="L28" s="218">
        <v>23903</v>
      </c>
      <c r="M28" s="78">
        <v>7371870.9100000001</v>
      </c>
      <c r="N28" s="72">
        <v>160376</v>
      </c>
      <c r="O28" s="79">
        <f t="shared" si="8"/>
        <v>45.966172681698012</v>
      </c>
      <c r="P28" s="229">
        <f t="shared" si="9"/>
        <v>308.4077693176589</v>
      </c>
    </row>
    <row r="29" spans="1:16" ht="15" customHeight="1" x14ac:dyDescent="0.2">
      <c r="A29" s="224" t="s">
        <v>53</v>
      </c>
      <c r="B29" s="72">
        <f t="shared" si="10"/>
        <v>888916</v>
      </c>
      <c r="C29" s="78">
        <f t="shared" si="11"/>
        <v>409214109.03999996</v>
      </c>
      <c r="D29" s="72">
        <f t="shared" si="12"/>
        <v>6114884</v>
      </c>
      <c r="E29" s="79">
        <f t="shared" si="4"/>
        <v>66.920992947699403</v>
      </c>
      <c r="F29" s="79">
        <f t="shared" si="5"/>
        <v>460.35183193912582</v>
      </c>
      <c r="G29" s="218">
        <v>352094</v>
      </c>
      <c r="H29" s="78">
        <v>179920450.84999999</v>
      </c>
      <c r="I29" s="72">
        <v>2648380</v>
      </c>
      <c r="J29" s="79">
        <f t="shared" si="6"/>
        <v>67.936040466247292</v>
      </c>
      <c r="K29" s="79">
        <f t="shared" si="7"/>
        <v>511.00118391679496</v>
      </c>
      <c r="L29" s="218">
        <v>536822</v>
      </c>
      <c r="M29" s="78">
        <v>229293658.19</v>
      </c>
      <c r="N29" s="72">
        <v>3466504</v>
      </c>
      <c r="O29" s="79">
        <f t="shared" si="8"/>
        <v>66.145505151587884</v>
      </c>
      <c r="P29" s="229">
        <f t="shared" si="9"/>
        <v>427.13163430336311</v>
      </c>
    </row>
    <row r="30" spans="1:16" ht="15" customHeight="1" x14ac:dyDescent="0.2">
      <c r="A30" s="224" t="s">
        <v>54</v>
      </c>
      <c r="B30" s="72">
        <f t="shared" si="10"/>
        <v>81122</v>
      </c>
      <c r="C30" s="78">
        <f t="shared" si="11"/>
        <v>37679983.890000001</v>
      </c>
      <c r="D30" s="72">
        <f t="shared" si="12"/>
        <v>652618</v>
      </c>
      <c r="E30" s="79">
        <f t="shared" si="4"/>
        <v>57.736660481322922</v>
      </c>
      <c r="F30" s="79">
        <f t="shared" si="5"/>
        <v>464.48539101600062</v>
      </c>
      <c r="G30" s="218">
        <v>34266</v>
      </c>
      <c r="H30" s="78">
        <v>18234001.460000001</v>
      </c>
      <c r="I30" s="72">
        <v>295117</v>
      </c>
      <c r="J30" s="79">
        <f t="shared" si="6"/>
        <v>61.785669615779504</v>
      </c>
      <c r="K30" s="79">
        <f t="shared" si="7"/>
        <v>532.13101791863653</v>
      </c>
      <c r="L30" s="218">
        <v>46856</v>
      </c>
      <c r="M30" s="78">
        <v>19445982.43</v>
      </c>
      <c r="N30" s="72">
        <v>357501</v>
      </c>
      <c r="O30" s="79">
        <f t="shared" si="8"/>
        <v>54.394204295932042</v>
      </c>
      <c r="P30" s="229">
        <f t="shared" si="9"/>
        <v>415.01584492914463</v>
      </c>
    </row>
    <row r="31" spans="1:16" ht="15" customHeight="1" x14ac:dyDescent="0.2">
      <c r="A31" s="224" t="s">
        <v>55</v>
      </c>
      <c r="B31" s="72">
        <f t="shared" si="10"/>
        <v>143003</v>
      </c>
      <c r="C31" s="78">
        <f t="shared" si="11"/>
        <v>66641196.289999992</v>
      </c>
      <c r="D31" s="72">
        <f t="shared" si="12"/>
        <v>1020989</v>
      </c>
      <c r="E31" s="79">
        <f t="shared" si="4"/>
        <v>65.27121868110234</v>
      </c>
      <c r="F31" s="79">
        <f t="shared" si="5"/>
        <v>466.01257519073022</v>
      </c>
      <c r="G31" s="218">
        <v>69176</v>
      </c>
      <c r="H31" s="78">
        <v>37621884.409999996</v>
      </c>
      <c r="I31" s="72">
        <v>509200</v>
      </c>
      <c r="J31" s="79">
        <f t="shared" si="6"/>
        <v>73.884297741555372</v>
      </c>
      <c r="K31" s="79">
        <f t="shared" si="7"/>
        <v>543.8574709436798</v>
      </c>
      <c r="L31" s="218">
        <v>73827</v>
      </c>
      <c r="M31" s="78">
        <v>29019311.879999999</v>
      </c>
      <c r="N31" s="72">
        <v>511789</v>
      </c>
      <c r="O31" s="79">
        <f t="shared" si="8"/>
        <v>56.70171082223338</v>
      </c>
      <c r="P31" s="229">
        <f t="shared" si="9"/>
        <v>393.07180137348121</v>
      </c>
    </row>
    <row r="32" spans="1:16" ht="15" customHeight="1" x14ac:dyDescent="0.2">
      <c r="A32" s="224" t="s">
        <v>56</v>
      </c>
      <c r="B32" s="72">
        <f t="shared" si="10"/>
        <v>29955</v>
      </c>
      <c r="C32" s="78">
        <f t="shared" si="11"/>
        <v>11858069.600000001</v>
      </c>
      <c r="D32" s="72">
        <f t="shared" si="12"/>
        <v>230650</v>
      </c>
      <c r="E32" s="79">
        <f t="shared" si="4"/>
        <v>51.411530890960336</v>
      </c>
      <c r="F32" s="79">
        <f t="shared" si="5"/>
        <v>395.86278083792359</v>
      </c>
      <c r="G32" s="218">
        <v>11649</v>
      </c>
      <c r="H32" s="78">
        <v>5341372.95</v>
      </c>
      <c r="I32" s="72">
        <v>100621</v>
      </c>
      <c r="J32" s="79">
        <f t="shared" si="6"/>
        <v>53.08407737947347</v>
      </c>
      <c r="K32" s="79">
        <f t="shared" si="7"/>
        <v>458.52630697913986</v>
      </c>
      <c r="L32" s="218">
        <v>18306</v>
      </c>
      <c r="M32" s="78">
        <v>6516696.6500000004</v>
      </c>
      <c r="N32" s="72">
        <v>130029</v>
      </c>
      <c r="O32" s="79">
        <f t="shared" si="8"/>
        <v>50.11725576602143</v>
      </c>
      <c r="P32" s="229">
        <f t="shared" si="9"/>
        <v>355.98692505189558</v>
      </c>
    </row>
    <row r="33" spans="1:16" ht="15" customHeight="1" x14ac:dyDescent="0.2">
      <c r="A33" s="224" t="s">
        <v>57</v>
      </c>
      <c r="B33" s="72">
        <f t="shared" si="10"/>
        <v>21584</v>
      </c>
      <c r="C33" s="78">
        <f t="shared" si="11"/>
        <v>10081422.6</v>
      </c>
      <c r="D33" s="72">
        <f t="shared" si="12"/>
        <v>202428</v>
      </c>
      <c r="E33" s="79">
        <f t="shared" si="4"/>
        <v>49.802510522259766</v>
      </c>
      <c r="F33" s="79">
        <f t="shared" si="5"/>
        <v>467.07851186063749</v>
      </c>
      <c r="G33" s="218">
        <v>9437</v>
      </c>
      <c r="H33" s="78">
        <v>4891286.3099999996</v>
      </c>
      <c r="I33" s="72">
        <v>97625</v>
      </c>
      <c r="J33" s="79">
        <f t="shared" si="6"/>
        <v>50.102804711907808</v>
      </c>
      <c r="K33" s="79">
        <f t="shared" si="7"/>
        <v>518.30945321606441</v>
      </c>
      <c r="L33" s="218">
        <v>12147</v>
      </c>
      <c r="M33" s="78">
        <v>5190136.29</v>
      </c>
      <c r="N33" s="72">
        <v>104803</v>
      </c>
      <c r="O33" s="79">
        <f t="shared" si="8"/>
        <v>49.522783603522804</v>
      </c>
      <c r="P33" s="229">
        <f t="shared" si="9"/>
        <v>427.2772116571993</v>
      </c>
    </row>
    <row r="34" spans="1:16" ht="15" customHeight="1" x14ac:dyDescent="0.2">
      <c r="A34" s="224" t="s">
        <v>58</v>
      </c>
      <c r="B34" s="72">
        <f t="shared" si="10"/>
        <v>48289</v>
      </c>
      <c r="C34" s="78">
        <f t="shared" si="11"/>
        <v>18221626.18</v>
      </c>
      <c r="D34" s="72">
        <f t="shared" si="12"/>
        <v>390547</v>
      </c>
      <c r="E34" s="79">
        <f t="shared" si="4"/>
        <v>46.656679426547889</v>
      </c>
      <c r="F34" s="79">
        <f t="shared" si="5"/>
        <v>377.34527904905877</v>
      </c>
      <c r="G34" s="218">
        <v>18604</v>
      </c>
      <c r="H34" s="78">
        <v>7891241.2800000003</v>
      </c>
      <c r="I34" s="72">
        <v>169022</v>
      </c>
      <c r="J34" s="79">
        <f t="shared" si="6"/>
        <v>46.687657701364323</v>
      </c>
      <c r="K34" s="79">
        <f t="shared" si="7"/>
        <v>424.16906471726514</v>
      </c>
      <c r="L34" s="218">
        <v>29685</v>
      </c>
      <c r="M34" s="78">
        <v>10330384.9</v>
      </c>
      <c r="N34" s="72">
        <v>221525</v>
      </c>
      <c r="O34" s="79">
        <f t="shared" si="8"/>
        <v>46.633043223112516</v>
      </c>
      <c r="P34" s="229">
        <f t="shared" si="9"/>
        <v>348.00016506653191</v>
      </c>
    </row>
    <row r="35" spans="1:16" ht="15" customHeight="1" x14ac:dyDescent="0.2">
      <c r="A35" s="224" t="s">
        <v>59</v>
      </c>
      <c r="B35" s="72">
        <f t="shared" si="10"/>
        <v>39878</v>
      </c>
      <c r="C35" s="78">
        <f t="shared" si="11"/>
        <v>15283332.390000001</v>
      </c>
      <c r="D35" s="72">
        <f t="shared" si="12"/>
        <v>287234</v>
      </c>
      <c r="E35" s="79">
        <f t="shared" si="4"/>
        <v>53.208646573873565</v>
      </c>
      <c r="F35" s="79">
        <f t="shared" si="5"/>
        <v>383.25222904859822</v>
      </c>
      <c r="G35" s="218">
        <v>17205</v>
      </c>
      <c r="H35" s="78">
        <v>7386143.4000000004</v>
      </c>
      <c r="I35" s="72">
        <v>132291</v>
      </c>
      <c r="J35" s="79">
        <f t="shared" si="6"/>
        <v>55.832546431730051</v>
      </c>
      <c r="K35" s="79">
        <f t="shared" si="7"/>
        <v>429.30214472537057</v>
      </c>
      <c r="L35" s="218">
        <v>22673</v>
      </c>
      <c r="M35" s="78">
        <v>7897188.9900000002</v>
      </c>
      <c r="N35" s="72">
        <v>154943</v>
      </c>
      <c r="O35" s="79">
        <f t="shared" si="8"/>
        <v>50.968349586622182</v>
      </c>
      <c r="P35" s="229">
        <f t="shared" si="9"/>
        <v>348.30807524368191</v>
      </c>
    </row>
    <row r="36" spans="1:16" ht="15" customHeight="1" x14ac:dyDescent="0.2">
      <c r="A36" s="225" t="s">
        <v>60</v>
      </c>
      <c r="B36" s="72">
        <f t="shared" si="10"/>
        <v>39956</v>
      </c>
      <c r="C36" s="78">
        <f t="shared" si="11"/>
        <v>15724340.02</v>
      </c>
      <c r="D36" s="72">
        <f t="shared" si="12"/>
        <v>306796</v>
      </c>
      <c r="E36" s="79">
        <f t="shared" si="4"/>
        <v>51.253406237369454</v>
      </c>
      <c r="F36" s="79">
        <f t="shared" si="5"/>
        <v>393.5413960356392</v>
      </c>
      <c r="G36" s="230">
        <v>18189</v>
      </c>
      <c r="H36" s="231">
        <v>7876958.4500000002</v>
      </c>
      <c r="I36" s="137">
        <v>145190</v>
      </c>
      <c r="J36" s="232">
        <f t="shared" si="6"/>
        <v>54.252761553826019</v>
      </c>
      <c r="K36" s="232">
        <f t="shared" si="7"/>
        <v>433.06165539611857</v>
      </c>
      <c r="L36" s="218">
        <v>21767</v>
      </c>
      <c r="M36" s="78">
        <v>7847381.5700000003</v>
      </c>
      <c r="N36" s="72">
        <v>161606</v>
      </c>
      <c r="O36" s="79">
        <f t="shared" si="8"/>
        <v>48.558726594309618</v>
      </c>
      <c r="P36" s="229">
        <f t="shared" si="9"/>
        <v>360.51736895300229</v>
      </c>
    </row>
    <row r="37" spans="1:16" ht="20.100000000000001" customHeight="1" x14ac:dyDescent="0.2">
      <c r="A37" s="234" t="s">
        <v>5</v>
      </c>
      <c r="B37" s="120">
        <f>SUM(B9:B36)</f>
        <v>2694954</v>
      </c>
      <c r="C37" s="130">
        <f>SUM(C9:C36)</f>
        <v>1147945900.6199999</v>
      </c>
      <c r="D37" s="120">
        <f>SUM(D9:D36)</f>
        <v>20166627</v>
      </c>
      <c r="E37" s="131">
        <f>C37/D37</f>
        <v>56.923049185171116</v>
      </c>
      <c r="F37" s="131">
        <f>C37/B37</f>
        <v>425.96122257374333</v>
      </c>
      <c r="G37" s="220">
        <f>SUM(G9:G36)</f>
        <v>1102872</v>
      </c>
      <c r="H37" s="130">
        <f>SUM(H9:H36)</f>
        <v>532055014.89999992</v>
      </c>
      <c r="I37" s="120">
        <f>SUM(I9:I36)</f>
        <v>8971951</v>
      </c>
      <c r="J37" s="131">
        <f>H37/I37</f>
        <v>59.302041986185607</v>
      </c>
      <c r="K37" s="233">
        <f>H37/G37</f>
        <v>482.42680465185435</v>
      </c>
      <c r="L37" s="220">
        <f>SUM(L9:L36)</f>
        <v>1592082</v>
      </c>
      <c r="M37" s="130">
        <f>SUM(M9:M36)</f>
        <v>615890885.72000003</v>
      </c>
      <c r="N37" s="120">
        <f>SUM(N9:N36)</f>
        <v>11194676</v>
      </c>
      <c r="O37" s="131">
        <f>M37/N37</f>
        <v>55.016410097085441</v>
      </c>
      <c r="P37" s="233">
        <f>M37/L37</f>
        <v>386.8462087505543</v>
      </c>
    </row>
    <row r="39" spans="1:16" x14ac:dyDescent="0.2">
      <c r="C39" s="8"/>
      <c r="K39" s="1"/>
    </row>
    <row r="40" spans="1:16" x14ac:dyDescent="0.2">
      <c r="B40" s="1"/>
      <c r="C40" s="1"/>
      <c r="D40" s="1"/>
    </row>
    <row r="41" spans="1:16" x14ac:dyDescent="0.2">
      <c r="C41" s="8"/>
      <c r="L41" s="65"/>
    </row>
    <row r="42" spans="1:16" x14ac:dyDescent="0.2">
      <c r="A42" s="42"/>
      <c r="B42" s="9"/>
    </row>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08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M65"/>
  <sheetViews>
    <sheetView zoomScale="78" zoomScaleNormal="78" zoomScaleSheetLayoutView="86" workbookViewId="0">
      <selection activeCell="H67" sqref="H67"/>
    </sheetView>
  </sheetViews>
  <sheetFormatPr defaultRowHeight="12.75" x14ac:dyDescent="0.2"/>
  <cols>
    <col min="1" max="1" width="18.7109375" customWidth="1"/>
    <col min="2" max="2" width="13.7109375" customWidth="1"/>
    <col min="3" max="3" width="18.5703125" customWidth="1"/>
    <col min="4" max="4" width="12.7109375" customWidth="1"/>
    <col min="5" max="5" width="10.7109375" customWidth="1"/>
    <col min="6" max="6" width="13.7109375" style="11" customWidth="1"/>
    <col min="7" max="7" width="16.7109375" style="11" customWidth="1"/>
    <col min="8" max="8" width="12.7109375" style="11" customWidth="1"/>
    <col min="9" max="9" width="10.7109375" style="11" customWidth="1"/>
    <col min="10" max="10" width="13.7109375" style="11" customWidth="1"/>
    <col min="11" max="11" width="16.7109375" style="11" customWidth="1"/>
    <col min="12" max="12" width="12.7109375" customWidth="1"/>
    <col min="13" max="13" width="10.7109375" customWidth="1"/>
    <col min="14" max="19" width="9.140625" customWidth="1"/>
  </cols>
  <sheetData>
    <row r="1" spans="1:13" s="70" customFormat="1" ht="15" customHeight="1" x14ac:dyDescent="0.2">
      <c r="A1" s="159" t="s">
        <v>64</v>
      </c>
      <c r="B1" s="74"/>
      <c r="C1" s="74"/>
      <c r="D1" s="165"/>
      <c r="E1" s="165"/>
      <c r="F1" s="82"/>
      <c r="G1" s="82"/>
      <c r="H1" s="82"/>
      <c r="I1" s="82"/>
      <c r="J1" s="82"/>
    </row>
    <row r="2" spans="1:13" s="70" customFormat="1" ht="15" customHeight="1" x14ac:dyDescent="0.2">
      <c r="A2" s="159"/>
      <c r="B2" s="260"/>
      <c r="C2" s="260"/>
      <c r="D2" s="165"/>
      <c r="E2" s="165"/>
      <c r="F2" s="82"/>
      <c r="G2" s="82"/>
      <c r="H2" s="82"/>
      <c r="I2" s="82"/>
      <c r="J2" s="82"/>
    </row>
    <row r="3" spans="1:13" s="70" customFormat="1" ht="15" customHeight="1" x14ac:dyDescent="0.2">
      <c r="A3" s="382" t="s">
        <v>329</v>
      </c>
      <c r="B3" s="383"/>
      <c r="C3" s="383"/>
      <c r="D3" s="383"/>
      <c r="E3" s="383"/>
      <c r="F3" s="107"/>
      <c r="G3" s="82"/>
      <c r="H3" s="82"/>
      <c r="I3" s="82"/>
      <c r="J3" s="82"/>
    </row>
    <row r="4" spans="1:13" s="70" customFormat="1" ht="30" customHeight="1" x14ac:dyDescent="0.2">
      <c r="A4" s="375" t="s">
        <v>413</v>
      </c>
      <c r="B4" s="375"/>
      <c r="C4" s="375"/>
      <c r="D4" s="375"/>
      <c r="E4" s="375"/>
      <c r="F4" s="375"/>
      <c r="G4" s="375"/>
      <c r="H4" s="375"/>
      <c r="I4" s="375"/>
      <c r="J4" s="375"/>
      <c r="K4" s="375"/>
    </row>
    <row r="5" spans="1:13" s="70" customFormat="1" ht="15" customHeight="1" x14ac:dyDescent="0.2">
      <c r="A5" s="74"/>
      <c r="B5" s="74"/>
      <c r="C5" s="74"/>
      <c r="D5" s="74"/>
      <c r="E5" s="74"/>
      <c r="F5" s="82"/>
      <c r="G5" s="82"/>
      <c r="H5" s="82"/>
      <c r="I5" s="82"/>
      <c r="J5" s="82"/>
      <c r="K5" s="82"/>
    </row>
    <row r="6" spans="1:13" s="98" customFormat="1" ht="15" customHeight="1" x14ac:dyDescent="0.2">
      <c r="A6" s="384" t="s">
        <v>4</v>
      </c>
      <c r="B6" s="379" t="s">
        <v>5</v>
      </c>
      <c r="C6" s="380"/>
      <c r="D6" s="380"/>
      <c r="E6" s="381"/>
      <c r="F6" s="379" t="s">
        <v>312</v>
      </c>
      <c r="G6" s="380"/>
      <c r="H6" s="380"/>
      <c r="I6" s="381"/>
      <c r="J6" s="379" t="s">
        <v>313</v>
      </c>
      <c r="K6" s="380"/>
      <c r="L6" s="380"/>
      <c r="M6" s="381"/>
    </row>
    <row r="7" spans="1:13" ht="60" customHeight="1" x14ac:dyDescent="0.2">
      <c r="A7" s="385"/>
      <c r="B7" s="235" t="s">
        <v>251</v>
      </c>
      <c r="C7" s="126" t="s">
        <v>236</v>
      </c>
      <c r="D7" s="127" t="s">
        <v>66</v>
      </c>
      <c r="E7" s="236" t="s">
        <v>237</v>
      </c>
      <c r="F7" s="235" t="s">
        <v>251</v>
      </c>
      <c r="G7" s="126" t="s">
        <v>236</v>
      </c>
      <c r="H7" s="127" t="s">
        <v>66</v>
      </c>
      <c r="I7" s="236" t="s">
        <v>237</v>
      </c>
      <c r="J7" s="235" t="s">
        <v>251</v>
      </c>
      <c r="K7" s="126" t="s">
        <v>236</v>
      </c>
      <c r="L7" s="127" t="s">
        <v>66</v>
      </c>
      <c r="M7" s="236" t="s">
        <v>237</v>
      </c>
    </row>
    <row r="8" spans="1:13" ht="20.100000000000001" customHeight="1" x14ac:dyDescent="0.2">
      <c r="A8" s="223">
        <v>1</v>
      </c>
      <c r="B8" s="237">
        <v>2</v>
      </c>
      <c r="C8" s="128">
        <v>3</v>
      </c>
      <c r="D8" s="217">
        <v>4</v>
      </c>
      <c r="E8" s="238" t="s">
        <v>221</v>
      </c>
      <c r="F8" s="237">
        <v>6</v>
      </c>
      <c r="G8" s="128">
        <v>7</v>
      </c>
      <c r="H8" s="217">
        <v>8</v>
      </c>
      <c r="I8" s="238" t="s">
        <v>317</v>
      </c>
      <c r="J8" s="237">
        <v>10</v>
      </c>
      <c r="K8" s="128">
        <v>11</v>
      </c>
      <c r="L8" s="217">
        <v>12</v>
      </c>
      <c r="M8" s="238" t="s">
        <v>319</v>
      </c>
    </row>
    <row r="9" spans="1:13" ht="14.1" customHeight="1" x14ac:dyDescent="0.2">
      <c r="A9" s="288" t="s">
        <v>78</v>
      </c>
      <c r="B9" s="218">
        <f>F9+J9</f>
        <v>1603</v>
      </c>
      <c r="C9" s="80">
        <f>G9+K9</f>
        <v>223448.07</v>
      </c>
      <c r="D9" s="72">
        <f>H9+L9</f>
        <v>6102</v>
      </c>
      <c r="E9" s="239">
        <f>C9/D9</f>
        <v>36.618824975417894</v>
      </c>
      <c r="F9" s="218">
        <v>753</v>
      </c>
      <c r="G9" s="80">
        <v>99388.200000000012</v>
      </c>
      <c r="H9" s="72">
        <v>2693</v>
      </c>
      <c r="I9" s="239">
        <f>G9/H9</f>
        <v>36.906126995915344</v>
      </c>
      <c r="J9" s="218">
        <v>850</v>
      </c>
      <c r="K9" s="80">
        <v>124059.87</v>
      </c>
      <c r="L9" s="72">
        <v>3409</v>
      </c>
      <c r="M9" s="239">
        <f>K9/L9</f>
        <v>36.391865649750656</v>
      </c>
    </row>
    <row r="10" spans="1:13" ht="14.1" customHeight="1" x14ac:dyDescent="0.2">
      <c r="A10" s="288">
        <v>19</v>
      </c>
      <c r="B10" s="218">
        <f t="shared" ref="B10:B57" si="0">F10+J10</f>
        <v>3392</v>
      </c>
      <c r="C10" s="80">
        <f t="shared" ref="C10:C57" si="1">G10+K10</f>
        <v>677780.8</v>
      </c>
      <c r="D10" s="72">
        <f t="shared" ref="D10:D57" si="2">H10+L10</f>
        <v>17927</v>
      </c>
      <c r="E10" s="239">
        <f t="shared" ref="E10:E55" si="3">C10/D10</f>
        <v>37.807820605790148</v>
      </c>
      <c r="F10" s="218">
        <v>1784</v>
      </c>
      <c r="G10" s="80">
        <v>318322.27</v>
      </c>
      <c r="H10" s="72">
        <v>7995</v>
      </c>
      <c r="I10" s="239">
        <f t="shared" ref="I10:I55" si="4">G10/H10</f>
        <v>39.81516823014384</v>
      </c>
      <c r="J10" s="218">
        <v>1608</v>
      </c>
      <c r="K10" s="80">
        <v>359458.53</v>
      </c>
      <c r="L10" s="72">
        <v>9932</v>
      </c>
      <c r="M10" s="239">
        <f>K10/L10</f>
        <v>36.191958316552558</v>
      </c>
    </row>
    <row r="11" spans="1:13" ht="14.1" customHeight="1" x14ac:dyDescent="0.2">
      <c r="A11" s="288">
        <v>20</v>
      </c>
      <c r="B11" s="218">
        <f t="shared" si="0"/>
        <v>12888</v>
      </c>
      <c r="C11" s="80">
        <f t="shared" si="1"/>
        <v>2968889.3899999997</v>
      </c>
      <c r="D11" s="72">
        <f t="shared" si="2"/>
        <v>71388</v>
      </c>
      <c r="E11" s="239">
        <f t="shared" si="3"/>
        <v>41.588073485739898</v>
      </c>
      <c r="F11" s="218">
        <v>7254</v>
      </c>
      <c r="G11" s="80">
        <v>1578367.47</v>
      </c>
      <c r="H11" s="72">
        <v>35198</v>
      </c>
      <c r="I11" s="239">
        <f t="shared" si="4"/>
        <v>44.842532814364453</v>
      </c>
      <c r="J11" s="218">
        <v>5634</v>
      </c>
      <c r="K11" s="80">
        <v>1390521.92</v>
      </c>
      <c r="L11" s="72">
        <v>36190</v>
      </c>
      <c r="M11" s="239">
        <f t="shared" ref="M11:M55" si="5">K11/L11</f>
        <v>38.422821773970711</v>
      </c>
    </row>
    <row r="12" spans="1:13" ht="14.1" customHeight="1" x14ac:dyDescent="0.2">
      <c r="A12" s="288">
        <v>21</v>
      </c>
      <c r="B12" s="218">
        <f t="shared" si="0"/>
        <v>17728</v>
      </c>
      <c r="C12" s="80">
        <f t="shared" si="1"/>
        <v>4704131.49</v>
      </c>
      <c r="D12" s="72">
        <f t="shared" si="2"/>
        <v>103732</v>
      </c>
      <c r="E12" s="239">
        <f t="shared" si="3"/>
        <v>45.348894169590871</v>
      </c>
      <c r="F12" s="218">
        <v>9166</v>
      </c>
      <c r="G12" s="80">
        <v>2262668.7200000002</v>
      </c>
      <c r="H12" s="72">
        <v>44722</v>
      </c>
      <c r="I12" s="239">
        <f t="shared" si="4"/>
        <v>50.594086132105012</v>
      </c>
      <c r="J12" s="218">
        <v>8562</v>
      </c>
      <c r="K12" s="80">
        <v>2441462.77</v>
      </c>
      <c r="L12" s="72">
        <v>59010</v>
      </c>
      <c r="M12" s="239">
        <f t="shared" si="5"/>
        <v>41.373712421623452</v>
      </c>
    </row>
    <row r="13" spans="1:13" ht="14.1" customHeight="1" x14ac:dyDescent="0.2">
      <c r="A13" s="288">
        <v>22</v>
      </c>
      <c r="B13" s="218">
        <f t="shared" si="0"/>
        <v>20875</v>
      </c>
      <c r="C13" s="80">
        <f t="shared" si="1"/>
        <v>6094828.8300000001</v>
      </c>
      <c r="D13" s="72">
        <f t="shared" si="2"/>
        <v>128249</v>
      </c>
      <c r="E13" s="239">
        <f t="shared" si="3"/>
        <v>47.523402365710453</v>
      </c>
      <c r="F13" s="218">
        <v>10301</v>
      </c>
      <c r="G13" s="80">
        <v>2763576.73</v>
      </c>
      <c r="H13" s="72">
        <v>51916</v>
      </c>
      <c r="I13" s="239">
        <f t="shared" si="4"/>
        <v>53.231696008937512</v>
      </c>
      <c r="J13" s="218">
        <v>10574</v>
      </c>
      <c r="K13" s="80">
        <v>3331252.1</v>
      </c>
      <c r="L13" s="72">
        <v>76333</v>
      </c>
      <c r="M13" s="239">
        <f t="shared" si="5"/>
        <v>43.641047777501214</v>
      </c>
    </row>
    <row r="14" spans="1:13" ht="14.1" customHeight="1" x14ac:dyDescent="0.2">
      <c r="A14" s="288">
        <v>23</v>
      </c>
      <c r="B14" s="218">
        <f t="shared" si="0"/>
        <v>23420</v>
      </c>
      <c r="C14" s="80">
        <f t="shared" si="1"/>
        <v>7072280.8300000001</v>
      </c>
      <c r="D14" s="72">
        <f t="shared" si="2"/>
        <v>145179</v>
      </c>
      <c r="E14" s="239">
        <f t="shared" si="3"/>
        <v>48.71421369481812</v>
      </c>
      <c r="F14" s="218">
        <v>10908</v>
      </c>
      <c r="G14" s="80">
        <v>3103002.67</v>
      </c>
      <c r="H14" s="72">
        <v>54930</v>
      </c>
      <c r="I14" s="239">
        <f t="shared" si="4"/>
        <v>56.49012688876752</v>
      </c>
      <c r="J14" s="218">
        <v>12512</v>
      </c>
      <c r="K14" s="80">
        <v>3969278.16</v>
      </c>
      <c r="L14" s="72">
        <v>90249</v>
      </c>
      <c r="M14" s="239">
        <f t="shared" si="5"/>
        <v>43.981408769072232</v>
      </c>
    </row>
    <row r="15" spans="1:13" ht="14.1" customHeight="1" x14ac:dyDescent="0.2">
      <c r="A15" s="288">
        <v>24</v>
      </c>
      <c r="B15" s="218">
        <f t="shared" si="0"/>
        <v>29556</v>
      </c>
      <c r="C15" s="80">
        <f t="shared" si="1"/>
        <v>9619309.4600000009</v>
      </c>
      <c r="D15" s="72">
        <f t="shared" si="2"/>
        <v>190611</v>
      </c>
      <c r="E15" s="239">
        <f t="shared" si="3"/>
        <v>50.465657595836554</v>
      </c>
      <c r="F15" s="218">
        <v>12787</v>
      </c>
      <c r="G15" s="80">
        <v>3763249.59</v>
      </c>
      <c r="H15" s="72">
        <v>65337</v>
      </c>
      <c r="I15" s="239">
        <f t="shared" si="4"/>
        <v>57.59752651636898</v>
      </c>
      <c r="J15" s="218">
        <v>16769</v>
      </c>
      <c r="K15" s="80">
        <v>5856059.8700000001</v>
      </c>
      <c r="L15" s="72">
        <v>125274</v>
      </c>
      <c r="M15" s="239">
        <f t="shared" si="5"/>
        <v>46.746011702348454</v>
      </c>
    </row>
    <row r="16" spans="1:13" ht="14.1" customHeight="1" x14ac:dyDescent="0.2">
      <c r="A16" s="288">
        <v>25</v>
      </c>
      <c r="B16" s="218">
        <f t="shared" si="0"/>
        <v>35325</v>
      </c>
      <c r="C16" s="80">
        <f t="shared" si="1"/>
        <v>12441848.050000001</v>
      </c>
      <c r="D16" s="72">
        <f t="shared" si="2"/>
        <v>234705</v>
      </c>
      <c r="E16" s="239">
        <f t="shared" si="3"/>
        <v>53.010579450799945</v>
      </c>
      <c r="F16" s="218">
        <v>14024</v>
      </c>
      <c r="G16" s="80">
        <v>4514785.87</v>
      </c>
      <c r="H16" s="72">
        <v>74558</v>
      </c>
      <c r="I16" s="239">
        <f t="shared" si="4"/>
        <v>60.554009898334186</v>
      </c>
      <c r="J16" s="218">
        <v>21301</v>
      </c>
      <c r="K16" s="80">
        <v>7927062.1799999997</v>
      </c>
      <c r="L16" s="72">
        <v>160147</v>
      </c>
      <c r="M16" s="239">
        <f t="shared" si="5"/>
        <v>49.498661729535989</v>
      </c>
    </row>
    <row r="17" spans="1:13" ht="14.1" customHeight="1" x14ac:dyDescent="0.2">
      <c r="A17" s="288">
        <v>26</v>
      </c>
      <c r="B17" s="218">
        <f t="shared" si="0"/>
        <v>33559</v>
      </c>
      <c r="C17" s="80">
        <f t="shared" si="1"/>
        <v>12540656.469999999</v>
      </c>
      <c r="D17" s="72">
        <f t="shared" si="2"/>
        <v>226342</v>
      </c>
      <c r="E17" s="239">
        <f t="shared" si="3"/>
        <v>55.405786243825709</v>
      </c>
      <c r="F17" s="218">
        <v>13052</v>
      </c>
      <c r="G17" s="80">
        <v>4422583.87</v>
      </c>
      <c r="H17" s="72">
        <v>69769</v>
      </c>
      <c r="I17" s="239">
        <f t="shared" si="4"/>
        <v>63.388953116713729</v>
      </c>
      <c r="J17" s="218">
        <v>20507</v>
      </c>
      <c r="K17" s="80">
        <v>8118072.5999999996</v>
      </c>
      <c r="L17" s="72">
        <v>156573</v>
      </c>
      <c r="M17" s="239">
        <f t="shared" si="5"/>
        <v>51.848483455001819</v>
      </c>
    </row>
    <row r="18" spans="1:13" ht="14.1" customHeight="1" x14ac:dyDescent="0.2">
      <c r="A18" s="288">
        <v>27</v>
      </c>
      <c r="B18" s="218">
        <f t="shared" si="0"/>
        <v>33936</v>
      </c>
      <c r="C18" s="80">
        <f t="shared" si="1"/>
        <v>13090591.530000001</v>
      </c>
      <c r="D18" s="72">
        <f t="shared" si="2"/>
        <v>231867</v>
      </c>
      <c r="E18" s="239">
        <f t="shared" si="3"/>
        <v>56.457329115398053</v>
      </c>
      <c r="F18" s="218">
        <v>12827</v>
      </c>
      <c r="G18" s="80">
        <v>4303248.8099999996</v>
      </c>
      <c r="H18" s="72">
        <v>68654</v>
      </c>
      <c r="I18" s="239">
        <f t="shared" si="4"/>
        <v>62.680234363620471</v>
      </c>
      <c r="J18" s="218">
        <v>21109</v>
      </c>
      <c r="K18" s="80">
        <v>8787342.7200000007</v>
      </c>
      <c r="L18" s="72">
        <v>163213</v>
      </c>
      <c r="M18" s="239">
        <f t="shared" si="5"/>
        <v>53.839723061275762</v>
      </c>
    </row>
    <row r="19" spans="1:13" ht="14.1" customHeight="1" x14ac:dyDescent="0.2">
      <c r="A19" s="288">
        <v>28</v>
      </c>
      <c r="B19" s="218">
        <f t="shared" si="0"/>
        <v>38937</v>
      </c>
      <c r="C19" s="80">
        <f t="shared" si="1"/>
        <v>15199720.890000001</v>
      </c>
      <c r="D19" s="72">
        <f t="shared" si="2"/>
        <v>266430</v>
      </c>
      <c r="E19" s="239">
        <f t="shared" si="3"/>
        <v>57.049584844049093</v>
      </c>
      <c r="F19" s="218">
        <v>13935</v>
      </c>
      <c r="G19" s="80">
        <v>5005098.29</v>
      </c>
      <c r="H19" s="72">
        <v>77434</v>
      </c>
      <c r="I19" s="239">
        <f t="shared" si="4"/>
        <v>64.636959087739243</v>
      </c>
      <c r="J19" s="218">
        <v>25002</v>
      </c>
      <c r="K19" s="80">
        <v>10194622.6</v>
      </c>
      <c r="L19" s="72">
        <v>188996</v>
      </c>
      <c r="M19" s="239">
        <f t="shared" si="5"/>
        <v>53.940943723676689</v>
      </c>
    </row>
    <row r="20" spans="1:13" ht="14.1" customHeight="1" x14ac:dyDescent="0.2">
      <c r="A20" s="288">
        <v>29</v>
      </c>
      <c r="B20" s="218">
        <f t="shared" si="0"/>
        <v>41380</v>
      </c>
      <c r="C20" s="80">
        <f t="shared" si="1"/>
        <v>15846056.83</v>
      </c>
      <c r="D20" s="72">
        <f t="shared" si="2"/>
        <v>275934</v>
      </c>
      <c r="E20" s="239">
        <f t="shared" si="3"/>
        <v>57.426981923213525</v>
      </c>
      <c r="F20" s="218">
        <v>14859</v>
      </c>
      <c r="G20" s="80">
        <v>5245738.4800000004</v>
      </c>
      <c r="H20" s="72">
        <v>82538</v>
      </c>
      <c r="I20" s="239">
        <f t="shared" si="4"/>
        <v>63.555434830017695</v>
      </c>
      <c r="J20" s="218">
        <v>26521</v>
      </c>
      <c r="K20" s="80">
        <v>10600318.35</v>
      </c>
      <c r="L20" s="72">
        <v>193396</v>
      </c>
      <c r="M20" s="239">
        <f t="shared" si="5"/>
        <v>54.811466369521604</v>
      </c>
    </row>
    <row r="21" spans="1:13" ht="14.1" customHeight="1" x14ac:dyDescent="0.2">
      <c r="A21" s="288">
        <v>30</v>
      </c>
      <c r="B21" s="218">
        <f t="shared" si="0"/>
        <v>46238</v>
      </c>
      <c r="C21" s="80">
        <f t="shared" si="1"/>
        <v>17639235</v>
      </c>
      <c r="D21" s="72">
        <f t="shared" si="2"/>
        <v>305191</v>
      </c>
      <c r="E21" s="239">
        <f t="shared" si="3"/>
        <v>57.797362962865876</v>
      </c>
      <c r="F21" s="218">
        <v>16210</v>
      </c>
      <c r="G21" s="80">
        <v>5939253.7699999996</v>
      </c>
      <c r="H21" s="72">
        <v>90810</v>
      </c>
      <c r="I21" s="239">
        <f t="shared" si="4"/>
        <v>65.403080828102631</v>
      </c>
      <c r="J21" s="218">
        <v>30028</v>
      </c>
      <c r="K21" s="80">
        <v>11699981.23</v>
      </c>
      <c r="L21" s="72">
        <v>214381</v>
      </c>
      <c r="M21" s="239">
        <f t="shared" si="5"/>
        <v>54.575644436773786</v>
      </c>
    </row>
    <row r="22" spans="1:13" ht="14.1" customHeight="1" x14ac:dyDescent="0.2">
      <c r="A22" s="288">
        <v>31</v>
      </c>
      <c r="B22" s="218">
        <f t="shared" si="0"/>
        <v>52162</v>
      </c>
      <c r="C22" s="80">
        <f t="shared" si="1"/>
        <v>19160276.149999999</v>
      </c>
      <c r="D22" s="72">
        <f t="shared" si="2"/>
        <v>332482</v>
      </c>
      <c r="E22" s="239">
        <f t="shared" si="3"/>
        <v>57.62801038853231</v>
      </c>
      <c r="F22" s="218">
        <v>17899</v>
      </c>
      <c r="G22" s="80">
        <v>6683096.5300000003</v>
      </c>
      <c r="H22" s="72">
        <v>101585</v>
      </c>
      <c r="I22" s="239">
        <f t="shared" si="4"/>
        <v>65.788221981591775</v>
      </c>
      <c r="J22" s="218">
        <v>34263</v>
      </c>
      <c r="K22" s="80">
        <v>12477179.619999999</v>
      </c>
      <c r="L22" s="72">
        <v>230897</v>
      </c>
      <c r="M22" s="239">
        <f t="shared" si="5"/>
        <v>54.037859391850041</v>
      </c>
    </row>
    <row r="23" spans="1:13" ht="14.1" customHeight="1" x14ac:dyDescent="0.2">
      <c r="A23" s="288">
        <v>32</v>
      </c>
      <c r="B23" s="218">
        <f t="shared" si="0"/>
        <v>55556</v>
      </c>
      <c r="C23" s="80">
        <f t="shared" si="1"/>
        <v>20477601.43</v>
      </c>
      <c r="D23" s="72">
        <f t="shared" si="2"/>
        <v>350064</v>
      </c>
      <c r="E23" s="239">
        <f t="shared" si="3"/>
        <v>58.496736111111112</v>
      </c>
      <c r="F23" s="218">
        <v>19523</v>
      </c>
      <c r="G23" s="80">
        <v>7508995.1100000003</v>
      </c>
      <c r="H23" s="72">
        <v>114985</v>
      </c>
      <c r="I23" s="239">
        <f t="shared" si="4"/>
        <v>65.304127581858509</v>
      </c>
      <c r="J23" s="218">
        <v>36033</v>
      </c>
      <c r="K23" s="80">
        <v>12968606.32</v>
      </c>
      <c r="L23" s="72">
        <v>235079</v>
      </c>
      <c r="M23" s="239">
        <f t="shared" si="5"/>
        <v>55.167013301911275</v>
      </c>
    </row>
    <row r="24" spans="1:13" ht="14.1" customHeight="1" x14ac:dyDescent="0.2">
      <c r="A24" s="288">
        <v>33</v>
      </c>
      <c r="B24" s="218">
        <f t="shared" si="0"/>
        <v>59845</v>
      </c>
      <c r="C24" s="80">
        <f t="shared" si="1"/>
        <v>21467378.77</v>
      </c>
      <c r="D24" s="72">
        <f t="shared" si="2"/>
        <v>370950</v>
      </c>
      <c r="E24" s="239">
        <f t="shared" si="3"/>
        <v>57.871354009974389</v>
      </c>
      <c r="F24" s="218">
        <v>20453</v>
      </c>
      <c r="G24" s="80">
        <v>7904334.5</v>
      </c>
      <c r="H24" s="72">
        <v>122845</v>
      </c>
      <c r="I24" s="239">
        <f t="shared" si="4"/>
        <v>64.343965973381088</v>
      </c>
      <c r="J24" s="218">
        <v>39392</v>
      </c>
      <c r="K24" s="80">
        <v>13563044.27</v>
      </c>
      <c r="L24" s="72">
        <v>248105</v>
      </c>
      <c r="M24" s="239">
        <f t="shared" si="5"/>
        <v>54.666549525402552</v>
      </c>
    </row>
    <row r="25" spans="1:13" ht="14.1" customHeight="1" x14ac:dyDescent="0.2">
      <c r="A25" s="288">
        <v>34</v>
      </c>
      <c r="B25" s="218">
        <f t="shared" si="0"/>
        <v>65611</v>
      </c>
      <c r="C25" s="80">
        <f t="shared" si="1"/>
        <v>23836785.920000002</v>
      </c>
      <c r="D25" s="72">
        <f t="shared" si="2"/>
        <v>406832</v>
      </c>
      <c r="E25" s="239">
        <f t="shared" si="3"/>
        <v>58.591226648837853</v>
      </c>
      <c r="F25" s="218">
        <v>23048</v>
      </c>
      <c r="G25" s="80">
        <v>9083249.0600000005</v>
      </c>
      <c r="H25" s="72">
        <v>141909</v>
      </c>
      <c r="I25" s="239">
        <f t="shared" si="4"/>
        <v>64.007561606381557</v>
      </c>
      <c r="J25" s="218">
        <v>42563</v>
      </c>
      <c r="K25" s="80">
        <v>14753536.859999999</v>
      </c>
      <c r="L25" s="72">
        <v>264923</v>
      </c>
      <c r="M25" s="239">
        <f t="shared" si="5"/>
        <v>55.689905595210682</v>
      </c>
    </row>
    <row r="26" spans="1:13" ht="14.1" customHeight="1" x14ac:dyDescent="0.2">
      <c r="A26" s="288">
        <v>35</v>
      </c>
      <c r="B26" s="218">
        <f t="shared" si="0"/>
        <v>69729</v>
      </c>
      <c r="C26" s="80">
        <f t="shared" si="1"/>
        <v>24994250.490000002</v>
      </c>
      <c r="D26" s="72">
        <f t="shared" si="2"/>
        <v>421611</v>
      </c>
      <c r="E26" s="239">
        <f t="shared" si="3"/>
        <v>59.282728605278329</v>
      </c>
      <c r="F26" s="218">
        <v>24155</v>
      </c>
      <c r="G26" s="80">
        <v>9763138.4100000001</v>
      </c>
      <c r="H26" s="72">
        <v>147057</v>
      </c>
      <c r="I26" s="239">
        <f t="shared" si="4"/>
        <v>66.390164426038879</v>
      </c>
      <c r="J26" s="218">
        <v>45574</v>
      </c>
      <c r="K26" s="80">
        <v>15231112.08</v>
      </c>
      <c r="L26" s="72">
        <v>274554</v>
      </c>
      <c r="M26" s="239">
        <f t="shared" si="5"/>
        <v>55.475833825039885</v>
      </c>
    </row>
    <row r="27" spans="1:13" ht="14.1" customHeight="1" x14ac:dyDescent="0.2">
      <c r="A27" s="288">
        <v>36</v>
      </c>
      <c r="B27" s="218">
        <f t="shared" si="0"/>
        <v>69866</v>
      </c>
      <c r="C27" s="80">
        <f t="shared" si="1"/>
        <v>25301601.289999999</v>
      </c>
      <c r="D27" s="72">
        <f t="shared" si="2"/>
        <v>424528</v>
      </c>
      <c r="E27" s="239">
        <f t="shared" si="3"/>
        <v>59.599369864885233</v>
      </c>
      <c r="F27" s="218">
        <v>25270</v>
      </c>
      <c r="G27" s="80">
        <v>10314992.17</v>
      </c>
      <c r="H27" s="72">
        <v>158450</v>
      </c>
      <c r="I27" s="239">
        <f t="shared" si="4"/>
        <v>65.099351025560111</v>
      </c>
      <c r="J27" s="218">
        <v>44596</v>
      </c>
      <c r="K27" s="80">
        <v>14986609.119999999</v>
      </c>
      <c r="L27" s="72">
        <v>266078</v>
      </c>
      <c r="M27" s="239">
        <f t="shared" si="5"/>
        <v>56.324119694224997</v>
      </c>
    </row>
    <row r="28" spans="1:13" ht="14.1" customHeight="1" x14ac:dyDescent="0.2">
      <c r="A28" s="288">
        <v>37</v>
      </c>
      <c r="B28" s="218">
        <f t="shared" si="0"/>
        <v>68236</v>
      </c>
      <c r="C28" s="80">
        <f t="shared" si="1"/>
        <v>24035259.140000001</v>
      </c>
      <c r="D28" s="72">
        <f t="shared" si="2"/>
        <v>407681</v>
      </c>
      <c r="E28" s="239">
        <f t="shared" si="3"/>
        <v>58.95604440726941</v>
      </c>
      <c r="F28" s="218">
        <v>24781</v>
      </c>
      <c r="G28" s="80">
        <v>10291417.789999999</v>
      </c>
      <c r="H28" s="72">
        <v>160236</v>
      </c>
      <c r="I28" s="239">
        <f t="shared" si="4"/>
        <v>64.22662691280361</v>
      </c>
      <c r="J28" s="218">
        <v>43455</v>
      </c>
      <c r="K28" s="80">
        <v>13743841.35</v>
      </c>
      <c r="L28" s="72">
        <v>247445</v>
      </c>
      <c r="M28" s="239">
        <f t="shared" si="5"/>
        <v>55.543015013437326</v>
      </c>
    </row>
    <row r="29" spans="1:13" ht="14.1" customHeight="1" x14ac:dyDescent="0.2">
      <c r="A29" s="288">
        <v>38</v>
      </c>
      <c r="B29" s="218">
        <f t="shared" si="0"/>
        <v>70100</v>
      </c>
      <c r="C29" s="80">
        <f t="shared" si="1"/>
        <v>25000101.629999999</v>
      </c>
      <c r="D29" s="72">
        <f t="shared" si="2"/>
        <v>422900</v>
      </c>
      <c r="E29" s="239">
        <f t="shared" si="3"/>
        <v>59.115870489477416</v>
      </c>
      <c r="F29" s="218">
        <v>25542</v>
      </c>
      <c r="G29" s="80">
        <v>10704826.27</v>
      </c>
      <c r="H29" s="72">
        <v>166066</v>
      </c>
      <c r="I29" s="239">
        <f t="shared" si="4"/>
        <v>64.461276058916326</v>
      </c>
      <c r="J29" s="218">
        <v>44558</v>
      </c>
      <c r="K29" s="80">
        <v>14295275.359999999</v>
      </c>
      <c r="L29" s="72">
        <v>256834</v>
      </c>
      <c r="M29" s="239">
        <f t="shared" si="5"/>
        <v>55.659590864137925</v>
      </c>
    </row>
    <row r="30" spans="1:13" ht="14.1" customHeight="1" x14ac:dyDescent="0.2">
      <c r="A30" s="288">
        <v>39</v>
      </c>
      <c r="B30" s="218">
        <f t="shared" si="0"/>
        <v>65758</v>
      </c>
      <c r="C30" s="80">
        <f t="shared" si="1"/>
        <v>23580973.16</v>
      </c>
      <c r="D30" s="72">
        <f t="shared" si="2"/>
        <v>399046</v>
      </c>
      <c r="E30" s="239">
        <f t="shared" si="3"/>
        <v>59.09337058885442</v>
      </c>
      <c r="F30" s="218">
        <v>24200</v>
      </c>
      <c r="G30" s="80">
        <v>10324530.82</v>
      </c>
      <c r="H30" s="72">
        <v>161503</v>
      </c>
      <c r="I30" s="239">
        <f t="shared" si="4"/>
        <v>63.92779589233637</v>
      </c>
      <c r="J30" s="218">
        <v>41558</v>
      </c>
      <c r="K30" s="80">
        <v>13256442.34</v>
      </c>
      <c r="L30" s="72">
        <v>237543</v>
      </c>
      <c r="M30" s="239">
        <f t="shared" si="5"/>
        <v>55.806495413461981</v>
      </c>
    </row>
    <row r="31" spans="1:13" ht="14.1" customHeight="1" x14ac:dyDescent="0.2">
      <c r="A31" s="288">
        <v>40</v>
      </c>
      <c r="B31" s="218">
        <f t="shared" si="0"/>
        <v>65915</v>
      </c>
      <c r="C31" s="80">
        <f t="shared" si="1"/>
        <v>23970296</v>
      </c>
      <c r="D31" s="72">
        <f t="shared" si="2"/>
        <v>405760</v>
      </c>
      <c r="E31" s="239">
        <f t="shared" si="3"/>
        <v>59.075059148264984</v>
      </c>
      <c r="F31" s="218">
        <v>25019</v>
      </c>
      <c r="G31" s="80">
        <v>10747365.810000001</v>
      </c>
      <c r="H31" s="72">
        <v>170496</v>
      </c>
      <c r="I31" s="239">
        <f t="shared" si="4"/>
        <v>63.035882425394149</v>
      </c>
      <c r="J31" s="218">
        <v>40896</v>
      </c>
      <c r="K31" s="80">
        <v>13222930.189999999</v>
      </c>
      <c r="L31" s="72">
        <v>235264</v>
      </c>
      <c r="M31" s="239">
        <f t="shared" si="5"/>
        <v>56.204647502380304</v>
      </c>
    </row>
    <row r="32" spans="1:13" ht="14.1" customHeight="1" x14ac:dyDescent="0.2">
      <c r="A32" s="288">
        <v>41</v>
      </c>
      <c r="B32" s="218">
        <f t="shared" si="0"/>
        <v>63736</v>
      </c>
      <c r="C32" s="80">
        <f t="shared" si="1"/>
        <v>23371112.920000002</v>
      </c>
      <c r="D32" s="72">
        <f t="shared" si="2"/>
        <v>396423</v>
      </c>
      <c r="E32" s="239">
        <f t="shared" si="3"/>
        <v>58.954987273695025</v>
      </c>
      <c r="F32" s="218">
        <v>24862</v>
      </c>
      <c r="G32" s="80">
        <v>10815021.26</v>
      </c>
      <c r="H32" s="72">
        <v>172739</v>
      </c>
      <c r="I32" s="239">
        <f t="shared" si="4"/>
        <v>62.60903015532103</v>
      </c>
      <c r="J32" s="218">
        <v>38874</v>
      </c>
      <c r="K32" s="80">
        <v>12556091.66</v>
      </c>
      <c r="L32" s="72">
        <v>223684</v>
      </c>
      <c r="M32" s="239">
        <f t="shared" si="5"/>
        <v>56.133168487687989</v>
      </c>
    </row>
    <row r="33" spans="1:13" ht="14.1" customHeight="1" x14ac:dyDescent="0.2">
      <c r="A33" s="288">
        <v>42</v>
      </c>
      <c r="B33" s="218">
        <f t="shared" si="0"/>
        <v>62533</v>
      </c>
      <c r="C33" s="80">
        <f t="shared" si="1"/>
        <v>23512250.09</v>
      </c>
      <c r="D33" s="72">
        <f t="shared" si="2"/>
        <v>400836</v>
      </c>
      <c r="E33" s="239">
        <f t="shared" si="3"/>
        <v>58.658029942420342</v>
      </c>
      <c r="F33" s="218">
        <v>24438</v>
      </c>
      <c r="G33" s="80">
        <v>11058414.17</v>
      </c>
      <c r="H33" s="72">
        <v>176659</v>
      </c>
      <c r="I33" s="239">
        <f t="shared" si="4"/>
        <v>62.59751368455612</v>
      </c>
      <c r="J33" s="218">
        <v>38095</v>
      </c>
      <c r="K33" s="80">
        <v>12453835.92</v>
      </c>
      <c r="L33" s="72">
        <v>224177</v>
      </c>
      <c r="M33" s="239">
        <f t="shared" si="5"/>
        <v>55.553584533649747</v>
      </c>
    </row>
    <row r="34" spans="1:13" ht="14.1" customHeight="1" x14ac:dyDescent="0.2">
      <c r="A34" s="288">
        <v>43</v>
      </c>
      <c r="B34" s="218">
        <f t="shared" si="0"/>
        <v>63301</v>
      </c>
      <c r="C34" s="80">
        <f t="shared" si="1"/>
        <v>24229079.32</v>
      </c>
      <c r="D34" s="72">
        <f t="shared" si="2"/>
        <v>412453</v>
      </c>
      <c r="E34" s="239">
        <f t="shared" si="3"/>
        <v>58.743855227141033</v>
      </c>
      <c r="F34" s="218">
        <v>24683</v>
      </c>
      <c r="G34" s="80">
        <v>11284627.24</v>
      </c>
      <c r="H34" s="72">
        <v>182007</v>
      </c>
      <c r="I34" s="239">
        <f t="shared" si="4"/>
        <v>62.001061717406472</v>
      </c>
      <c r="J34" s="218">
        <v>38618</v>
      </c>
      <c r="K34" s="80">
        <v>12944452.08</v>
      </c>
      <c r="L34" s="72">
        <v>230446</v>
      </c>
      <c r="M34" s="239">
        <f t="shared" si="5"/>
        <v>56.171302951667634</v>
      </c>
    </row>
    <row r="35" spans="1:13" ht="14.1" customHeight="1" x14ac:dyDescent="0.2">
      <c r="A35" s="288">
        <v>44</v>
      </c>
      <c r="B35" s="218">
        <f t="shared" si="0"/>
        <v>61764</v>
      </c>
      <c r="C35" s="80">
        <f t="shared" si="1"/>
        <v>24270084.84</v>
      </c>
      <c r="D35" s="72">
        <f t="shared" si="2"/>
        <v>415142</v>
      </c>
      <c r="E35" s="239">
        <f t="shared" si="3"/>
        <v>58.462128235639852</v>
      </c>
      <c r="F35" s="218">
        <v>24693</v>
      </c>
      <c r="G35" s="80">
        <v>11501639.300000001</v>
      </c>
      <c r="H35" s="72">
        <v>183996</v>
      </c>
      <c r="I35" s="239">
        <f t="shared" si="4"/>
        <v>62.510268158003441</v>
      </c>
      <c r="J35" s="218">
        <v>37071</v>
      </c>
      <c r="K35" s="80">
        <v>12768445.539999999</v>
      </c>
      <c r="L35" s="72">
        <v>231146</v>
      </c>
      <c r="M35" s="239">
        <f t="shared" si="5"/>
        <v>55.239742586936394</v>
      </c>
    </row>
    <row r="36" spans="1:13" ht="14.1" customHeight="1" x14ac:dyDescent="0.2">
      <c r="A36" s="288">
        <v>45</v>
      </c>
      <c r="B36" s="218">
        <f t="shared" si="0"/>
        <v>65795</v>
      </c>
      <c r="C36" s="80">
        <f t="shared" si="1"/>
        <v>26970889.32</v>
      </c>
      <c r="D36" s="72">
        <f t="shared" si="2"/>
        <v>457546</v>
      </c>
      <c r="E36" s="239">
        <f t="shared" si="3"/>
        <v>58.946836645932869</v>
      </c>
      <c r="F36" s="218">
        <v>26940</v>
      </c>
      <c r="G36" s="80">
        <v>13114958.630000001</v>
      </c>
      <c r="H36" s="72">
        <v>210162</v>
      </c>
      <c r="I36" s="239">
        <f t="shared" si="4"/>
        <v>62.40404369010573</v>
      </c>
      <c r="J36" s="218">
        <v>38855</v>
      </c>
      <c r="K36" s="80">
        <v>13855930.689999999</v>
      </c>
      <c r="L36" s="72">
        <v>247384</v>
      </c>
      <c r="M36" s="239">
        <f t="shared" si="5"/>
        <v>56.009809405620409</v>
      </c>
    </row>
    <row r="37" spans="1:13" ht="14.1" customHeight="1" x14ac:dyDescent="0.2">
      <c r="A37" s="288">
        <v>46</v>
      </c>
      <c r="B37" s="218">
        <f t="shared" si="0"/>
        <v>64299</v>
      </c>
      <c r="C37" s="80">
        <f t="shared" si="1"/>
        <v>26809112.960000001</v>
      </c>
      <c r="D37" s="72">
        <f t="shared" si="2"/>
        <v>455648</v>
      </c>
      <c r="E37" s="239">
        <f t="shared" si="3"/>
        <v>58.837332677856594</v>
      </c>
      <c r="F37" s="218">
        <v>26088</v>
      </c>
      <c r="G37" s="80">
        <v>12653638.27</v>
      </c>
      <c r="H37" s="72">
        <v>207650</v>
      </c>
      <c r="I37" s="239">
        <f t="shared" si="4"/>
        <v>60.937338165181792</v>
      </c>
      <c r="J37" s="218">
        <v>38211</v>
      </c>
      <c r="K37" s="80">
        <v>14155474.689999999</v>
      </c>
      <c r="L37" s="72">
        <v>247998</v>
      </c>
      <c r="M37" s="239">
        <f t="shared" si="5"/>
        <v>57.078987290220077</v>
      </c>
    </row>
    <row r="38" spans="1:13" ht="14.1" customHeight="1" x14ac:dyDescent="0.2">
      <c r="A38" s="288">
        <v>47</v>
      </c>
      <c r="B38" s="218">
        <f t="shared" si="0"/>
        <v>65963</v>
      </c>
      <c r="C38" s="80">
        <f t="shared" si="1"/>
        <v>28072272.43</v>
      </c>
      <c r="D38" s="72">
        <f t="shared" si="2"/>
        <v>477115</v>
      </c>
      <c r="E38" s="239">
        <f t="shared" si="3"/>
        <v>58.837539020990747</v>
      </c>
      <c r="F38" s="218">
        <v>26307</v>
      </c>
      <c r="G38" s="80">
        <v>12991692.99</v>
      </c>
      <c r="H38" s="72">
        <v>210794</v>
      </c>
      <c r="I38" s="239">
        <f t="shared" si="4"/>
        <v>61.63217639021984</v>
      </c>
      <c r="J38" s="218">
        <v>39656</v>
      </c>
      <c r="K38" s="80">
        <v>15080579.439999999</v>
      </c>
      <c r="L38" s="72">
        <v>266321</v>
      </c>
      <c r="M38" s="239">
        <f t="shared" si="5"/>
        <v>56.625573800038296</v>
      </c>
    </row>
    <row r="39" spans="1:13" ht="14.1" customHeight="1" x14ac:dyDescent="0.2">
      <c r="A39" s="288">
        <v>48</v>
      </c>
      <c r="B39" s="218">
        <f t="shared" si="0"/>
        <v>67033</v>
      </c>
      <c r="C39" s="80">
        <f t="shared" si="1"/>
        <v>28897422.310000002</v>
      </c>
      <c r="D39" s="72">
        <f t="shared" si="2"/>
        <v>494760</v>
      </c>
      <c r="E39" s="239">
        <f t="shared" si="3"/>
        <v>58.406949450238507</v>
      </c>
      <c r="F39" s="218">
        <v>27481</v>
      </c>
      <c r="G39" s="80">
        <v>13958195.59</v>
      </c>
      <c r="H39" s="72">
        <v>227004</v>
      </c>
      <c r="I39" s="239">
        <f t="shared" si="4"/>
        <v>61.488764911631513</v>
      </c>
      <c r="J39" s="218">
        <v>39552</v>
      </c>
      <c r="K39" s="80">
        <v>14939226.720000001</v>
      </c>
      <c r="L39" s="72">
        <v>267756</v>
      </c>
      <c r="M39" s="239">
        <f t="shared" si="5"/>
        <v>55.794180970734551</v>
      </c>
    </row>
    <row r="40" spans="1:13" ht="14.1" customHeight="1" x14ac:dyDescent="0.2">
      <c r="A40" s="288">
        <v>49</v>
      </c>
      <c r="B40" s="218">
        <f t="shared" si="0"/>
        <v>67724</v>
      </c>
      <c r="C40" s="80">
        <f t="shared" si="1"/>
        <v>29897916.020000003</v>
      </c>
      <c r="D40" s="72">
        <f t="shared" si="2"/>
        <v>514733</v>
      </c>
      <c r="E40" s="239">
        <f t="shared" si="3"/>
        <v>58.084319482139293</v>
      </c>
      <c r="F40" s="218">
        <v>27276</v>
      </c>
      <c r="G40" s="80">
        <v>14047163.140000001</v>
      </c>
      <c r="H40" s="72">
        <v>230619</v>
      </c>
      <c r="I40" s="239">
        <f t="shared" si="4"/>
        <v>60.910693134563935</v>
      </c>
      <c r="J40" s="218">
        <v>40448</v>
      </c>
      <c r="K40" s="80">
        <v>15850752.880000001</v>
      </c>
      <c r="L40" s="72">
        <v>284114</v>
      </c>
      <c r="M40" s="239">
        <f t="shared" si="5"/>
        <v>55.790115517010783</v>
      </c>
    </row>
    <row r="41" spans="1:13" ht="14.1" customHeight="1" x14ac:dyDescent="0.2">
      <c r="A41" s="288">
        <v>50</v>
      </c>
      <c r="B41" s="218">
        <f t="shared" si="0"/>
        <v>69858</v>
      </c>
      <c r="C41" s="80">
        <f t="shared" si="1"/>
        <v>31649700.41</v>
      </c>
      <c r="D41" s="72">
        <f t="shared" si="2"/>
        <v>544267</v>
      </c>
      <c r="E41" s="239">
        <f t="shared" si="3"/>
        <v>58.151055290877459</v>
      </c>
      <c r="F41" s="218">
        <v>28792</v>
      </c>
      <c r="G41" s="80">
        <v>15208516.16</v>
      </c>
      <c r="H41" s="72">
        <v>248363</v>
      </c>
      <c r="I41" s="239">
        <f t="shared" si="4"/>
        <v>61.235031627094216</v>
      </c>
      <c r="J41" s="218">
        <v>41066</v>
      </c>
      <c r="K41" s="80">
        <v>16441184.25</v>
      </c>
      <c r="L41" s="72">
        <v>295904</v>
      </c>
      <c r="M41" s="239">
        <f t="shared" si="5"/>
        <v>55.56256167540824</v>
      </c>
    </row>
    <row r="42" spans="1:13" ht="14.1" customHeight="1" x14ac:dyDescent="0.2">
      <c r="A42" s="288">
        <v>51</v>
      </c>
      <c r="B42" s="218">
        <f t="shared" si="0"/>
        <v>67827</v>
      </c>
      <c r="C42" s="80">
        <f t="shared" si="1"/>
        <v>31126280.940000001</v>
      </c>
      <c r="D42" s="72">
        <f t="shared" si="2"/>
        <v>536783</v>
      </c>
      <c r="E42" s="239">
        <f t="shared" si="3"/>
        <v>57.986711464409268</v>
      </c>
      <c r="F42" s="218">
        <v>27695</v>
      </c>
      <c r="G42" s="80">
        <v>14702955.23</v>
      </c>
      <c r="H42" s="72">
        <v>242282</v>
      </c>
      <c r="I42" s="239">
        <f t="shared" si="4"/>
        <v>60.685297422012368</v>
      </c>
      <c r="J42" s="218">
        <v>40132</v>
      </c>
      <c r="K42" s="80">
        <v>16423325.710000001</v>
      </c>
      <c r="L42" s="72">
        <v>294501</v>
      </c>
      <c r="M42" s="239">
        <f t="shared" si="5"/>
        <v>55.766621199928018</v>
      </c>
    </row>
    <row r="43" spans="1:13" ht="14.1" customHeight="1" x14ac:dyDescent="0.2">
      <c r="A43" s="288">
        <v>52</v>
      </c>
      <c r="B43" s="218">
        <f t="shared" si="0"/>
        <v>63859</v>
      </c>
      <c r="C43" s="80">
        <f t="shared" si="1"/>
        <v>29594731.409999996</v>
      </c>
      <c r="D43" s="72">
        <f t="shared" si="2"/>
        <v>508689</v>
      </c>
      <c r="E43" s="239">
        <f t="shared" si="3"/>
        <v>58.178437925726712</v>
      </c>
      <c r="F43" s="218">
        <v>27092</v>
      </c>
      <c r="G43" s="80">
        <v>14575656.789999999</v>
      </c>
      <c r="H43" s="72">
        <v>240056</v>
      </c>
      <c r="I43" s="239">
        <f t="shared" si="4"/>
        <v>60.717735819975339</v>
      </c>
      <c r="J43" s="218">
        <v>36767</v>
      </c>
      <c r="K43" s="80">
        <v>15019074.619999999</v>
      </c>
      <c r="L43" s="72">
        <v>268633</v>
      </c>
      <c r="M43" s="239">
        <f t="shared" si="5"/>
        <v>55.909268853789371</v>
      </c>
    </row>
    <row r="44" spans="1:13" ht="14.1" customHeight="1" x14ac:dyDescent="0.2">
      <c r="A44" s="288">
        <v>53</v>
      </c>
      <c r="B44" s="218">
        <f t="shared" si="0"/>
        <v>67077</v>
      </c>
      <c r="C44" s="80">
        <f t="shared" si="1"/>
        <v>32096911.100000001</v>
      </c>
      <c r="D44" s="72">
        <f t="shared" si="2"/>
        <v>544631</v>
      </c>
      <c r="E44" s="239">
        <f t="shared" si="3"/>
        <v>58.933316502365827</v>
      </c>
      <c r="F44" s="218">
        <v>27701</v>
      </c>
      <c r="G44" s="80">
        <v>15398158.609999999</v>
      </c>
      <c r="H44" s="72">
        <v>251002</v>
      </c>
      <c r="I44" s="239">
        <f t="shared" si="4"/>
        <v>61.346756639389326</v>
      </c>
      <c r="J44" s="218">
        <v>39376</v>
      </c>
      <c r="K44" s="80">
        <v>16698752.49</v>
      </c>
      <c r="L44" s="72">
        <v>293629</v>
      </c>
      <c r="M44" s="239">
        <f t="shared" si="5"/>
        <v>56.870242687200516</v>
      </c>
    </row>
    <row r="45" spans="1:13" ht="14.1" customHeight="1" x14ac:dyDescent="0.2">
      <c r="A45" s="288">
        <v>54</v>
      </c>
      <c r="B45" s="218">
        <f t="shared" si="0"/>
        <v>71113</v>
      </c>
      <c r="C45" s="80">
        <f t="shared" si="1"/>
        <v>34294332.600000001</v>
      </c>
      <c r="D45" s="72">
        <f t="shared" si="2"/>
        <v>583046</v>
      </c>
      <c r="E45" s="239">
        <f t="shared" si="3"/>
        <v>58.819257142661129</v>
      </c>
      <c r="F45" s="218">
        <v>30458</v>
      </c>
      <c r="G45" s="80">
        <v>17347558.940000001</v>
      </c>
      <c r="H45" s="72">
        <v>282648</v>
      </c>
      <c r="I45" s="239">
        <f t="shared" si="4"/>
        <v>61.375134230562402</v>
      </c>
      <c r="J45" s="218">
        <v>40655</v>
      </c>
      <c r="K45" s="80">
        <v>16946773.66</v>
      </c>
      <c r="L45" s="72">
        <v>300398</v>
      </c>
      <c r="M45" s="239">
        <f t="shared" si="5"/>
        <v>56.414402426114691</v>
      </c>
    </row>
    <row r="46" spans="1:13" ht="14.1" customHeight="1" x14ac:dyDescent="0.2">
      <c r="A46" s="288">
        <v>55</v>
      </c>
      <c r="B46" s="218">
        <f t="shared" si="0"/>
        <v>73576</v>
      </c>
      <c r="C46" s="80">
        <f t="shared" si="1"/>
        <v>35662164.719999999</v>
      </c>
      <c r="D46" s="72">
        <f t="shared" si="2"/>
        <v>612260</v>
      </c>
      <c r="E46" s="239">
        <f t="shared" si="3"/>
        <v>58.246765622447981</v>
      </c>
      <c r="F46" s="218">
        <v>30078</v>
      </c>
      <c r="G46" s="80">
        <v>17086402.050000001</v>
      </c>
      <c r="H46" s="72">
        <v>281390</v>
      </c>
      <c r="I46" s="239">
        <f t="shared" si="4"/>
        <v>60.721425956857033</v>
      </c>
      <c r="J46" s="218">
        <v>43498</v>
      </c>
      <c r="K46" s="80">
        <v>18575762.670000002</v>
      </c>
      <c r="L46" s="72">
        <v>330870</v>
      </c>
      <c r="M46" s="239">
        <f t="shared" si="5"/>
        <v>56.142178710671871</v>
      </c>
    </row>
    <row r="47" spans="1:13" ht="14.1" customHeight="1" x14ac:dyDescent="0.2">
      <c r="A47" s="288">
        <v>56</v>
      </c>
      <c r="B47" s="218">
        <f t="shared" si="0"/>
        <v>71558</v>
      </c>
      <c r="C47" s="80">
        <f t="shared" si="1"/>
        <v>34702912.259999998</v>
      </c>
      <c r="D47" s="72">
        <f t="shared" si="2"/>
        <v>598850</v>
      </c>
      <c r="E47" s="239">
        <f t="shared" si="3"/>
        <v>57.949256508307585</v>
      </c>
      <c r="F47" s="218">
        <v>29642</v>
      </c>
      <c r="G47" s="80">
        <v>16628918.779999999</v>
      </c>
      <c r="H47" s="72">
        <v>279090</v>
      </c>
      <c r="I47" s="239">
        <f t="shared" si="4"/>
        <v>59.582639220323188</v>
      </c>
      <c r="J47" s="218">
        <v>41916</v>
      </c>
      <c r="K47" s="80">
        <v>18073993.48</v>
      </c>
      <c r="L47" s="72">
        <v>319760</v>
      </c>
      <c r="M47" s="239">
        <f t="shared" si="5"/>
        <v>56.523622341756315</v>
      </c>
    </row>
    <row r="48" spans="1:13" ht="14.1" customHeight="1" x14ac:dyDescent="0.2">
      <c r="A48" s="288">
        <v>57</v>
      </c>
      <c r="B48" s="218">
        <f t="shared" si="0"/>
        <v>64623</v>
      </c>
      <c r="C48" s="80">
        <f t="shared" si="1"/>
        <v>31818572.539999999</v>
      </c>
      <c r="D48" s="72">
        <f t="shared" si="2"/>
        <v>548866</v>
      </c>
      <c r="E48" s="239">
        <f t="shared" si="3"/>
        <v>57.971476717450159</v>
      </c>
      <c r="F48" s="218">
        <v>27002</v>
      </c>
      <c r="G48" s="80">
        <v>15180741.77</v>
      </c>
      <c r="H48" s="72">
        <v>258459</v>
      </c>
      <c r="I48" s="239">
        <f t="shared" si="4"/>
        <v>58.735589667993764</v>
      </c>
      <c r="J48" s="218">
        <v>37621</v>
      </c>
      <c r="K48" s="80">
        <v>16637830.77</v>
      </c>
      <c r="L48" s="72">
        <v>290407</v>
      </c>
      <c r="M48" s="239">
        <f t="shared" si="5"/>
        <v>57.2914246901762</v>
      </c>
    </row>
    <row r="49" spans="1:13" ht="14.1" customHeight="1" x14ac:dyDescent="0.2">
      <c r="A49" s="288">
        <v>58</v>
      </c>
      <c r="B49" s="218">
        <f t="shared" si="0"/>
        <v>64615</v>
      </c>
      <c r="C49" s="80">
        <f t="shared" si="1"/>
        <v>33001288.619999997</v>
      </c>
      <c r="D49" s="72">
        <f t="shared" si="2"/>
        <v>563668</v>
      </c>
      <c r="E49" s="239">
        <f t="shared" si="3"/>
        <v>58.547387149882553</v>
      </c>
      <c r="F49" s="218">
        <v>27468</v>
      </c>
      <c r="G49" s="80">
        <v>16069282.689999999</v>
      </c>
      <c r="H49" s="72">
        <v>268827</v>
      </c>
      <c r="I49" s="239">
        <f t="shared" si="4"/>
        <v>59.775553385634623</v>
      </c>
      <c r="J49" s="218">
        <v>37147</v>
      </c>
      <c r="K49" s="80">
        <v>16932005.93</v>
      </c>
      <c r="L49" s="72">
        <v>294841</v>
      </c>
      <c r="M49" s="239">
        <f t="shared" si="5"/>
        <v>57.427582764947886</v>
      </c>
    </row>
    <row r="50" spans="1:13" ht="14.1" customHeight="1" x14ac:dyDescent="0.2">
      <c r="A50" s="288">
        <v>59</v>
      </c>
      <c r="B50" s="218">
        <f t="shared" si="0"/>
        <v>65426</v>
      </c>
      <c r="C50" s="80">
        <f t="shared" si="1"/>
        <v>33072169.52</v>
      </c>
      <c r="D50" s="72">
        <f t="shared" si="2"/>
        <v>572182</v>
      </c>
      <c r="E50" s="239">
        <f t="shared" si="3"/>
        <v>57.800087244967507</v>
      </c>
      <c r="F50" s="218">
        <v>27132</v>
      </c>
      <c r="G50" s="80">
        <v>15925853.359999999</v>
      </c>
      <c r="H50" s="72">
        <v>269865</v>
      </c>
      <c r="I50" s="239">
        <f t="shared" si="4"/>
        <v>59.014149148648393</v>
      </c>
      <c r="J50" s="218">
        <v>38294</v>
      </c>
      <c r="K50" s="80">
        <v>17146316.16</v>
      </c>
      <c r="L50" s="72">
        <v>302317</v>
      </c>
      <c r="M50" s="239">
        <f t="shared" si="5"/>
        <v>56.71634793941459</v>
      </c>
    </row>
    <row r="51" spans="1:13" ht="14.1" customHeight="1" x14ac:dyDescent="0.2">
      <c r="A51" s="288">
        <v>60</v>
      </c>
      <c r="B51" s="218">
        <f t="shared" si="0"/>
        <v>65768</v>
      </c>
      <c r="C51" s="80">
        <f t="shared" si="1"/>
        <v>33241370.620000001</v>
      </c>
      <c r="D51" s="72">
        <f t="shared" si="2"/>
        <v>586237</v>
      </c>
      <c r="E51" s="239">
        <f t="shared" si="3"/>
        <v>56.702955664688517</v>
      </c>
      <c r="F51" s="218">
        <v>27089</v>
      </c>
      <c r="G51" s="80">
        <v>15641924.48</v>
      </c>
      <c r="H51" s="72">
        <v>276260</v>
      </c>
      <c r="I51" s="239">
        <f t="shared" si="4"/>
        <v>56.620301455150944</v>
      </c>
      <c r="J51" s="218">
        <v>38679</v>
      </c>
      <c r="K51" s="80">
        <v>17599446.140000001</v>
      </c>
      <c r="L51" s="72">
        <v>309977</v>
      </c>
      <c r="M51" s="239">
        <f t="shared" si="5"/>
        <v>56.776619362081703</v>
      </c>
    </row>
    <row r="52" spans="1:13" ht="14.1" customHeight="1" x14ac:dyDescent="0.2">
      <c r="A52" s="288">
        <v>61</v>
      </c>
      <c r="B52" s="218">
        <f t="shared" si="0"/>
        <v>65687</v>
      </c>
      <c r="C52" s="80">
        <f t="shared" si="1"/>
        <v>33645353.810000002</v>
      </c>
      <c r="D52" s="72">
        <f t="shared" si="2"/>
        <v>595625</v>
      </c>
      <c r="E52" s="239">
        <f t="shared" si="3"/>
        <v>56.487477540398743</v>
      </c>
      <c r="F52" s="218">
        <v>27520</v>
      </c>
      <c r="G52" s="80">
        <v>15719495.060000001</v>
      </c>
      <c r="H52" s="72">
        <v>283607</v>
      </c>
      <c r="I52" s="239">
        <f t="shared" si="4"/>
        <v>55.4270348052058</v>
      </c>
      <c r="J52" s="218">
        <v>38167</v>
      </c>
      <c r="K52" s="80">
        <v>17925858.75</v>
      </c>
      <c r="L52" s="72">
        <v>312018</v>
      </c>
      <c r="M52" s="239">
        <f t="shared" si="5"/>
        <v>57.451360979174275</v>
      </c>
    </row>
    <row r="53" spans="1:13" ht="14.1" customHeight="1" x14ac:dyDescent="0.2">
      <c r="A53" s="288">
        <v>62</v>
      </c>
      <c r="B53" s="218">
        <f t="shared" si="0"/>
        <v>58238</v>
      </c>
      <c r="C53" s="80">
        <f t="shared" si="1"/>
        <v>30740428.239999998</v>
      </c>
      <c r="D53" s="72">
        <f t="shared" si="2"/>
        <v>543748</v>
      </c>
      <c r="E53" s="239">
        <f t="shared" si="3"/>
        <v>56.534328843508383</v>
      </c>
      <c r="F53" s="218">
        <v>26681</v>
      </c>
      <c r="G53" s="80">
        <v>15735649.949999999</v>
      </c>
      <c r="H53" s="72">
        <v>279600</v>
      </c>
      <c r="I53" s="239">
        <f t="shared" si="4"/>
        <v>56.279148605150212</v>
      </c>
      <c r="J53" s="218">
        <v>31557</v>
      </c>
      <c r="K53" s="80">
        <v>15004778.289999999</v>
      </c>
      <c r="L53" s="72">
        <v>264148</v>
      </c>
      <c r="M53" s="239">
        <f t="shared" si="5"/>
        <v>56.804436490149456</v>
      </c>
    </row>
    <row r="54" spans="1:13" ht="14.1" customHeight="1" x14ac:dyDescent="0.2">
      <c r="A54" s="288">
        <v>63</v>
      </c>
      <c r="B54" s="218">
        <f t="shared" si="0"/>
        <v>49190</v>
      </c>
      <c r="C54" s="80">
        <f t="shared" si="1"/>
        <v>26322814.969999999</v>
      </c>
      <c r="D54" s="72">
        <f t="shared" si="2"/>
        <v>475093</v>
      </c>
      <c r="E54" s="239">
        <f t="shared" si="3"/>
        <v>55.405604734230977</v>
      </c>
      <c r="F54" s="218">
        <v>26257</v>
      </c>
      <c r="G54" s="80">
        <v>15602651.73</v>
      </c>
      <c r="H54" s="72">
        <v>281748</v>
      </c>
      <c r="I54" s="239">
        <f t="shared" si="4"/>
        <v>55.378038992290982</v>
      </c>
      <c r="J54" s="218">
        <v>22933</v>
      </c>
      <c r="K54" s="80">
        <v>10720163.24</v>
      </c>
      <c r="L54" s="72">
        <v>193345</v>
      </c>
      <c r="M54" s="239">
        <f t="shared" si="5"/>
        <v>55.445774341203553</v>
      </c>
    </row>
    <row r="55" spans="1:13" ht="14.1" customHeight="1" x14ac:dyDescent="0.2">
      <c r="A55" s="288">
        <v>64</v>
      </c>
      <c r="B55" s="218">
        <f t="shared" si="0"/>
        <v>41845</v>
      </c>
      <c r="C55" s="80">
        <f t="shared" si="1"/>
        <v>22380517.550000001</v>
      </c>
      <c r="D55" s="72">
        <f t="shared" si="2"/>
        <v>413746</v>
      </c>
      <c r="E55" s="239">
        <f t="shared" si="3"/>
        <v>54.092408264974168</v>
      </c>
      <c r="F55" s="218">
        <v>23408</v>
      </c>
      <c r="G55" s="80">
        <v>13743591.890000001</v>
      </c>
      <c r="H55" s="72">
        <v>253521</v>
      </c>
      <c r="I55" s="239">
        <f t="shared" si="4"/>
        <v>54.210861782653119</v>
      </c>
      <c r="J55" s="218">
        <v>18437</v>
      </c>
      <c r="K55" s="80">
        <v>8636925.6600000001</v>
      </c>
      <c r="L55" s="72">
        <v>160225</v>
      </c>
      <c r="M55" s="239">
        <f t="shared" si="5"/>
        <v>53.904981494772976</v>
      </c>
    </row>
    <row r="56" spans="1:13" ht="14.1" customHeight="1" x14ac:dyDescent="0.2">
      <c r="A56" s="287" t="s">
        <v>79</v>
      </c>
      <c r="B56" s="218">
        <f t="shared" si="0"/>
        <v>160914</v>
      </c>
      <c r="C56" s="80">
        <f t="shared" si="1"/>
        <v>85016551.650000021</v>
      </c>
      <c r="D56" s="72">
        <f t="shared" si="2"/>
        <v>1715985</v>
      </c>
      <c r="E56" s="239">
        <f>C56/D56</f>
        <v>49.543878093339991</v>
      </c>
      <c r="F56" s="218">
        <v>83914</v>
      </c>
      <c r="G56" s="80">
        <v>47773595.270000003</v>
      </c>
      <c r="H56" s="72">
        <v>980663</v>
      </c>
      <c r="I56" s="239">
        <f>G56/H56</f>
        <v>48.715609001257313</v>
      </c>
      <c r="J56" s="218">
        <v>77000</v>
      </c>
      <c r="K56" s="80">
        <v>37242956.380000018</v>
      </c>
      <c r="L56" s="72">
        <v>735322</v>
      </c>
      <c r="M56" s="239">
        <f>K56/L56</f>
        <v>50.648500085676773</v>
      </c>
    </row>
    <row r="57" spans="1:13" s="297" customFormat="1" ht="30" customHeight="1" x14ac:dyDescent="0.2">
      <c r="A57" s="287" t="s">
        <v>127</v>
      </c>
      <c r="B57" s="294">
        <f t="shared" si="0"/>
        <v>10017</v>
      </c>
      <c r="C57" s="295">
        <f t="shared" si="1"/>
        <v>3606357.8299999237</v>
      </c>
      <c r="D57" s="99">
        <f t="shared" si="2"/>
        <v>52784</v>
      </c>
      <c r="E57" s="296">
        <f>C57/D57</f>
        <v>68.322935548649667</v>
      </c>
      <c r="F57" s="294">
        <v>4425</v>
      </c>
      <c r="G57" s="295">
        <v>1643480.3399999142</v>
      </c>
      <c r="H57" s="99">
        <v>21254</v>
      </c>
      <c r="I57" s="296">
        <f>G57/H57</f>
        <v>77.325695869008854</v>
      </c>
      <c r="J57" s="294">
        <v>5592</v>
      </c>
      <c r="K57" s="295">
        <v>1962877.4900000095</v>
      </c>
      <c r="L57" s="99">
        <v>31530</v>
      </c>
      <c r="M57" s="296">
        <f>K57/L57</f>
        <v>62.25428131937867</v>
      </c>
    </row>
    <row r="58" spans="1:13" s="2" customFormat="1" ht="20.100000000000001" customHeight="1" x14ac:dyDescent="0.2">
      <c r="A58" s="234" t="s">
        <v>5</v>
      </c>
      <c r="B58" s="257">
        <f>SUM(B9:B57)</f>
        <v>2694954</v>
      </c>
      <c r="C58" s="152">
        <f>SUM(C9:C57)</f>
        <v>1147945900.6199999</v>
      </c>
      <c r="D58" s="151">
        <f>SUM(D9:D57)</f>
        <v>20166627</v>
      </c>
      <c r="E58" s="258">
        <f>C58/D58</f>
        <v>56.923049185171116</v>
      </c>
      <c r="F58" s="257">
        <f>SUM(F9:F57)</f>
        <v>1102872</v>
      </c>
      <c r="G58" s="152">
        <f>SUM(G9:G57)</f>
        <v>532055014.89999992</v>
      </c>
      <c r="H58" s="151">
        <f>SUM(H9:H57)</f>
        <v>8971951</v>
      </c>
      <c r="I58" s="258">
        <f>G58/H58</f>
        <v>59.302041986185607</v>
      </c>
      <c r="J58" s="257">
        <f>SUM(J9:J57)</f>
        <v>1592082</v>
      </c>
      <c r="K58" s="152">
        <f>SUM(K9:K57)</f>
        <v>615890885.72000003</v>
      </c>
      <c r="L58" s="151">
        <f>SUM(L9:L57)</f>
        <v>11194676</v>
      </c>
      <c r="M58" s="258">
        <f>K58/L58</f>
        <v>55.016410097085441</v>
      </c>
    </row>
    <row r="59" spans="1:13" ht="9.9499999999999993" customHeight="1" x14ac:dyDescent="0.2"/>
    <row r="60" spans="1:13" s="5" customFormat="1" ht="15" customHeight="1" x14ac:dyDescent="0.2">
      <c r="A60" s="386" t="s">
        <v>307</v>
      </c>
      <c r="B60" s="386"/>
      <c r="C60" s="386"/>
      <c r="D60" s="386"/>
      <c r="E60" s="386"/>
      <c r="F60" s="386"/>
      <c r="G60" s="386"/>
      <c r="H60" s="386"/>
      <c r="I60" s="386"/>
      <c r="J60" s="82"/>
      <c r="K60" s="82"/>
    </row>
    <row r="62" spans="1:13" x14ac:dyDescent="0.2">
      <c r="B62" s="1"/>
      <c r="C62" s="1"/>
      <c r="D62" s="1"/>
      <c r="E62" s="11"/>
      <c r="J62"/>
      <c r="K62"/>
    </row>
    <row r="65" spans="1:1" x14ac:dyDescent="0.2">
      <c r="A65" s="42"/>
    </row>
  </sheetData>
  <mergeCells count="7">
    <mergeCell ref="A60:I60"/>
    <mergeCell ref="A4:K4"/>
    <mergeCell ref="F6:I6"/>
    <mergeCell ref="J6:M6"/>
    <mergeCell ref="A3:E3"/>
    <mergeCell ref="B6:E6"/>
    <mergeCell ref="A6:A7"/>
  </mergeCells>
  <phoneticPr fontId="0" type="noConversion"/>
  <hyperlinks>
    <hyperlink ref="A1" location="Съдържание!Print_Area" display="към съдържанието" xr:uid="{00000000-0004-0000-0B00-000000000000}"/>
  </hyperlinks>
  <printOptions horizontalCentered="1"/>
  <pageMargins left="0.39370078740157483" right="0.39370078740157483" top="0.39370078740157483" bottom="0.15748031496062992" header="0" footer="0"/>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V58"/>
  <sheetViews>
    <sheetView zoomScale="78" zoomScaleNormal="78" workbookViewId="0">
      <selection activeCell="P20" sqref="P20"/>
    </sheetView>
  </sheetViews>
  <sheetFormatPr defaultRowHeight="12.75" x14ac:dyDescent="0.2"/>
  <cols>
    <col min="1" max="1" width="5.7109375" style="97" customWidth="1"/>
    <col min="2" max="2" width="45.7109375" style="5" customWidth="1"/>
    <col min="3" max="3" width="13.7109375" style="5" customWidth="1"/>
    <col min="4" max="4" width="18.85546875" style="5" customWidth="1"/>
    <col min="5" max="6" width="12.7109375" style="5" customWidth="1"/>
    <col min="7" max="7" width="13.7109375" style="5" customWidth="1"/>
    <col min="8" max="8" width="16.7109375" style="82" customWidth="1"/>
    <col min="9" max="10" width="12.7109375" style="82" customWidth="1"/>
    <col min="11" max="11" width="13.7109375" style="82" customWidth="1"/>
    <col min="12" max="12" width="16.7109375" style="82" customWidth="1"/>
    <col min="13" max="14" width="12.7109375" style="82" customWidth="1"/>
    <col min="15" max="22" width="9.140625" style="82" customWidth="1"/>
    <col min="23" max="59" width="9.140625" style="5" customWidth="1"/>
    <col min="60" max="62" width="9.140625" style="5"/>
    <col min="63" max="64" width="9.140625" style="5" customWidth="1"/>
    <col min="65" max="16384" width="9.140625" style="5"/>
  </cols>
  <sheetData>
    <row r="1" spans="1:22" s="70" customFormat="1" ht="15" customHeight="1" x14ac:dyDescent="0.2">
      <c r="A1" s="346" t="s">
        <v>64</v>
      </c>
      <c r="B1" s="74"/>
      <c r="C1" s="74"/>
      <c r="D1" s="90"/>
      <c r="E1" s="90"/>
      <c r="F1" s="90"/>
      <c r="H1" s="84"/>
      <c r="I1" s="84"/>
      <c r="J1" s="84"/>
      <c r="K1" s="84"/>
      <c r="L1" s="84"/>
      <c r="M1" s="84"/>
    </row>
    <row r="2" spans="1:22" s="70" customFormat="1" ht="15" customHeight="1" x14ac:dyDescent="0.2">
      <c r="A2" s="300"/>
      <c r="B2" s="260"/>
      <c r="C2" s="260"/>
      <c r="D2" s="90"/>
      <c r="E2" s="90"/>
      <c r="F2" s="90"/>
      <c r="H2" s="84"/>
      <c r="I2" s="84"/>
      <c r="J2" s="84"/>
      <c r="K2" s="84"/>
      <c r="L2" s="84"/>
      <c r="M2" s="84"/>
    </row>
    <row r="3" spans="1:22" s="70" customFormat="1" ht="15" customHeight="1" x14ac:dyDescent="0.25">
      <c r="A3" s="387" t="s">
        <v>329</v>
      </c>
      <c r="B3" s="387"/>
      <c r="C3" s="387"/>
      <c r="D3" s="387"/>
      <c r="E3" s="387"/>
      <c r="F3" s="387"/>
      <c r="H3" s="84"/>
      <c r="I3" s="84"/>
      <c r="J3" s="84"/>
      <c r="K3" s="84"/>
      <c r="L3" s="84"/>
      <c r="M3" s="84"/>
    </row>
    <row r="4" spans="1:22" s="299" customFormat="1" ht="30" customHeight="1" x14ac:dyDescent="0.2">
      <c r="A4" s="392" t="s">
        <v>414</v>
      </c>
      <c r="B4" s="392"/>
      <c r="C4" s="392"/>
      <c r="D4" s="392"/>
      <c r="E4" s="392"/>
      <c r="F4" s="392"/>
      <c r="G4" s="392"/>
      <c r="H4" s="392"/>
      <c r="I4" s="392"/>
      <c r="J4" s="392"/>
      <c r="K4" s="109"/>
      <c r="L4" s="109"/>
      <c r="M4" s="109"/>
      <c r="N4" s="298"/>
      <c r="O4" s="298"/>
      <c r="P4" s="298"/>
      <c r="Q4" s="298"/>
      <c r="R4" s="298"/>
      <c r="S4" s="298"/>
      <c r="T4" s="298"/>
      <c r="U4" s="298"/>
      <c r="V4" s="298"/>
    </row>
    <row r="5" spans="1:22" s="70" customFormat="1" ht="15" customHeight="1" x14ac:dyDescent="0.25">
      <c r="A5" s="284"/>
      <c r="B5" s="77"/>
      <c r="C5" s="77"/>
      <c r="D5" s="77"/>
      <c r="E5" s="77"/>
      <c r="F5" s="77"/>
      <c r="H5" s="84"/>
      <c r="I5" s="84"/>
      <c r="J5" s="84"/>
      <c r="K5" s="84"/>
      <c r="L5" s="84"/>
      <c r="M5" s="84"/>
      <c r="N5" s="82"/>
      <c r="O5" s="82"/>
      <c r="P5" s="82"/>
      <c r="Q5" s="82"/>
      <c r="R5" s="82"/>
      <c r="S5" s="82"/>
      <c r="T5" s="82"/>
      <c r="U5" s="82"/>
      <c r="V5" s="82"/>
    </row>
    <row r="6" spans="1:22" s="98" customFormat="1" ht="15" customHeight="1" x14ac:dyDescent="0.2">
      <c r="A6" s="388" t="s">
        <v>326</v>
      </c>
      <c r="B6" s="389"/>
      <c r="C6" s="379" t="s">
        <v>5</v>
      </c>
      <c r="D6" s="380"/>
      <c r="E6" s="380"/>
      <c r="F6" s="381"/>
      <c r="G6" s="379" t="s">
        <v>312</v>
      </c>
      <c r="H6" s="380"/>
      <c r="I6" s="380"/>
      <c r="J6" s="381"/>
      <c r="K6" s="379" t="s">
        <v>313</v>
      </c>
      <c r="L6" s="380"/>
      <c r="M6" s="380"/>
      <c r="N6" s="381"/>
      <c r="O6" s="307"/>
      <c r="P6" s="307"/>
      <c r="Q6" s="307"/>
      <c r="R6" s="307"/>
      <c r="S6" s="307"/>
      <c r="T6" s="307"/>
      <c r="U6" s="307"/>
      <c r="V6" s="307"/>
    </row>
    <row r="7" spans="1:22" ht="60" customHeight="1" x14ac:dyDescent="0.2">
      <c r="A7" s="390"/>
      <c r="B7" s="391"/>
      <c r="C7" s="245" t="s">
        <v>257</v>
      </c>
      <c r="D7" s="133" t="s">
        <v>229</v>
      </c>
      <c r="E7" s="217" t="s">
        <v>66</v>
      </c>
      <c r="F7" s="238" t="s">
        <v>238</v>
      </c>
      <c r="G7" s="245" t="s">
        <v>254</v>
      </c>
      <c r="H7" s="133" t="s">
        <v>229</v>
      </c>
      <c r="I7" s="217" t="s">
        <v>66</v>
      </c>
      <c r="J7" s="238" t="s">
        <v>238</v>
      </c>
      <c r="K7" s="245" t="s">
        <v>254</v>
      </c>
      <c r="L7" s="133" t="s">
        <v>229</v>
      </c>
      <c r="M7" s="217" t="s">
        <v>66</v>
      </c>
      <c r="N7" s="238" t="s">
        <v>238</v>
      </c>
    </row>
    <row r="8" spans="1:22" ht="15" customHeight="1" x14ac:dyDescent="0.2">
      <c r="A8" s="285">
        <v>1</v>
      </c>
      <c r="B8" s="241">
        <v>2</v>
      </c>
      <c r="C8" s="240">
        <v>3</v>
      </c>
      <c r="D8" s="119">
        <v>4</v>
      </c>
      <c r="E8" s="119">
        <v>5</v>
      </c>
      <c r="F8" s="241" t="s">
        <v>220</v>
      </c>
      <c r="G8" s="240">
        <v>7</v>
      </c>
      <c r="H8" s="119">
        <v>8</v>
      </c>
      <c r="I8" s="119">
        <v>9</v>
      </c>
      <c r="J8" s="241" t="s">
        <v>318</v>
      </c>
      <c r="K8" s="240">
        <v>11</v>
      </c>
      <c r="L8" s="119">
        <v>12</v>
      </c>
      <c r="M8" s="119">
        <v>13</v>
      </c>
      <c r="N8" s="241" t="s">
        <v>320</v>
      </c>
    </row>
    <row r="9" spans="1:22" ht="24.95" customHeight="1" x14ac:dyDescent="0.2">
      <c r="A9" s="301">
        <v>111</v>
      </c>
      <c r="B9" s="242" t="s">
        <v>6</v>
      </c>
      <c r="C9" s="246">
        <f>G9+K9</f>
        <v>1212110</v>
      </c>
      <c r="D9" s="85">
        <f>H9+L9</f>
        <v>244649913.88999999</v>
      </c>
      <c r="E9" s="84">
        <f>I9+M9</f>
        <v>4151860</v>
      </c>
      <c r="F9" s="239">
        <f>D9/E9</f>
        <v>58.925376551714166</v>
      </c>
      <c r="G9" s="246">
        <v>489218</v>
      </c>
      <c r="H9" s="85">
        <v>111593647.53</v>
      </c>
      <c r="I9" s="84">
        <v>1765164</v>
      </c>
      <c r="J9" s="239">
        <f>H9/I9</f>
        <v>63.219988358022256</v>
      </c>
      <c r="K9" s="246">
        <v>722892</v>
      </c>
      <c r="L9" s="85">
        <v>133056266.36</v>
      </c>
      <c r="M9" s="84">
        <v>2386696</v>
      </c>
      <c r="N9" s="239">
        <f>L9/M9</f>
        <v>55.749147088694997</v>
      </c>
    </row>
    <row r="10" spans="1:22" ht="24.95" customHeight="1" x14ac:dyDescent="0.2">
      <c r="A10" s="301">
        <v>112</v>
      </c>
      <c r="B10" s="242" t="s">
        <v>7</v>
      </c>
      <c r="C10" s="246">
        <f t="shared" ref="C10:C46" si="0">G10+K10</f>
        <v>542</v>
      </c>
      <c r="D10" s="85">
        <f t="shared" ref="D10:D46" si="1">H10+L10</f>
        <v>107000.81</v>
      </c>
      <c r="E10" s="84">
        <f t="shared" ref="E10:E46" si="2">I10+M10</f>
        <v>1674</v>
      </c>
      <c r="F10" s="239">
        <f t="shared" ref="F10:F46" si="3">D10/E10</f>
        <v>63.919241338112307</v>
      </c>
      <c r="G10" s="246">
        <v>210</v>
      </c>
      <c r="H10" s="85">
        <v>44572.55</v>
      </c>
      <c r="I10" s="84">
        <v>709</v>
      </c>
      <c r="J10" s="239">
        <f t="shared" ref="J10:J15" si="4">H10/I10</f>
        <v>62.866784203102966</v>
      </c>
      <c r="K10" s="246">
        <v>332</v>
      </c>
      <c r="L10" s="85">
        <v>62428.26</v>
      </c>
      <c r="M10" s="84">
        <v>965</v>
      </c>
      <c r="N10" s="239">
        <f t="shared" ref="N10:N15" si="5">L10/M10</f>
        <v>64.692497409326421</v>
      </c>
    </row>
    <row r="11" spans="1:22" ht="24.95" customHeight="1" x14ac:dyDescent="0.2">
      <c r="A11" s="301">
        <v>113</v>
      </c>
      <c r="B11" s="242" t="s">
        <v>8</v>
      </c>
      <c r="C11" s="246">
        <f t="shared" si="0"/>
        <v>276541</v>
      </c>
      <c r="D11" s="85">
        <f t="shared" si="1"/>
        <v>55858799.790000007</v>
      </c>
      <c r="E11" s="84">
        <f t="shared" si="2"/>
        <v>924472</v>
      </c>
      <c r="F11" s="239">
        <f t="shared" si="3"/>
        <v>60.422381413390568</v>
      </c>
      <c r="G11" s="246">
        <v>105923</v>
      </c>
      <c r="H11" s="85">
        <v>23889754.620000001</v>
      </c>
      <c r="I11" s="84">
        <v>373384</v>
      </c>
      <c r="J11" s="239">
        <f t="shared" si="4"/>
        <v>63.981730925802928</v>
      </c>
      <c r="K11" s="246">
        <v>170618</v>
      </c>
      <c r="L11" s="85">
        <v>31969045.170000002</v>
      </c>
      <c r="M11" s="84">
        <v>551088</v>
      </c>
      <c r="N11" s="239">
        <f t="shared" si="5"/>
        <v>58.010780800888426</v>
      </c>
    </row>
    <row r="12" spans="1:22" ht="24.95" customHeight="1" x14ac:dyDescent="0.2">
      <c r="A12" s="301">
        <v>114</v>
      </c>
      <c r="B12" s="242" t="s">
        <v>9</v>
      </c>
      <c r="C12" s="246">
        <f t="shared" si="0"/>
        <v>288</v>
      </c>
      <c r="D12" s="85">
        <f t="shared" si="1"/>
        <v>56458.19</v>
      </c>
      <c r="E12" s="84">
        <f t="shared" si="2"/>
        <v>876</v>
      </c>
      <c r="F12" s="239">
        <f t="shared" si="3"/>
        <v>64.449988584474895</v>
      </c>
      <c r="G12" s="246">
        <v>100</v>
      </c>
      <c r="H12" s="85">
        <v>22525.45</v>
      </c>
      <c r="I12" s="84">
        <v>315</v>
      </c>
      <c r="J12" s="239">
        <f t="shared" si="4"/>
        <v>71.509365079365082</v>
      </c>
      <c r="K12" s="246">
        <v>188</v>
      </c>
      <c r="L12" s="85">
        <v>33932.74</v>
      </c>
      <c r="M12" s="84">
        <v>561</v>
      </c>
      <c r="N12" s="239">
        <f t="shared" si="5"/>
        <v>60.486167557932262</v>
      </c>
    </row>
    <row r="13" spans="1:22" ht="24.95" customHeight="1" x14ac:dyDescent="0.2">
      <c r="A13" s="301">
        <v>121</v>
      </c>
      <c r="B13" s="242" t="s">
        <v>10</v>
      </c>
      <c r="C13" s="246">
        <f t="shared" si="0"/>
        <v>50729</v>
      </c>
      <c r="D13" s="85">
        <f t="shared" si="1"/>
        <v>12309086.92</v>
      </c>
      <c r="E13" s="84">
        <f t="shared" si="2"/>
        <v>231488</v>
      </c>
      <c r="F13" s="239">
        <f t="shared" si="3"/>
        <v>53.1737581213713</v>
      </c>
      <c r="G13" s="246">
        <v>15751</v>
      </c>
      <c r="H13" s="85">
        <v>4761632.5599999996</v>
      </c>
      <c r="I13" s="84">
        <v>81015</v>
      </c>
      <c r="J13" s="239">
        <f t="shared" si="4"/>
        <v>58.774702956242663</v>
      </c>
      <c r="K13" s="246">
        <v>34978</v>
      </c>
      <c r="L13" s="85">
        <v>7547454.3600000003</v>
      </c>
      <c r="M13" s="84">
        <v>150473</v>
      </c>
      <c r="N13" s="239">
        <f t="shared" si="5"/>
        <v>50.158196885820047</v>
      </c>
    </row>
    <row r="14" spans="1:22" ht="24.95" customHeight="1" x14ac:dyDescent="0.2">
      <c r="A14" s="301">
        <v>122</v>
      </c>
      <c r="B14" s="242" t="s">
        <v>11</v>
      </c>
      <c r="C14" s="246">
        <f t="shared" si="0"/>
        <v>107</v>
      </c>
      <c r="D14" s="85">
        <f t="shared" si="1"/>
        <v>18814.239999999998</v>
      </c>
      <c r="E14" s="84">
        <f t="shared" si="2"/>
        <v>291</v>
      </c>
      <c r="F14" s="239">
        <f t="shared" si="3"/>
        <v>64.65374570446734</v>
      </c>
      <c r="G14" s="246">
        <v>36</v>
      </c>
      <c r="H14" s="85">
        <v>6276.53</v>
      </c>
      <c r="I14" s="84">
        <v>88</v>
      </c>
      <c r="J14" s="239">
        <f t="shared" si="4"/>
        <v>71.324204545454549</v>
      </c>
      <c r="K14" s="246">
        <v>71</v>
      </c>
      <c r="L14" s="85">
        <v>12537.71</v>
      </c>
      <c r="M14" s="84">
        <v>203</v>
      </c>
      <c r="N14" s="239">
        <f t="shared" si="5"/>
        <v>61.762118226600982</v>
      </c>
    </row>
    <row r="15" spans="1:22" ht="24.95" customHeight="1" x14ac:dyDescent="0.2">
      <c r="A15" s="301">
        <v>123</v>
      </c>
      <c r="B15" s="242" t="s">
        <v>12</v>
      </c>
      <c r="C15" s="246">
        <f t="shared" si="0"/>
        <v>34780</v>
      </c>
      <c r="D15" s="85">
        <f t="shared" si="1"/>
        <v>27012558.509999998</v>
      </c>
      <c r="E15" s="84">
        <f t="shared" si="2"/>
        <v>509071</v>
      </c>
      <c r="F15" s="239">
        <f t="shared" si="3"/>
        <v>53.062457908621781</v>
      </c>
      <c r="G15" s="246">
        <v>15403</v>
      </c>
      <c r="H15" s="85">
        <v>12981179.109999999</v>
      </c>
      <c r="I15" s="84">
        <v>231166</v>
      </c>
      <c r="J15" s="239">
        <f t="shared" si="4"/>
        <v>56.155226590415545</v>
      </c>
      <c r="K15" s="246">
        <v>19377</v>
      </c>
      <c r="L15" s="85">
        <v>14031379.4</v>
      </c>
      <c r="M15" s="84">
        <v>277905</v>
      </c>
      <c r="N15" s="239">
        <f t="shared" si="5"/>
        <v>50.489841492596391</v>
      </c>
    </row>
    <row r="16" spans="1:22" ht="24.95" customHeight="1" x14ac:dyDescent="0.2">
      <c r="A16" s="301">
        <v>124</v>
      </c>
      <c r="B16" s="242" t="s">
        <v>13</v>
      </c>
      <c r="C16" s="246"/>
      <c r="D16" s="85"/>
      <c r="E16" s="84"/>
      <c r="F16" s="239"/>
      <c r="G16" s="246"/>
      <c r="H16" s="85"/>
      <c r="I16" s="84"/>
      <c r="J16" s="239"/>
      <c r="K16" s="246"/>
      <c r="L16" s="85"/>
      <c r="M16" s="84"/>
      <c r="N16" s="239"/>
    </row>
    <row r="17" spans="1:14" ht="15" customHeight="1" x14ac:dyDescent="0.2">
      <c r="A17" s="301">
        <v>131</v>
      </c>
      <c r="B17" s="242" t="s">
        <v>14</v>
      </c>
      <c r="C17" s="246">
        <f t="shared" si="0"/>
        <v>353193</v>
      </c>
      <c r="D17" s="85">
        <f t="shared" si="1"/>
        <v>259485060.59000003</v>
      </c>
      <c r="E17" s="84">
        <f t="shared" si="2"/>
        <v>4721524</v>
      </c>
      <c r="F17" s="239">
        <f t="shared" si="3"/>
        <v>54.957903547668089</v>
      </c>
      <c r="G17" s="246">
        <v>145623</v>
      </c>
      <c r="H17" s="85">
        <v>115191336.76000001</v>
      </c>
      <c r="I17" s="84">
        <v>2019608</v>
      </c>
      <c r="J17" s="239">
        <f t="shared" ref="J17:J20" si="6">H17/I17</f>
        <v>57.036482703574158</v>
      </c>
      <c r="K17" s="246">
        <v>207570</v>
      </c>
      <c r="L17" s="85">
        <v>144293723.83000001</v>
      </c>
      <c r="M17" s="84">
        <v>2701916</v>
      </c>
      <c r="N17" s="239">
        <f t="shared" ref="N17:N20" si="7">L17/M17</f>
        <v>53.404222718248832</v>
      </c>
    </row>
    <row r="18" spans="1:14" ht="15" customHeight="1" x14ac:dyDescent="0.2">
      <c r="A18" s="301">
        <v>132</v>
      </c>
      <c r="B18" s="242" t="s">
        <v>15</v>
      </c>
      <c r="C18" s="246">
        <f t="shared" si="0"/>
        <v>653</v>
      </c>
      <c r="D18" s="85">
        <f t="shared" si="1"/>
        <v>129208.35999999999</v>
      </c>
      <c r="E18" s="84">
        <f t="shared" si="2"/>
        <v>1794</v>
      </c>
      <c r="F18" s="239">
        <f t="shared" si="3"/>
        <v>72.022497212931981</v>
      </c>
      <c r="G18" s="246">
        <v>254</v>
      </c>
      <c r="H18" s="85">
        <v>55540.46</v>
      </c>
      <c r="I18" s="84">
        <v>733</v>
      </c>
      <c r="J18" s="239">
        <f t="shared" si="6"/>
        <v>75.77143246930423</v>
      </c>
      <c r="K18" s="246">
        <v>399</v>
      </c>
      <c r="L18" s="85">
        <v>73667.899999999994</v>
      </c>
      <c r="M18" s="84">
        <v>1061</v>
      </c>
      <c r="N18" s="239">
        <f t="shared" si="7"/>
        <v>69.432516493873692</v>
      </c>
    </row>
    <row r="19" spans="1:14" ht="15" customHeight="1" x14ac:dyDescent="0.2">
      <c r="A19" s="301">
        <v>133</v>
      </c>
      <c r="B19" s="242" t="s">
        <v>16</v>
      </c>
      <c r="C19" s="246">
        <f t="shared" si="0"/>
        <v>8340</v>
      </c>
      <c r="D19" s="85">
        <f t="shared" si="1"/>
        <v>4757099.9700000007</v>
      </c>
      <c r="E19" s="84">
        <f t="shared" si="2"/>
        <v>80450</v>
      </c>
      <c r="F19" s="239">
        <f t="shared" si="3"/>
        <v>59.131136979490378</v>
      </c>
      <c r="G19" s="246">
        <v>3394</v>
      </c>
      <c r="H19" s="85">
        <v>2299073.87</v>
      </c>
      <c r="I19" s="84">
        <v>39109</v>
      </c>
      <c r="J19" s="239">
        <f t="shared" si="6"/>
        <v>58.786311846378076</v>
      </c>
      <c r="K19" s="246">
        <v>4946</v>
      </c>
      <c r="L19" s="85">
        <v>2458026.1</v>
      </c>
      <c r="M19" s="84">
        <v>41341</v>
      </c>
      <c r="N19" s="239">
        <f t="shared" si="7"/>
        <v>59.457345008587119</v>
      </c>
    </row>
    <row r="20" spans="1:14" ht="15" customHeight="1" x14ac:dyDescent="0.2">
      <c r="A20" s="301">
        <v>134</v>
      </c>
      <c r="B20" s="242" t="s">
        <v>17</v>
      </c>
      <c r="C20" s="246">
        <f t="shared" si="0"/>
        <v>222668</v>
      </c>
      <c r="D20" s="85">
        <f t="shared" si="1"/>
        <v>169303739.03999999</v>
      </c>
      <c r="E20" s="84">
        <f t="shared" si="2"/>
        <v>2969529</v>
      </c>
      <c r="F20" s="239">
        <f t="shared" si="3"/>
        <v>57.013667500805681</v>
      </c>
      <c r="G20" s="246">
        <v>99865</v>
      </c>
      <c r="H20" s="85">
        <v>80852408.879999995</v>
      </c>
      <c r="I20" s="84">
        <v>1390917</v>
      </c>
      <c r="J20" s="239">
        <f t="shared" si="6"/>
        <v>58.128852318290733</v>
      </c>
      <c r="K20" s="246">
        <v>122803</v>
      </c>
      <c r="L20" s="85">
        <v>88451330.159999996</v>
      </c>
      <c r="M20" s="84">
        <v>1578612</v>
      </c>
      <c r="N20" s="239">
        <f t="shared" si="7"/>
        <v>56.031076768705674</v>
      </c>
    </row>
    <row r="21" spans="1:14" ht="24.95" customHeight="1" x14ac:dyDescent="0.2">
      <c r="A21" s="301">
        <v>141</v>
      </c>
      <c r="B21" s="243" t="s">
        <v>18</v>
      </c>
      <c r="C21" s="246"/>
      <c r="D21" s="85"/>
      <c r="E21" s="84"/>
      <c r="F21" s="239"/>
      <c r="G21" s="246"/>
      <c r="H21" s="85"/>
      <c r="I21" s="84"/>
      <c r="J21" s="239"/>
      <c r="K21" s="246"/>
      <c r="L21" s="85"/>
      <c r="M21" s="84"/>
      <c r="N21" s="239"/>
    </row>
    <row r="22" spans="1:14" ht="14.1" customHeight="1" x14ac:dyDescent="0.2">
      <c r="A22" s="301">
        <v>142</v>
      </c>
      <c r="B22" s="242" t="s">
        <v>19</v>
      </c>
      <c r="C22" s="246"/>
      <c r="D22" s="85"/>
      <c r="E22" s="84"/>
      <c r="F22" s="239"/>
      <c r="G22" s="246"/>
      <c r="H22" s="85"/>
      <c r="I22" s="84"/>
      <c r="J22" s="239"/>
      <c r="K22" s="246"/>
      <c r="L22" s="85"/>
      <c r="M22" s="84"/>
      <c r="N22" s="239"/>
    </row>
    <row r="23" spans="1:14" ht="14.1" customHeight="1" x14ac:dyDescent="0.2">
      <c r="A23" s="301">
        <v>143</v>
      </c>
      <c r="B23" s="242" t="s">
        <v>20</v>
      </c>
      <c r="C23" s="246"/>
      <c r="D23" s="85"/>
      <c r="E23" s="84"/>
      <c r="F23" s="239"/>
      <c r="G23" s="246"/>
      <c r="H23" s="85"/>
      <c r="I23" s="84"/>
      <c r="J23" s="239"/>
      <c r="K23" s="246"/>
      <c r="L23" s="85"/>
      <c r="M23" s="84"/>
      <c r="N23" s="239"/>
    </row>
    <row r="24" spans="1:14" ht="24.95" customHeight="1" x14ac:dyDescent="0.2">
      <c r="A24" s="301">
        <v>145</v>
      </c>
      <c r="B24" s="242" t="s">
        <v>21</v>
      </c>
      <c r="C24" s="246"/>
      <c r="D24" s="85"/>
      <c r="E24" s="84"/>
      <c r="F24" s="239"/>
      <c r="G24" s="246"/>
      <c r="H24" s="85"/>
      <c r="I24" s="84"/>
      <c r="J24" s="239"/>
      <c r="K24" s="246"/>
      <c r="L24" s="85"/>
      <c r="M24" s="84"/>
      <c r="N24" s="239"/>
    </row>
    <row r="25" spans="1:14" ht="15" customHeight="1" x14ac:dyDescent="0.2">
      <c r="A25" s="301">
        <v>211</v>
      </c>
      <c r="B25" s="242" t="s">
        <v>261</v>
      </c>
      <c r="C25" s="246">
        <f t="shared" si="0"/>
        <v>390094</v>
      </c>
      <c r="D25" s="85">
        <f t="shared" si="1"/>
        <v>283366913.29999995</v>
      </c>
      <c r="E25" s="84">
        <f t="shared" si="2"/>
        <v>5049571</v>
      </c>
      <c r="F25" s="239">
        <f t="shared" si="3"/>
        <v>56.117027228649711</v>
      </c>
      <c r="G25" s="246">
        <v>172374</v>
      </c>
      <c r="H25" s="85">
        <v>141903678.63999999</v>
      </c>
      <c r="I25" s="84">
        <v>2446515</v>
      </c>
      <c r="J25" s="239">
        <f t="shared" ref="J25:J36" si="8">H25/I25</f>
        <v>58.002374250719896</v>
      </c>
      <c r="K25" s="246">
        <v>217720</v>
      </c>
      <c r="L25" s="85">
        <v>141463234.66</v>
      </c>
      <c r="M25" s="84">
        <v>2603056</v>
      </c>
      <c r="N25" s="239">
        <f t="shared" ref="N25:N36" si="9">L25/M25</f>
        <v>54.34506006017542</v>
      </c>
    </row>
    <row r="26" spans="1:14" ht="15" customHeight="1" x14ac:dyDescent="0.2">
      <c r="A26" s="301">
        <v>212</v>
      </c>
      <c r="B26" s="242" t="s">
        <v>262</v>
      </c>
      <c r="C26" s="246">
        <f t="shared" si="0"/>
        <v>48267</v>
      </c>
      <c r="D26" s="85">
        <f t="shared" si="1"/>
        <v>34431561.740000002</v>
      </c>
      <c r="E26" s="84">
        <f t="shared" si="2"/>
        <v>591730</v>
      </c>
      <c r="F26" s="239">
        <f t="shared" si="3"/>
        <v>58.18796028594123</v>
      </c>
      <c r="G26" s="246">
        <v>16518</v>
      </c>
      <c r="H26" s="85">
        <v>12778180.07</v>
      </c>
      <c r="I26" s="84">
        <v>217553</v>
      </c>
      <c r="J26" s="239">
        <f t="shared" si="8"/>
        <v>58.73594052943421</v>
      </c>
      <c r="K26" s="246">
        <v>31749</v>
      </c>
      <c r="L26" s="85">
        <v>21653381.670000002</v>
      </c>
      <c r="M26" s="84">
        <v>374177</v>
      </c>
      <c r="N26" s="239">
        <f t="shared" si="9"/>
        <v>57.86935506458174</v>
      </c>
    </row>
    <row r="27" spans="1:14" ht="24.95" customHeight="1" x14ac:dyDescent="0.2">
      <c r="A27" s="301">
        <v>214</v>
      </c>
      <c r="B27" s="242" t="s">
        <v>263</v>
      </c>
      <c r="C27" s="246">
        <f t="shared" si="0"/>
        <v>2472</v>
      </c>
      <c r="D27" s="85">
        <f t="shared" si="1"/>
        <v>2473460.06</v>
      </c>
      <c r="E27" s="84">
        <f t="shared" si="2"/>
        <v>40151</v>
      </c>
      <c r="F27" s="239">
        <f t="shared" si="3"/>
        <v>61.60394660157904</v>
      </c>
      <c r="G27" s="246">
        <v>721</v>
      </c>
      <c r="H27" s="85">
        <v>714762.64</v>
      </c>
      <c r="I27" s="84">
        <v>12287</v>
      </c>
      <c r="J27" s="239">
        <f t="shared" si="8"/>
        <v>58.172266623260356</v>
      </c>
      <c r="K27" s="246">
        <v>1751</v>
      </c>
      <c r="L27" s="85">
        <v>1758697.42</v>
      </c>
      <c r="M27" s="84">
        <v>27864</v>
      </c>
      <c r="N27" s="239">
        <f t="shared" si="9"/>
        <v>63.117191358024691</v>
      </c>
    </row>
    <row r="28" spans="1:14" ht="24.95" customHeight="1" x14ac:dyDescent="0.2">
      <c r="A28" s="301">
        <v>221</v>
      </c>
      <c r="B28" s="242" t="s">
        <v>63</v>
      </c>
      <c r="C28" s="246">
        <f t="shared" si="0"/>
        <v>712</v>
      </c>
      <c r="D28" s="85">
        <f t="shared" si="1"/>
        <v>417427.04999999993</v>
      </c>
      <c r="E28" s="84">
        <f t="shared" si="2"/>
        <v>6443</v>
      </c>
      <c r="F28" s="239">
        <f t="shared" si="3"/>
        <v>64.787684308551903</v>
      </c>
      <c r="G28" s="246">
        <v>218</v>
      </c>
      <c r="H28" s="85">
        <v>138864.32999999999</v>
      </c>
      <c r="I28" s="84">
        <v>2097</v>
      </c>
      <c r="J28" s="239">
        <f t="shared" si="8"/>
        <v>66.220472103004283</v>
      </c>
      <c r="K28" s="246">
        <v>494</v>
      </c>
      <c r="L28" s="85">
        <v>278562.71999999997</v>
      </c>
      <c r="M28" s="84">
        <v>4346</v>
      </c>
      <c r="N28" s="239">
        <f t="shared" si="9"/>
        <v>64.096346065347433</v>
      </c>
    </row>
    <row r="29" spans="1:14" ht="24.95" customHeight="1" x14ac:dyDescent="0.2">
      <c r="A29" s="301">
        <v>222</v>
      </c>
      <c r="B29" s="242" t="s">
        <v>264</v>
      </c>
      <c r="C29" s="246">
        <f t="shared" si="0"/>
        <v>2103</v>
      </c>
      <c r="D29" s="85">
        <f t="shared" si="1"/>
        <v>1738517.73</v>
      </c>
      <c r="E29" s="84">
        <f t="shared" si="2"/>
        <v>30687</v>
      </c>
      <c r="F29" s="239">
        <f t="shared" si="3"/>
        <v>56.653231987486556</v>
      </c>
      <c r="G29" s="246">
        <v>960</v>
      </c>
      <c r="H29" s="85">
        <v>944752.43</v>
      </c>
      <c r="I29" s="84">
        <v>15441</v>
      </c>
      <c r="J29" s="239">
        <f t="shared" si="8"/>
        <v>61.184666148565512</v>
      </c>
      <c r="K29" s="246">
        <v>1143</v>
      </c>
      <c r="L29" s="85">
        <v>793765.3</v>
      </c>
      <c r="M29" s="84">
        <v>15246</v>
      </c>
      <c r="N29" s="239">
        <f t="shared" si="9"/>
        <v>52.063839695657883</v>
      </c>
    </row>
    <row r="30" spans="1:14" ht="15" customHeight="1" x14ac:dyDescent="0.2">
      <c r="A30" s="301">
        <v>232</v>
      </c>
      <c r="B30" s="242" t="s">
        <v>265</v>
      </c>
      <c r="C30" s="246">
        <f t="shared" si="0"/>
        <v>26283</v>
      </c>
      <c r="D30" s="85">
        <f t="shared" si="1"/>
        <v>6302930.3099999996</v>
      </c>
      <c r="E30" s="84">
        <f t="shared" si="2"/>
        <v>103022</v>
      </c>
      <c r="F30" s="239">
        <f t="shared" si="3"/>
        <v>61.180430490574828</v>
      </c>
      <c r="G30" s="246">
        <v>8334</v>
      </c>
      <c r="H30" s="85">
        <v>2094776.5</v>
      </c>
      <c r="I30" s="84">
        <v>32823</v>
      </c>
      <c r="J30" s="239">
        <f t="shared" si="8"/>
        <v>63.82038509581696</v>
      </c>
      <c r="K30" s="246">
        <v>17949</v>
      </c>
      <c r="L30" s="85">
        <v>4208153.8099999996</v>
      </c>
      <c r="M30" s="84">
        <v>70199</v>
      </c>
      <c r="N30" s="239">
        <f t="shared" si="9"/>
        <v>59.946064901209411</v>
      </c>
    </row>
    <row r="31" spans="1:14" ht="15" customHeight="1" x14ac:dyDescent="0.2">
      <c r="A31" s="301">
        <v>233</v>
      </c>
      <c r="B31" s="242" t="s">
        <v>266</v>
      </c>
      <c r="C31" s="246">
        <f t="shared" si="0"/>
        <v>11815</v>
      </c>
      <c r="D31" s="85">
        <f t="shared" si="1"/>
        <v>2955175.91</v>
      </c>
      <c r="E31" s="84">
        <f t="shared" si="2"/>
        <v>47921</v>
      </c>
      <c r="F31" s="239">
        <f t="shared" si="3"/>
        <v>61.667659481229528</v>
      </c>
      <c r="G31" s="246">
        <v>3811</v>
      </c>
      <c r="H31" s="85">
        <v>1000677.78</v>
      </c>
      <c r="I31" s="84">
        <v>15639</v>
      </c>
      <c r="J31" s="239">
        <f t="shared" si="8"/>
        <v>63.986046422405529</v>
      </c>
      <c r="K31" s="246">
        <v>8004</v>
      </c>
      <c r="L31" s="85">
        <v>1954498.13</v>
      </c>
      <c r="M31" s="84">
        <v>32282</v>
      </c>
      <c r="N31" s="239">
        <f t="shared" si="9"/>
        <v>60.544517997645741</v>
      </c>
    </row>
    <row r="32" spans="1:14" ht="24.95" customHeight="1" x14ac:dyDescent="0.2">
      <c r="A32" s="301">
        <v>234</v>
      </c>
      <c r="B32" s="242" t="s">
        <v>22</v>
      </c>
      <c r="C32" s="246">
        <f t="shared" si="0"/>
        <v>644</v>
      </c>
      <c r="D32" s="85">
        <f t="shared" si="1"/>
        <v>372057.49</v>
      </c>
      <c r="E32" s="84">
        <f t="shared" si="2"/>
        <v>5668</v>
      </c>
      <c r="F32" s="239">
        <f t="shared" si="3"/>
        <v>65.641758997882846</v>
      </c>
      <c r="G32" s="246">
        <v>247</v>
      </c>
      <c r="H32" s="85">
        <v>189379.45</v>
      </c>
      <c r="I32" s="84">
        <v>2753</v>
      </c>
      <c r="J32" s="239">
        <f t="shared" si="8"/>
        <v>68.79021067925899</v>
      </c>
      <c r="K32" s="246">
        <v>397</v>
      </c>
      <c r="L32" s="85">
        <v>182678.04</v>
      </c>
      <c r="M32" s="84">
        <v>2915</v>
      </c>
      <c r="N32" s="239">
        <f t="shared" si="9"/>
        <v>62.668281303602058</v>
      </c>
    </row>
    <row r="33" spans="1:14" ht="15" customHeight="1" x14ac:dyDescent="0.2">
      <c r="A33" s="301">
        <v>242</v>
      </c>
      <c r="B33" s="242" t="s">
        <v>23</v>
      </c>
      <c r="C33" s="246">
        <f t="shared" si="0"/>
        <v>934</v>
      </c>
      <c r="D33" s="85">
        <f t="shared" si="1"/>
        <v>748985.67999999993</v>
      </c>
      <c r="E33" s="84">
        <f t="shared" si="2"/>
        <v>14975</v>
      </c>
      <c r="F33" s="239">
        <f t="shared" si="3"/>
        <v>50.015738230383967</v>
      </c>
      <c r="G33" s="246">
        <v>531</v>
      </c>
      <c r="H33" s="85">
        <v>420046.43</v>
      </c>
      <c r="I33" s="84">
        <v>8358</v>
      </c>
      <c r="J33" s="239">
        <f t="shared" si="8"/>
        <v>50.256811438143096</v>
      </c>
      <c r="K33" s="246">
        <v>403</v>
      </c>
      <c r="L33" s="85">
        <v>328939.25</v>
      </c>
      <c r="M33" s="84">
        <v>6617</v>
      </c>
      <c r="N33" s="239">
        <f t="shared" si="9"/>
        <v>49.711236209762731</v>
      </c>
    </row>
    <row r="34" spans="1:14" ht="24.95" customHeight="1" x14ac:dyDescent="0.2">
      <c r="A34" s="301">
        <v>251</v>
      </c>
      <c r="B34" s="242" t="s">
        <v>63</v>
      </c>
      <c r="C34" s="246">
        <f t="shared" si="0"/>
        <v>56</v>
      </c>
      <c r="D34" s="85">
        <f t="shared" si="1"/>
        <v>68041.84</v>
      </c>
      <c r="E34" s="84">
        <f t="shared" si="2"/>
        <v>1221</v>
      </c>
      <c r="F34" s="239">
        <f t="shared" si="3"/>
        <v>55.726322686322682</v>
      </c>
      <c r="G34" s="246">
        <v>32</v>
      </c>
      <c r="H34" s="85">
        <v>45041.46</v>
      </c>
      <c r="I34" s="84">
        <v>809</v>
      </c>
      <c r="J34" s="239">
        <f t="shared" si="8"/>
        <v>55.675475896168109</v>
      </c>
      <c r="K34" s="246">
        <v>24</v>
      </c>
      <c r="L34" s="85">
        <v>23000.38</v>
      </c>
      <c r="M34" s="84">
        <v>412</v>
      </c>
      <c r="N34" s="239">
        <f t="shared" si="9"/>
        <v>55.826165048543693</v>
      </c>
    </row>
    <row r="35" spans="1:14" ht="24.95" customHeight="1" x14ac:dyDescent="0.2">
      <c r="A35" s="301">
        <v>252</v>
      </c>
      <c r="B35" s="242" t="s">
        <v>267</v>
      </c>
      <c r="C35" s="246">
        <f t="shared" si="0"/>
        <v>1458</v>
      </c>
      <c r="D35" s="85">
        <f t="shared" si="1"/>
        <v>1039052.8</v>
      </c>
      <c r="E35" s="84">
        <f t="shared" si="2"/>
        <v>18798</v>
      </c>
      <c r="F35" s="239">
        <f t="shared" si="3"/>
        <v>55.274646238961594</v>
      </c>
      <c r="G35" s="246">
        <v>683</v>
      </c>
      <c r="H35" s="85">
        <v>591825.09</v>
      </c>
      <c r="I35" s="84">
        <v>9791</v>
      </c>
      <c r="J35" s="239">
        <f t="shared" si="8"/>
        <v>60.445826779695636</v>
      </c>
      <c r="K35" s="246">
        <v>775</v>
      </c>
      <c r="L35" s="85">
        <v>447227.71</v>
      </c>
      <c r="M35" s="84">
        <v>9007</v>
      </c>
      <c r="N35" s="239">
        <f t="shared" si="9"/>
        <v>49.653348506717002</v>
      </c>
    </row>
    <row r="36" spans="1:14" ht="24.95" customHeight="1" x14ac:dyDescent="0.2">
      <c r="A36" s="301">
        <v>253</v>
      </c>
      <c r="B36" s="242" t="s">
        <v>268</v>
      </c>
      <c r="C36" s="246">
        <f t="shared" si="0"/>
        <v>1423</v>
      </c>
      <c r="D36" s="85">
        <f t="shared" si="1"/>
        <v>356435.43</v>
      </c>
      <c r="E36" s="84">
        <f t="shared" si="2"/>
        <v>5670</v>
      </c>
      <c r="F36" s="239">
        <f t="shared" si="3"/>
        <v>62.863391534391532</v>
      </c>
      <c r="G36" s="246">
        <v>457</v>
      </c>
      <c r="H36" s="85">
        <v>120812.9</v>
      </c>
      <c r="I36" s="84">
        <v>1813</v>
      </c>
      <c r="J36" s="239">
        <f t="shared" si="8"/>
        <v>66.637010479867627</v>
      </c>
      <c r="K36" s="246">
        <v>966</v>
      </c>
      <c r="L36" s="85">
        <v>235622.53</v>
      </c>
      <c r="M36" s="84">
        <v>3857</v>
      </c>
      <c r="N36" s="239">
        <f t="shared" si="9"/>
        <v>61.089585169821106</v>
      </c>
    </row>
    <row r="37" spans="1:14" ht="14.1" customHeight="1" x14ac:dyDescent="0.2">
      <c r="A37" s="301">
        <v>310</v>
      </c>
      <c r="B37" s="242" t="s">
        <v>24</v>
      </c>
      <c r="C37" s="246"/>
      <c r="D37" s="85"/>
      <c r="E37" s="84"/>
      <c r="F37" s="239"/>
      <c r="G37" s="246"/>
      <c r="H37" s="85"/>
      <c r="I37" s="84"/>
      <c r="J37" s="239"/>
      <c r="K37" s="246"/>
      <c r="L37" s="85"/>
      <c r="M37" s="84"/>
      <c r="N37" s="239"/>
    </row>
    <row r="38" spans="1:14" ht="24.95" customHeight="1" x14ac:dyDescent="0.2">
      <c r="A38" s="301">
        <v>320</v>
      </c>
      <c r="B38" s="242" t="s">
        <v>25</v>
      </c>
      <c r="C38" s="246"/>
      <c r="D38" s="85"/>
      <c r="E38" s="84"/>
      <c r="F38" s="239"/>
      <c r="G38" s="246"/>
      <c r="H38" s="85"/>
      <c r="I38" s="84"/>
      <c r="J38" s="239"/>
      <c r="K38" s="246"/>
      <c r="L38" s="85"/>
      <c r="M38" s="84"/>
      <c r="N38" s="239"/>
    </row>
    <row r="39" spans="1:14" ht="15" customHeight="1" x14ac:dyDescent="0.2">
      <c r="A39" s="301">
        <v>331</v>
      </c>
      <c r="B39" s="242" t="s">
        <v>26</v>
      </c>
      <c r="C39" s="246">
        <f t="shared" si="0"/>
        <v>2289</v>
      </c>
      <c r="D39" s="85">
        <f t="shared" si="1"/>
        <v>1994248.69</v>
      </c>
      <c r="E39" s="84">
        <f t="shared" si="2"/>
        <v>38475</v>
      </c>
      <c r="F39" s="239">
        <f t="shared" si="3"/>
        <v>51.832324626380768</v>
      </c>
      <c r="G39" s="246">
        <v>933</v>
      </c>
      <c r="H39" s="85">
        <v>850974.58</v>
      </c>
      <c r="I39" s="84">
        <v>15772</v>
      </c>
      <c r="J39" s="239">
        <f t="shared" ref="J39" si="10">H39/I39</f>
        <v>53.954766675120467</v>
      </c>
      <c r="K39" s="246">
        <v>1356</v>
      </c>
      <c r="L39" s="85">
        <v>1143274.1100000001</v>
      </c>
      <c r="M39" s="84">
        <v>22703</v>
      </c>
      <c r="N39" s="239">
        <f t="shared" ref="N39" si="11">L39/M39</f>
        <v>50.357843016341455</v>
      </c>
    </row>
    <row r="40" spans="1:14" ht="15" customHeight="1" x14ac:dyDescent="0.2">
      <c r="A40" s="301">
        <v>332</v>
      </c>
      <c r="B40" s="242" t="s">
        <v>27</v>
      </c>
      <c r="C40" s="246"/>
      <c r="D40" s="85"/>
      <c r="E40" s="84"/>
      <c r="F40" s="239"/>
      <c r="G40" s="246"/>
      <c r="H40" s="85"/>
      <c r="I40" s="84"/>
      <c r="J40" s="239"/>
      <c r="K40" s="246"/>
      <c r="L40" s="85"/>
      <c r="M40" s="84"/>
      <c r="N40" s="239"/>
    </row>
    <row r="41" spans="1:14" ht="15" customHeight="1" x14ac:dyDescent="0.2">
      <c r="A41" s="301">
        <v>333</v>
      </c>
      <c r="B41" s="242" t="s">
        <v>28</v>
      </c>
      <c r="C41" s="246">
        <f t="shared" si="0"/>
        <v>490</v>
      </c>
      <c r="D41" s="85">
        <f t="shared" si="1"/>
        <v>229907.63</v>
      </c>
      <c r="E41" s="84">
        <f t="shared" si="2"/>
        <v>4296</v>
      </c>
      <c r="F41" s="239">
        <f t="shared" si="3"/>
        <v>53.516673649906892</v>
      </c>
      <c r="G41" s="246">
        <v>280</v>
      </c>
      <c r="H41" s="85">
        <v>141950.41</v>
      </c>
      <c r="I41" s="84">
        <v>2498</v>
      </c>
      <c r="J41" s="239">
        <f t="shared" ref="J41:J42" si="12">H41/I41</f>
        <v>56.825624499599684</v>
      </c>
      <c r="K41" s="246">
        <v>210</v>
      </c>
      <c r="L41" s="85">
        <v>87957.22</v>
      </c>
      <c r="M41" s="84">
        <v>1798</v>
      </c>
      <c r="N41" s="239">
        <f t="shared" ref="N41:N42" si="13">L41/M41</f>
        <v>48.919477196885431</v>
      </c>
    </row>
    <row r="42" spans="1:14" ht="15" customHeight="1" x14ac:dyDescent="0.2">
      <c r="A42" s="301">
        <v>334</v>
      </c>
      <c r="B42" s="242" t="s">
        <v>29</v>
      </c>
      <c r="C42" s="246">
        <f t="shared" si="0"/>
        <v>14015</v>
      </c>
      <c r="D42" s="85">
        <f t="shared" si="1"/>
        <v>11620713.66</v>
      </c>
      <c r="E42" s="84">
        <f t="shared" si="2"/>
        <v>225480</v>
      </c>
      <c r="F42" s="239">
        <f t="shared" si="3"/>
        <v>51.537669238956894</v>
      </c>
      <c r="G42" s="246">
        <v>4580</v>
      </c>
      <c r="H42" s="85">
        <v>3910280.59</v>
      </c>
      <c r="I42" s="84">
        <v>75845</v>
      </c>
      <c r="J42" s="239">
        <f t="shared" si="12"/>
        <v>51.556207924055634</v>
      </c>
      <c r="K42" s="246">
        <v>9435</v>
      </c>
      <c r="L42" s="85">
        <v>7710433.0700000003</v>
      </c>
      <c r="M42" s="84">
        <v>149635</v>
      </c>
      <c r="N42" s="239">
        <f t="shared" si="13"/>
        <v>51.528272596651853</v>
      </c>
    </row>
    <row r="43" spans="1:14" ht="14.1" customHeight="1" x14ac:dyDescent="0.2">
      <c r="A43" s="301">
        <v>340</v>
      </c>
      <c r="B43" s="242" t="s">
        <v>30</v>
      </c>
      <c r="C43" s="246"/>
      <c r="D43" s="85"/>
      <c r="E43" s="84"/>
      <c r="F43" s="239"/>
      <c r="G43" s="246"/>
      <c r="H43" s="85"/>
      <c r="I43" s="84"/>
      <c r="J43" s="239"/>
      <c r="K43" s="246"/>
      <c r="L43" s="85"/>
      <c r="M43" s="84"/>
      <c r="N43" s="239"/>
    </row>
    <row r="44" spans="1:14" ht="14.1" customHeight="1" x14ac:dyDescent="0.2">
      <c r="A44" s="301">
        <v>351</v>
      </c>
      <c r="B44" s="242" t="s">
        <v>31</v>
      </c>
      <c r="C44" s="246"/>
      <c r="D44" s="85"/>
      <c r="E44" s="84"/>
      <c r="F44" s="239"/>
      <c r="G44" s="246"/>
      <c r="H44" s="85"/>
      <c r="I44" s="84"/>
      <c r="J44" s="239"/>
      <c r="K44" s="246"/>
      <c r="L44" s="85"/>
      <c r="M44" s="84"/>
      <c r="N44" s="239"/>
    </row>
    <row r="45" spans="1:14" ht="14.1" customHeight="1" x14ac:dyDescent="0.2">
      <c r="A45" s="301">
        <v>411</v>
      </c>
      <c r="B45" s="242" t="s">
        <v>32</v>
      </c>
      <c r="C45" s="246"/>
      <c r="D45" s="85"/>
      <c r="E45" s="84"/>
      <c r="F45" s="239"/>
      <c r="G45" s="246"/>
      <c r="H45" s="85"/>
      <c r="I45" s="84"/>
      <c r="J45" s="239"/>
      <c r="K45" s="246"/>
      <c r="L45" s="85"/>
      <c r="M45" s="84"/>
      <c r="N45" s="239"/>
    </row>
    <row r="46" spans="1:14" ht="24.95" customHeight="1" x14ac:dyDescent="0.2">
      <c r="A46" s="301">
        <v>911</v>
      </c>
      <c r="B46" s="242" t="s">
        <v>269</v>
      </c>
      <c r="C46" s="246">
        <f t="shared" si="0"/>
        <v>31948</v>
      </c>
      <c r="D46" s="85">
        <f t="shared" si="1"/>
        <v>26142730.990000002</v>
      </c>
      <c r="E46" s="84">
        <f t="shared" si="2"/>
        <v>389490</v>
      </c>
      <c r="F46" s="239">
        <f t="shared" si="3"/>
        <v>67.120416416339324</v>
      </c>
      <c r="G46" s="246">
        <v>16416</v>
      </c>
      <c r="H46" s="85">
        <v>14511063.279999999</v>
      </c>
      <c r="I46" s="84">
        <v>209749</v>
      </c>
      <c r="J46" s="239">
        <f t="shared" ref="J46" si="14">H46/I46</f>
        <v>69.182991480293111</v>
      </c>
      <c r="K46" s="246">
        <v>15532</v>
      </c>
      <c r="L46" s="85">
        <v>11631667.710000001</v>
      </c>
      <c r="M46" s="84">
        <v>179741</v>
      </c>
      <c r="N46" s="239">
        <f t="shared" ref="N46" si="15">L46/M46</f>
        <v>64.713491690821797</v>
      </c>
    </row>
    <row r="47" spans="1:14" ht="20.100000000000001" customHeight="1" x14ac:dyDescent="0.2">
      <c r="A47" s="302"/>
      <c r="B47" s="244" t="s">
        <v>5</v>
      </c>
      <c r="C47" s="247">
        <f>SUM(C9:C46)</f>
        <v>2694954</v>
      </c>
      <c r="D47" s="135">
        <f>SUM(D9:D46)</f>
        <v>1147945900.6200001</v>
      </c>
      <c r="E47" s="134">
        <f>SUM(E9:E46)</f>
        <v>20166627</v>
      </c>
      <c r="F47" s="248">
        <f>D47/E47</f>
        <v>56.923049185171131</v>
      </c>
      <c r="G47" s="247">
        <f>SUM(G9:G46)</f>
        <v>1102872</v>
      </c>
      <c r="H47" s="135">
        <f>SUM(H9:H46)</f>
        <v>532055014.89999974</v>
      </c>
      <c r="I47" s="134">
        <f>SUM(I9:I46)</f>
        <v>8971951</v>
      </c>
      <c r="J47" s="248">
        <f>H47/I47</f>
        <v>59.302041986185586</v>
      </c>
      <c r="K47" s="247">
        <f>SUM(K9:K46)</f>
        <v>1592082</v>
      </c>
      <c r="L47" s="135">
        <f>SUM(L9:L46)</f>
        <v>615890885.71999991</v>
      </c>
      <c r="M47" s="134">
        <f>SUM(M9:M46)</f>
        <v>11194676</v>
      </c>
      <c r="N47" s="248">
        <f>L47/M47</f>
        <v>55.016410097085426</v>
      </c>
    </row>
    <row r="48" spans="1:14" x14ac:dyDescent="0.2">
      <c r="C48" s="3"/>
      <c r="D48" s="3"/>
      <c r="E48" s="3"/>
      <c r="F48" s="4"/>
    </row>
    <row r="49" spans="3:6" x14ac:dyDescent="0.2">
      <c r="C49" s="3"/>
      <c r="D49" s="3"/>
      <c r="E49" s="3"/>
      <c r="F49" s="3"/>
    </row>
    <row r="58" spans="3:6" x14ac:dyDescent="0.2">
      <c r="C58" s="3"/>
      <c r="D58" s="3"/>
      <c r="E58" s="3"/>
      <c r="F58" s="71"/>
    </row>
  </sheetData>
  <mergeCells count="6">
    <mergeCell ref="G6:J6"/>
    <mergeCell ref="K6:N6"/>
    <mergeCell ref="A3:F3"/>
    <mergeCell ref="A6:B7"/>
    <mergeCell ref="C6:F6"/>
    <mergeCell ref="A4:J4"/>
  </mergeCells>
  <phoneticPr fontId="0" type="noConversion"/>
  <hyperlinks>
    <hyperlink ref="A1" location="Съдържание!Print_Area" display="към съдържанието" xr:uid="{00000000-0004-0000-0E00-000000000000}"/>
  </hyperlinks>
  <printOptions horizontalCentered="1" verticalCentered="1"/>
  <pageMargins left="0.39370078740157483" right="0.39370078740157483" top="0.39370078740157483" bottom="0.39370078740157483" header="0" footer="0"/>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29</vt:i4>
      </vt:variant>
    </vt:vector>
  </HeadingPairs>
  <TitlesOfParts>
    <vt:vector size="57" baseType="lpstr">
      <vt:lpstr>Увод</vt:lpstr>
      <vt:lpstr>Съдържание</vt:lpstr>
      <vt:lpstr>Табл.0 - Общо П</vt:lpstr>
      <vt:lpstr>Табл.0.1- Мъже П</vt:lpstr>
      <vt:lpstr>Табл.0.2 - Жени П</vt:lpstr>
      <vt:lpstr>Табл. I.1 ОЗ БЛ </vt:lpstr>
      <vt:lpstr>Табл.I.2 ОЗ ТП</vt:lpstr>
      <vt:lpstr>Табл.I.3 ОЗ Възраст</vt:lpstr>
      <vt:lpstr>Табл.I.4.ОЗ Код ЛЗ</vt:lpstr>
      <vt:lpstr>Табл.I.5 ОЗ продължителност</vt:lpstr>
      <vt:lpstr>Табл.I.6.ОЗ ПБЛ</vt:lpstr>
      <vt:lpstr>Табл.I.7.ОЗ ПрБЛ</vt:lpstr>
      <vt:lpstr>Табл.I.8. ОЗ Персонал</vt:lpstr>
      <vt:lpstr>Табл.Ι.9 ОЗ Диагнози</vt:lpstr>
      <vt:lpstr>Табл. II.1 ТЗПБ БЛ</vt:lpstr>
      <vt:lpstr>Табл.II.2.ТЗПБ ТП</vt:lpstr>
      <vt:lpstr>Табл.II.3.ТЗПБ Възраст</vt:lpstr>
      <vt:lpstr>Табл.II.4.ТЗПБ Код ЛЗ</vt:lpstr>
      <vt:lpstr>Табл.II.5 ТЗПБ продължителност</vt:lpstr>
      <vt:lpstr>Табл.II.6.ТЗПБ ПБЛ</vt:lpstr>
      <vt:lpstr>Табл.II.7.ТЗПБ ПрБЛ</vt:lpstr>
      <vt:lpstr>Табл.II.8.ТЗПБ Персонал</vt:lpstr>
      <vt:lpstr>Табл.II.9 ТЗПБ Диагнози</vt:lpstr>
      <vt:lpstr>Табл.III.1.БР</vt:lpstr>
      <vt:lpstr>Табл.III.2.Бащи 15 дни</vt:lpstr>
      <vt:lpstr>Табл.III.3ОМД</vt:lpstr>
      <vt:lpstr>Табл.III.4.ОМД до 8 бащи</vt:lpstr>
      <vt:lpstr>Табл.III.5.Осиновяване</vt:lpstr>
      <vt:lpstr>Съдържание!Print_Area</vt:lpstr>
      <vt:lpstr>'Табл. I.1 ОЗ БЛ '!Print_Area</vt:lpstr>
      <vt:lpstr>'Табл. II.1 ТЗПБ БЛ'!Print_Area</vt:lpstr>
      <vt:lpstr>'Табл.0 - Общо П'!Print_Area</vt:lpstr>
      <vt:lpstr>'Табл.0.1- Мъже П'!Print_Area</vt:lpstr>
      <vt:lpstr>'Табл.0.2 - Жени П'!Print_Area</vt:lpstr>
      <vt:lpstr>'Табл.I.2 ОЗ ТП'!Print_Area</vt:lpstr>
      <vt:lpstr>'Табл.I.3 ОЗ Възраст'!Print_Area</vt:lpstr>
      <vt:lpstr>'Табл.I.4.ОЗ Код ЛЗ'!Print_Area</vt:lpstr>
      <vt:lpstr>'Табл.I.5 ОЗ продължителност'!Print_Area</vt:lpstr>
      <vt:lpstr>'Табл.I.6.ОЗ ПБЛ'!Print_Area</vt:lpstr>
      <vt:lpstr>'Табл.I.7.ОЗ ПрБЛ'!Print_Area</vt:lpstr>
      <vt:lpstr>'Табл.I.8. ОЗ Персонал'!Print_Area</vt:lpstr>
      <vt:lpstr>'Табл.II.2.ТЗПБ ТП'!Print_Area</vt:lpstr>
      <vt:lpstr>'Табл.II.3.ТЗПБ Възраст'!Print_Area</vt:lpstr>
      <vt:lpstr>'Табл.II.4.ТЗПБ Код ЛЗ'!Print_Area</vt:lpstr>
      <vt:lpstr>'Табл.II.5 ТЗПБ продължителност'!Print_Area</vt:lpstr>
      <vt:lpstr>'Табл.II.6.ТЗПБ ПБЛ'!Print_Area</vt:lpstr>
      <vt:lpstr>'Табл.II.7.ТЗПБ ПрБЛ'!Print_Area</vt:lpstr>
      <vt:lpstr>'Табл.II.8.ТЗПБ Персонал'!Print_Area</vt:lpstr>
      <vt:lpstr>'Табл.II.9 ТЗПБ Диагнози'!Print_Area</vt:lpstr>
      <vt:lpstr>Табл.III.1.БР!Print_Area</vt:lpstr>
      <vt:lpstr>'Табл.III.2.Бащи 15 дни'!Print_Area</vt:lpstr>
      <vt:lpstr>Табл.III.3ОМД!Print_Area</vt:lpstr>
      <vt:lpstr>'Табл.III.4.ОМД до 8 бащи'!Print_Area</vt:lpstr>
      <vt:lpstr>Табл.III.5.Осиновяване!Print_Area</vt:lpstr>
      <vt:lpstr>'Табл.Ι.9 ОЗ Диагнози'!Print_Area</vt:lpstr>
      <vt:lpstr>Увод!Print_Area</vt:lpstr>
      <vt:lpstr>Табл.III.1.БР!Print_Titles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AntoniaG</dc:creator>
  <cp:lastModifiedBy>Гергана Т. Пеева-Иванова</cp:lastModifiedBy>
  <cp:lastPrinted>2025-04-07T06:58:46Z</cp:lastPrinted>
  <dcterms:created xsi:type="dcterms:W3CDTF">2010-11-01T08:59:02Z</dcterms:created>
  <dcterms:modified xsi:type="dcterms:W3CDTF">2025-04-07T13:23:09Z</dcterms:modified>
</cp:coreProperties>
</file>