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C:\data\Statistics_NSSI_Site\Bolnichni&amp; Maternity\"/>
    </mc:Choice>
  </mc:AlternateContent>
  <xr:revisionPtr revIDLastSave="0" documentId="13_ncr:1_{BDE6C174-1C4A-429D-9DD9-B501B7455A9C}" xr6:coauthVersionLast="36" xr6:coauthVersionMax="36" xr10:uidLastSave="{00000000-0000-0000-0000-000000000000}"/>
  <bookViews>
    <workbookView xWindow="32760" yWindow="32760" windowWidth="28800" windowHeight="12225" tabRatio="708" firstSheet="34" activeTab="37" xr2:uid="{00000000-000D-0000-FFFF-FFFF00000000}"/>
  </bookViews>
  <sheets>
    <sheet name="Увод" sheetId="59" r:id="rId1"/>
    <sheet name="Съдържание" sheetId="72" r:id="rId2"/>
    <sheet name="Табл.0 - Общо П" sheetId="55" r:id="rId3"/>
    <sheet name="Табл.0.1- Мъже П" sheetId="57" r:id="rId4"/>
    <sheet name="Табл.0.2 - Жени П" sheetId="56" r:id="rId5"/>
    <sheet name="Табл. I.1 ОЗ БЛ - общо" sheetId="61" r:id="rId6"/>
    <sheet name="Табл. I.1.1 ОЗ БЛ - мъже" sheetId="62" r:id="rId7"/>
    <sheet name="Табл.I.1.2 ОЗ БЛ - жени" sheetId="63" r:id="rId8"/>
    <sheet name="Табл.I.2 ОЗ ТП-общо" sheetId="36" r:id="rId9"/>
    <sheet name="Табл.I.2.1.ОЗ ТП-мъже" sheetId="32" r:id="rId10"/>
    <sheet name="Табл.I.2.2. ОЗ ТП-жени" sheetId="34" r:id="rId11"/>
    <sheet name="Табл.I.3 ОЗ Възраст-общo" sheetId="39" r:id="rId12"/>
    <sheet name="Табл.I.3.1.ОЗ Възраст_мъже" sheetId="37" r:id="rId13"/>
    <sheet name="Табл.I.3.2. ОЗ Възраст_жени" sheetId="38" r:id="rId14"/>
    <sheet name="Табл.I.4.ОЗ Код_общо" sheetId="45" r:id="rId15"/>
    <sheet name="Табл.I.4.1. ОЗ Код_мъже" sheetId="43" r:id="rId16"/>
    <sheet name="Табл.I.4.2.ОЗ Код_жени" sheetId="44" r:id="rId17"/>
    <sheet name="Табл.I.5 ОЗ По продължителност" sheetId="65" r:id="rId18"/>
    <sheet name="Табл.I.6.ОЗ ПБЛ_общо" sheetId="48" r:id="rId19"/>
    <sheet name="Табл.I.6.1. ОЗ ПБЛ_мъже" sheetId="46" r:id="rId20"/>
    <sheet name="Табл.I.6.2.ОЗ ПБЛ_жени" sheetId="47" r:id="rId21"/>
    <sheet name="Табл.I.7.ОЗ ПрБЛ_общо" sheetId="51" r:id="rId22"/>
    <sheet name="Табл.I.7.1. ОЗ ПрБЛ_мъже" sheetId="49" r:id="rId23"/>
    <sheet name="Табл.I.7.2.ОЗ ПрБЛ_жени" sheetId="50" r:id="rId24"/>
    <sheet name="Табл.I.8. ОЗ Персонал" sheetId="52" r:id="rId25"/>
    <sheet name="Табл.Ι.9 ОЗ_Диагнози" sheetId="64" r:id="rId26"/>
    <sheet name="Табл. II.1 ТЗПБ, БЛ - общо" sheetId="69" r:id="rId27"/>
    <sheet name="Табл. II.1.1 ТЗПБ БЛ - мъже" sheetId="68" r:id="rId28"/>
    <sheet name="Табл.II.1.2 ТЗПБ, БЛ - жени" sheetId="67" r:id="rId29"/>
    <sheet name="Табл.II.2.ТЗПБ ТП_общо" sheetId="35" r:id="rId30"/>
    <sheet name="Табл.II.2.1. ТЗПБ ТП_мъже" sheetId="31" r:id="rId31"/>
    <sheet name="Табл.II.2.2. ТЗПБ ТП_жени" sheetId="33" r:id="rId32"/>
    <sheet name="Табл.II.3.ТЗПБ Възраст_общо" sheetId="12" r:id="rId33"/>
    <sheet name="Табл.II.3.1.ТЗПБ Възраст_мъже" sheetId="14" r:id="rId34"/>
    <sheet name="Табл.II.3.2.ТЗПБ Възраст_жени" sheetId="13" r:id="rId35"/>
    <sheet name="Табл.II.4.ТЗПБ Код_общо" sheetId="18" r:id="rId36"/>
    <sheet name="Табл.II.4.1.ТЗПБ Код_мъже" sheetId="20" r:id="rId37"/>
    <sheet name="Табл.II.4.2.ТЗПБ Код_жени" sheetId="19" r:id="rId38"/>
    <sheet name="Табл.I.5 ТЗПБ по продължителнос" sheetId="70" r:id="rId39"/>
    <sheet name="Табл.II.6.ТЗПБ ПБЛ_общо" sheetId="26" r:id="rId40"/>
    <sheet name="Табл.II.6.1.ТЗПБ ПБЛ_мъже" sheetId="24" r:id="rId41"/>
    <sheet name="Табл.II.6.2.ТЗПБ ПБЛ_жени" sheetId="25" r:id="rId42"/>
    <sheet name="Табл.II.7.ТЗПБ ПрБЛ_общо" sheetId="29" r:id="rId43"/>
    <sheet name="Табл.II.7.1.ТЗПБ ПрБЛ_мъже" sheetId="28" r:id="rId44"/>
    <sheet name="Табл.II.7.2.ТЗПБ ПрБЛ_жени" sheetId="27" r:id="rId45"/>
    <sheet name="Табл.II.8.ТЗПБ Персонал" sheetId="30" r:id="rId46"/>
    <sheet name="Табл.9_ТЗПБ Диагнози" sheetId="71" r:id="rId47"/>
    <sheet name="Табл.III.1.БР_общо" sheetId="5" r:id="rId48"/>
    <sheet name="Табл.III.1.1.БР_мъже" sheetId="4" r:id="rId49"/>
    <sheet name="Табл.III.1.2. БР_жени" sheetId="6" r:id="rId50"/>
    <sheet name="Табл.III.2.Бащи 15 дни" sheetId="54" r:id="rId51"/>
    <sheet name="Табл.IV.1.ОМД–общо" sheetId="9" r:id="rId52"/>
    <sheet name="Табл.IV.1.1.ОМД_мъже" sheetId="8" r:id="rId53"/>
    <sheet name="Табл.IV.1.2.ОМД_жени" sheetId="7" r:id="rId54"/>
    <sheet name="Табл.IV.2.ОМД до 8 бащи" sheetId="73" r:id="rId55"/>
    <sheet name="Табл.V.1.Осиновяване" sheetId="58" r:id="rId56"/>
  </sheets>
  <definedNames>
    <definedName name="_xlnm.Print_Area" localSheetId="1">Съдържание!$A$1:$B$71</definedName>
    <definedName name="_xlnm.Print_Area" localSheetId="5">'Табл. I.1 ОЗ БЛ - общо'!$A$2:$H$39</definedName>
    <definedName name="_xlnm.Print_Area" localSheetId="6">'Табл. I.1.1 ОЗ БЛ - мъже'!$A$2:$H$39</definedName>
    <definedName name="_xlnm.Print_Area" localSheetId="26">'Табл. II.1 ТЗПБ, БЛ - общо'!$A$2:$H$39</definedName>
    <definedName name="_xlnm.Print_Area" localSheetId="27">'Табл. II.1.1 ТЗПБ БЛ - мъже'!$A$2:$H$39</definedName>
    <definedName name="_xlnm.Print_Area" localSheetId="2">'Табл.0 - Общо П'!$A$2:$AJ$34</definedName>
    <definedName name="_xlnm.Print_Area" localSheetId="3">'Табл.0.1- Мъже П'!$A$2:$AJ$34</definedName>
    <definedName name="_xlnm.Print_Area" localSheetId="4">'Табл.0.2 - Жени П'!$A$2:$AJ$31</definedName>
    <definedName name="_xlnm.Print_Area" localSheetId="46">'Табл.9_ТЗПБ Диагнози'!$A$2:$F$27</definedName>
    <definedName name="_xlnm.Print_Area" localSheetId="7">'Табл.I.1.2 ОЗ БЛ - жени'!$A$2:$H$39</definedName>
    <definedName name="_xlnm.Print_Area" localSheetId="8">'Табл.I.2 ОЗ ТП-общо'!$A$2:$F$36</definedName>
    <definedName name="_xlnm.Print_Area" localSheetId="9">'Табл.I.2.1.ОЗ ТП-мъже'!$A$2:$F$36</definedName>
    <definedName name="_xlnm.Print_Area" localSheetId="10">'Табл.I.2.2. ОЗ ТП-жени'!$A$2:$F$36</definedName>
    <definedName name="_xlnm.Print_Area" localSheetId="11">'Табл.I.3 ОЗ Възраст-общo'!$A$2:$E$59</definedName>
    <definedName name="_xlnm.Print_Area" localSheetId="12">'Табл.I.3.1.ОЗ Възраст_мъже'!$A$2:$E$59</definedName>
    <definedName name="_xlnm.Print_Area" localSheetId="13">'Табл.I.3.2. ОЗ Възраст_жени'!$A$2:$E$59</definedName>
    <definedName name="_xlnm.Print_Area" localSheetId="15">'Табл.I.4.1. ОЗ Код_мъже'!$A$2:$F$46</definedName>
    <definedName name="_xlnm.Print_Area" localSheetId="16">'Табл.I.4.2.ОЗ Код_жени'!$A$2:$F$46</definedName>
    <definedName name="_xlnm.Print_Area" localSheetId="14">'Табл.I.4.ОЗ Код_общо'!$A$2:$F$46</definedName>
    <definedName name="_xlnm.Print_Area" localSheetId="17">'Табл.I.5 ОЗ По продължителност'!$A$2:$H$14</definedName>
    <definedName name="_xlnm.Print_Area" localSheetId="38">'Табл.I.5 ТЗПБ по продължителнос'!$A$2:$H$14</definedName>
    <definedName name="_xlnm.Print_Area" localSheetId="19">'Табл.I.6.1. ОЗ ПБЛ_мъже'!$A$2:$F$38</definedName>
    <definedName name="_xlnm.Print_Area" localSheetId="20">'Табл.I.6.2.ОЗ ПБЛ_жени'!$A$2:$F$38</definedName>
    <definedName name="_xlnm.Print_Area" localSheetId="18">'Табл.I.6.ОЗ ПБЛ_общо'!$A$2:$F$51</definedName>
    <definedName name="_xlnm.Print_Area" localSheetId="22">'Табл.I.7.1. ОЗ ПрБЛ_мъже'!$A$2:$F$38</definedName>
    <definedName name="_xlnm.Print_Area" localSheetId="23">'Табл.I.7.2.ОЗ ПрБЛ_жени'!$A$2:$F$38</definedName>
    <definedName name="_xlnm.Print_Area" localSheetId="21">'Табл.I.7.ОЗ ПрБЛ_общо'!$A$2:$F$38</definedName>
    <definedName name="_xlnm.Print_Area" localSheetId="24">'Табл.I.8. ОЗ Персонал'!$A$2:$E$13</definedName>
    <definedName name="_xlnm.Print_Area" localSheetId="28">'Табл.II.1.2 ТЗПБ, БЛ - жени'!$A$2:$H$39</definedName>
    <definedName name="_xlnm.Print_Area" localSheetId="30">'Табл.II.2.1. ТЗПБ ТП_мъже'!$A$2:$F$36</definedName>
    <definedName name="_xlnm.Print_Area" localSheetId="31">'Табл.II.2.2. ТЗПБ ТП_жени'!$A$2:$F$36</definedName>
    <definedName name="_xlnm.Print_Area" localSheetId="29">'Табл.II.2.ТЗПБ ТП_общо'!$A$2:$F$36</definedName>
    <definedName name="_xlnm.Print_Area" localSheetId="33">'Табл.II.3.1.ТЗПБ Възраст_мъже'!$A$2:$E$59</definedName>
    <definedName name="_xlnm.Print_Area" localSheetId="34">'Табл.II.3.2.ТЗПБ Възраст_жени'!$A$2:$E$59</definedName>
    <definedName name="_xlnm.Print_Area" localSheetId="32">'Табл.II.3.ТЗПБ Възраст_общо'!$A$2:$E$59</definedName>
    <definedName name="_xlnm.Print_Area" localSheetId="36">'Табл.II.4.1.ТЗПБ Код_мъже'!$A$2:$F$46</definedName>
    <definedName name="_xlnm.Print_Area" localSheetId="37">'Табл.II.4.2.ТЗПБ Код_жени'!$A$2:$F$46</definedName>
    <definedName name="_xlnm.Print_Area" localSheetId="35">'Табл.II.4.ТЗПБ Код_общо'!$A$2:$F$46</definedName>
    <definedName name="_xlnm.Print_Area" localSheetId="40">'Табл.II.6.1.ТЗПБ ПБЛ_мъже'!$A$2:$F$38</definedName>
    <definedName name="_xlnm.Print_Area" localSheetId="41">'Табл.II.6.2.ТЗПБ ПБЛ_жени'!$A$2:$F$38</definedName>
    <definedName name="_xlnm.Print_Area" localSheetId="39">'Табл.II.6.ТЗПБ ПБЛ_общо'!$A$2:$F$38</definedName>
    <definedName name="_xlnm.Print_Area" localSheetId="43">'Табл.II.7.1.ТЗПБ ПрБЛ_мъже'!$A$2:$F$38</definedName>
    <definedName name="_xlnm.Print_Area" localSheetId="44">'Табл.II.7.2.ТЗПБ ПрБЛ_жени'!$A$2:$F$38</definedName>
    <definedName name="_xlnm.Print_Area" localSheetId="42">'Табл.II.7.ТЗПБ ПрБЛ_общо'!$A$2:$F$38</definedName>
    <definedName name="_xlnm.Print_Area" localSheetId="45">'Табл.II.8.ТЗПБ Персонал'!$A$2:$E$13</definedName>
    <definedName name="_xlnm.Print_Area" localSheetId="48">Табл.III.1.1.БР_мъже!$A$2:$E$39</definedName>
    <definedName name="_xlnm.Print_Area" localSheetId="49">'Табл.III.1.2. БР_жени'!$A$2:$E$39</definedName>
    <definedName name="_xlnm.Print_Area" localSheetId="47">Табл.III.1.БР_общо!$A$2:$E$39</definedName>
    <definedName name="_xlnm.Print_Area" localSheetId="50">'Табл.III.2.Бащи 15 дни'!$A$2:$E$37</definedName>
    <definedName name="_xlnm.Print_Area" localSheetId="52">Табл.IV.1.1.ОМД_мъже!$A$2:$E$37</definedName>
    <definedName name="_xlnm.Print_Area" localSheetId="53">Табл.IV.1.2.ОМД_жени!$A$2:$E$37</definedName>
    <definedName name="_xlnm.Print_Area" localSheetId="51">Табл.IV.1.ОМД–общо!$A$2:$E$37</definedName>
    <definedName name="_xlnm.Print_Area" localSheetId="54">'Табл.IV.2.ОМД до 8 бащи'!$A$2:$E$38</definedName>
    <definedName name="_xlnm.Print_Area" localSheetId="55">Табл.V.1.Осиновяване!$A$2:$E$39</definedName>
    <definedName name="_xlnm.Print_Area" localSheetId="25">'Табл.Ι.9 ОЗ_Диагнози'!$A$2:$F$27</definedName>
    <definedName name="_xlnm.Print_Area" localSheetId="0">Увод!$A$1:$A$48</definedName>
  </definedNames>
  <calcPr calcId="191029"/>
</workbook>
</file>

<file path=xl/calcChain.xml><?xml version="1.0" encoding="utf-8"?>
<calcChain xmlns="http://schemas.openxmlformats.org/spreadsheetml/2006/main">
  <c r="G29" i="61" l="1"/>
  <c r="D32" i="61"/>
  <c r="D37" i="61"/>
  <c r="D9" i="61"/>
  <c r="G37" i="62"/>
  <c r="G37" i="63"/>
  <c r="D37" i="63"/>
  <c r="D9" i="63"/>
  <c r="D9" i="69"/>
  <c r="G15" i="68"/>
  <c r="D37" i="68"/>
  <c r="D9" i="68"/>
  <c r="D37" i="67"/>
  <c r="D9" i="67"/>
  <c r="E36" i="33"/>
  <c r="F36" i="33"/>
  <c r="E35" i="7"/>
  <c r="E35" i="73"/>
  <c r="E35" i="58"/>
  <c r="B35" i="58"/>
  <c r="C35" i="58"/>
  <c r="D35" i="58"/>
  <c r="E7" i="58"/>
  <c r="C35" i="73" l="1"/>
  <c r="D35" i="73"/>
  <c r="B35" i="73"/>
  <c r="E7" i="73"/>
  <c r="E24" i="4"/>
  <c r="F9" i="19"/>
  <c r="F10" i="19"/>
  <c r="F11" i="19"/>
  <c r="F12" i="19"/>
  <c r="F9" i="18"/>
  <c r="F11" i="18"/>
  <c r="C9" i="18"/>
  <c r="D9" i="18"/>
  <c r="E9" i="18"/>
  <c r="C10" i="18"/>
  <c r="D10" i="18"/>
  <c r="E10" i="18"/>
  <c r="C11" i="18"/>
  <c r="D11" i="18"/>
  <c r="E11" i="18"/>
  <c r="C12" i="18"/>
  <c r="D12" i="18"/>
  <c r="E12" i="18"/>
  <c r="C14" i="18"/>
  <c r="D14" i="18"/>
  <c r="E14" i="18"/>
  <c r="C16" i="18"/>
  <c r="D16" i="18"/>
  <c r="E16" i="18"/>
  <c r="C18" i="18"/>
  <c r="D18" i="18"/>
  <c r="E18" i="18"/>
  <c r="C19" i="18"/>
  <c r="D19" i="18"/>
  <c r="E19" i="18"/>
  <c r="C24" i="18"/>
  <c r="D24" i="18"/>
  <c r="E24" i="18"/>
  <c r="C25" i="18"/>
  <c r="D25" i="18"/>
  <c r="E25" i="18"/>
  <c r="C28" i="18"/>
  <c r="D28" i="18"/>
  <c r="E28" i="18"/>
  <c r="C29" i="18"/>
  <c r="D29" i="18"/>
  <c r="E29" i="18"/>
  <c r="C30" i="18"/>
  <c r="D30" i="18"/>
  <c r="E30" i="18"/>
  <c r="C31" i="18"/>
  <c r="D31" i="18"/>
  <c r="E31" i="18"/>
  <c r="C33" i="18"/>
  <c r="D33" i="18"/>
  <c r="E33" i="18"/>
  <c r="C34" i="18"/>
  <c r="D34" i="18"/>
  <c r="E34" i="18"/>
  <c r="F28" i="19"/>
  <c r="F8" i="31"/>
  <c r="D15" i="68"/>
  <c r="D13" i="52"/>
  <c r="H6" i="65"/>
  <c r="D8" i="36"/>
  <c r="D30" i="63"/>
  <c r="D37" i="62"/>
  <c r="D35" i="62"/>
  <c r="H9" i="61"/>
  <c r="G9" i="61"/>
  <c r="D36" i="63"/>
  <c r="D35" i="63"/>
  <c r="D34" i="63"/>
  <c r="D33" i="63"/>
  <c r="D32" i="63"/>
  <c r="D31" i="63"/>
  <c r="D29" i="63"/>
  <c r="D28" i="63"/>
  <c r="D27" i="63"/>
  <c r="D26" i="63"/>
  <c r="D25" i="63"/>
  <c r="D24" i="63"/>
  <c r="D23" i="63"/>
  <c r="D22" i="63"/>
  <c r="D21" i="63"/>
  <c r="D20" i="63"/>
  <c r="D19" i="63"/>
  <c r="D18" i="63"/>
  <c r="D17" i="63"/>
  <c r="D16" i="63"/>
  <c r="D15" i="63"/>
  <c r="D14" i="63"/>
  <c r="D13" i="63"/>
  <c r="D12" i="63"/>
  <c r="D11" i="63"/>
  <c r="D10" i="63"/>
  <c r="D36" i="62"/>
  <c r="D34" i="62"/>
  <c r="D33" i="62"/>
  <c r="D32" i="62"/>
  <c r="D31" i="62"/>
  <c r="D30" i="62"/>
  <c r="D29" i="62"/>
  <c r="D28" i="62"/>
  <c r="D27" i="62"/>
  <c r="D26" i="62"/>
  <c r="D25" i="62"/>
  <c r="D24" i="62"/>
  <c r="D23" i="62"/>
  <c r="D22" i="62"/>
  <c r="D21" i="62"/>
  <c r="D20" i="62"/>
  <c r="D19" i="62"/>
  <c r="D18" i="62"/>
  <c r="D17" i="62"/>
  <c r="D16" i="62"/>
  <c r="D15" i="62"/>
  <c r="D14" i="62"/>
  <c r="D13" i="62"/>
  <c r="D12" i="62"/>
  <c r="D11" i="62"/>
  <c r="D10" i="62"/>
  <c r="D9" i="62"/>
  <c r="G9" i="62"/>
  <c r="H9" i="63"/>
  <c r="G9" i="63"/>
  <c r="E25" i="58" l="1"/>
  <c r="B7" i="5" l="1"/>
  <c r="C34" i="5"/>
  <c r="D21" i="5"/>
  <c r="B7" i="9" l="1"/>
  <c r="B8" i="9"/>
  <c r="C8" i="9"/>
  <c r="D8" i="9"/>
  <c r="B9" i="9"/>
  <c r="C9" i="9"/>
  <c r="D9" i="9"/>
  <c r="B10" i="9"/>
  <c r="C10" i="9"/>
  <c r="D10" i="9"/>
  <c r="B11" i="9"/>
  <c r="C11" i="9"/>
  <c r="D11" i="9"/>
  <c r="B12" i="9"/>
  <c r="C12" i="9"/>
  <c r="D12" i="9"/>
  <c r="B13" i="9"/>
  <c r="C13" i="9"/>
  <c r="D13" i="9"/>
  <c r="B14" i="9"/>
  <c r="C14" i="9"/>
  <c r="D14" i="9"/>
  <c r="B15" i="9"/>
  <c r="C15" i="9"/>
  <c r="D15" i="9"/>
  <c r="B16" i="9"/>
  <c r="C16" i="9"/>
  <c r="D16" i="9"/>
  <c r="B17" i="9"/>
  <c r="C17" i="9"/>
  <c r="D17" i="9"/>
  <c r="B18" i="9"/>
  <c r="C18" i="9"/>
  <c r="D18" i="9"/>
  <c r="B19" i="9"/>
  <c r="C19" i="9"/>
  <c r="D19" i="9"/>
  <c r="B20" i="9"/>
  <c r="C20" i="9"/>
  <c r="D20" i="9"/>
  <c r="B21" i="9"/>
  <c r="C21" i="9"/>
  <c r="D21" i="9"/>
  <c r="B22" i="9"/>
  <c r="C22" i="9"/>
  <c r="D22" i="9"/>
  <c r="B23" i="9"/>
  <c r="C23" i="9"/>
  <c r="D23" i="9"/>
  <c r="B24" i="9"/>
  <c r="C24" i="9"/>
  <c r="D24" i="9"/>
  <c r="B25" i="9"/>
  <c r="C25" i="9"/>
  <c r="D25" i="9"/>
  <c r="B26" i="9"/>
  <c r="C26" i="9"/>
  <c r="D26" i="9"/>
  <c r="B27" i="9"/>
  <c r="C27" i="9"/>
  <c r="D27" i="9"/>
  <c r="B28" i="9"/>
  <c r="C28" i="9"/>
  <c r="D28" i="9"/>
  <c r="B29" i="9"/>
  <c r="C29" i="9"/>
  <c r="D29" i="9"/>
  <c r="B30" i="9"/>
  <c r="C30" i="9"/>
  <c r="D30" i="9"/>
  <c r="B31" i="9"/>
  <c r="C31" i="9"/>
  <c r="D31" i="9"/>
  <c r="B32" i="9"/>
  <c r="C32" i="9"/>
  <c r="D32" i="9"/>
  <c r="B33" i="9"/>
  <c r="C33" i="9"/>
  <c r="D33" i="9"/>
  <c r="B34" i="9"/>
  <c r="C34" i="9"/>
  <c r="D34" i="9"/>
  <c r="C7" i="9"/>
  <c r="D7" i="9"/>
  <c r="B8" i="5"/>
  <c r="C8" i="5"/>
  <c r="D8" i="5"/>
  <c r="B9" i="5"/>
  <c r="C9" i="5"/>
  <c r="D9" i="5"/>
  <c r="B10" i="5"/>
  <c r="C10" i="5"/>
  <c r="D10" i="5"/>
  <c r="B11" i="5"/>
  <c r="C11" i="5"/>
  <c r="D11" i="5"/>
  <c r="B12" i="5"/>
  <c r="C12" i="5"/>
  <c r="D12" i="5"/>
  <c r="B13" i="5"/>
  <c r="C13" i="5"/>
  <c r="D13" i="5"/>
  <c r="B14" i="5"/>
  <c r="C14" i="5"/>
  <c r="D14" i="5"/>
  <c r="B15" i="5"/>
  <c r="C15" i="5"/>
  <c r="D15" i="5"/>
  <c r="B16" i="5"/>
  <c r="C16" i="5"/>
  <c r="D16" i="5"/>
  <c r="B17" i="5"/>
  <c r="C17" i="5"/>
  <c r="D17" i="5"/>
  <c r="B18" i="5"/>
  <c r="C18" i="5"/>
  <c r="D18" i="5"/>
  <c r="B19" i="5"/>
  <c r="C19" i="5"/>
  <c r="D19" i="5"/>
  <c r="B20" i="5"/>
  <c r="C20" i="5"/>
  <c r="D20" i="5"/>
  <c r="B21" i="5"/>
  <c r="C21" i="5"/>
  <c r="B22" i="5"/>
  <c r="C22" i="5"/>
  <c r="D22" i="5"/>
  <c r="B23" i="5"/>
  <c r="C23" i="5"/>
  <c r="D23" i="5"/>
  <c r="B24" i="5"/>
  <c r="C24" i="5"/>
  <c r="D24" i="5"/>
  <c r="B25" i="5"/>
  <c r="C25" i="5"/>
  <c r="D25" i="5"/>
  <c r="B26" i="5"/>
  <c r="C26" i="5"/>
  <c r="D26" i="5"/>
  <c r="B27" i="5"/>
  <c r="C27" i="5"/>
  <c r="D27" i="5"/>
  <c r="B28" i="5"/>
  <c r="C28" i="5"/>
  <c r="D28" i="5"/>
  <c r="B29" i="5"/>
  <c r="C29" i="5"/>
  <c r="D29" i="5"/>
  <c r="B30" i="5"/>
  <c r="C30" i="5"/>
  <c r="D30" i="5"/>
  <c r="B31" i="5"/>
  <c r="C31" i="5"/>
  <c r="D31" i="5"/>
  <c r="B32" i="5"/>
  <c r="C32" i="5"/>
  <c r="D32" i="5"/>
  <c r="B33" i="5"/>
  <c r="C33" i="5"/>
  <c r="D33" i="5"/>
  <c r="B34" i="5"/>
  <c r="D34" i="5"/>
  <c r="C7" i="5"/>
  <c r="D7" i="5"/>
  <c r="B9" i="29"/>
  <c r="C9" i="29"/>
  <c r="D9" i="29"/>
  <c r="E9" i="29"/>
  <c r="B10" i="29"/>
  <c r="C10" i="29"/>
  <c r="D10" i="29"/>
  <c r="E10" i="29"/>
  <c r="B11" i="29"/>
  <c r="C11" i="29"/>
  <c r="D11" i="29"/>
  <c r="E11" i="29"/>
  <c r="B12" i="29"/>
  <c r="C12" i="29"/>
  <c r="D12" i="29"/>
  <c r="E12" i="29"/>
  <c r="B13" i="29"/>
  <c r="C13" i="29"/>
  <c r="D13" i="29"/>
  <c r="E13" i="29"/>
  <c r="B14" i="29"/>
  <c r="C14" i="29"/>
  <c r="D14" i="29"/>
  <c r="E14" i="29"/>
  <c r="B15" i="29"/>
  <c r="C15" i="29"/>
  <c r="D15" i="29"/>
  <c r="E15" i="29"/>
  <c r="B16" i="29"/>
  <c r="C16" i="29"/>
  <c r="D16" i="29"/>
  <c r="E16" i="29"/>
  <c r="B17" i="29"/>
  <c r="C17" i="29"/>
  <c r="D17" i="29"/>
  <c r="E17" i="29"/>
  <c r="B18" i="29"/>
  <c r="C18" i="29"/>
  <c r="D18" i="29"/>
  <c r="E18" i="29"/>
  <c r="B19" i="29"/>
  <c r="C19" i="29"/>
  <c r="D19" i="29"/>
  <c r="E19" i="29"/>
  <c r="B20" i="29"/>
  <c r="C20" i="29"/>
  <c r="D20" i="29"/>
  <c r="E20" i="29"/>
  <c r="B21" i="29"/>
  <c r="C21" i="29"/>
  <c r="D21" i="29"/>
  <c r="E21" i="29"/>
  <c r="B22" i="29"/>
  <c r="C22" i="29"/>
  <c r="D22" i="29"/>
  <c r="E22" i="29"/>
  <c r="B23" i="29"/>
  <c r="C23" i="29"/>
  <c r="D23" i="29"/>
  <c r="E23" i="29"/>
  <c r="B24" i="29"/>
  <c r="C24" i="29"/>
  <c r="D24" i="29"/>
  <c r="E24" i="29"/>
  <c r="B25" i="29"/>
  <c r="C25" i="29"/>
  <c r="D25" i="29"/>
  <c r="E25" i="29"/>
  <c r="B26" i="29"/>
  <c r="C26" i="29"/>
  <c r="D26" i="29"/>
  <c r="E26" i="29"/>
  <c r="B27" i="29"/>
  <c r="C27" i="29"/>
  <c r="D27" i="29"/>
  <c r="E27" i="29"/>
  <c r="B28" i="29"/>
  <c r="C28" i="29"/>
  <c r="D28" i="29"/>
  <c r="E28" i="29"/>
  <c r="B29" i="29"/>
  <c r="C29" i="29"/>
  <c r="D29" i="29"/>
  <c r="E29" i="29"/>
  <c r="B30" i="29"/>
  <c r="C30" i="29"/>
  <c r="D30" i="29"/>
  <c r="E30" i="29"/>
  <c r="B31" i="29"/>
  <c r="C31" i="29"/>
  <c r="D31" i="29"/>
  <c r="E31" i="29"/>
  <c r="B32" i="29"/>
  <c r="C32" i="29"/>
  <c r="D32" i="29"/>
  <c r="E32" i="29"/>
  <c r="B33" i="29"/>
  <c r="C33" i="29"/>
  <c r="D33" i="29"/>
  <c r="E33" i="29"/>
  <c r="B34" i="29"/>
  <c r="C34" i="29"/>
  <c r="D34" i="29"/>
  <c r="E34" i="29"/>
  <c r="B35" i="29"/>
  <c r="C35" i="29"/>
  <c r="D35" i="29"/>
  <c r="E35" i="29"/>
  <c r="C8" i="29"/>
  <c r="D8" i="29"/>
  <c r="E8" i="29"/>
  <c r="B8" i="29"/>
  <c r="F12" i="25"/>
  <c r="F13" i="25"/>
  <c r="B9" i="26"/>
  <c r="C9" i="26"/>
  <c r="D9" i="26"/>
  <c r="E9" i="26"/>
  <c r="B10" i="26"/>
  <c r="C10" i="26"/>
  <c r="D10" i="26"/>
  <c r="E10" i="26"/>
  <c r="B11" i="26"/>
  <c r="C11" i="26"/>
  <c r="D11" i="26"/>
  <c r="E11" i="26"/>
  <c r="B12" i="26"/>
  <c r="C12" i="26"/>
  <c r="D12" i="26"/>
  <c r="E12" i="26"/>
  <c r="B13" i="26"/>
  <c r="C13" i="26"/>
  <c r="D13" i="26"/>
  <c r="E13" i="26"/>
  <c r="B14" i="26"/>
  <c r="C14" i="26"/>
  <c r="D14" i="26"/>
  <c r="E14" i="26"/>
  <c r="B15" i="26"/>
  <c r="C15" i="26"/>
  <c r="D15" i="26"/>
  <c r="E15" i="26"/>
  <c r="B16" i="26"/>
  <c r="C16" i="26"/>
  <c r="D16" i="26"/>
  <c r="E16" i="26"/>
  <c r="B17" i="26"/>
  <c r="C17" i="26"/>
  <c r="D17" i="26"/>
  <c r="E17" i="26"/>
  <c r="B18" i="26"/>
  <c r="C18" i="26"/>
  <c r="D18" i="26"/>
  <c r="E18" i="26"/>
  <c r="B19" i="26"/>
  <c r="C19" i="26"/>
  <c r="D19" i="26"/>
  <c r="E19" i="26"/>
  <c r="B20" i="26"/>
  <c r="C20" i="26"/>
  <c r="D20" i="26"/>
  <c r="E20" i="26"/>
  <c r="B21" i="26"/>
  <c r="C21" i="26"/>
  <c r="D21" i="26"/>
  <c r="E21" i="26"/>
  <c r="B22" i="26"/>
  <c r="C22" i="26"/>
  <c r="D22" i="26"/>
  <c r="E22" i="26"/>
  <c r="B23" i="26"/>
  <c r="C23" i="26"/>
  <c r="D23" i="26"/>
  <c r="E23" i="26"/>
  <c r="B24" i="26"/>
  <c r="C24" i="26"/>
  <c r="D24" i="26"/>
  <c r="E24" i="26"/>
  <c r="B25" i="26"/>
  <c r="C25" i="26"/>
  <c r="D25" i="26"/>
  <c r="E25" i="26"/>
  <c r="B26" i="26"/>
  <c r="C26" i="26"/>
  <c r="D26" i="26"/>
  <c r="E26" i="26"/>
  <c r="B27" i="26"/>
  <c r="C27" i="26"/>
  <c r="D27" i="26"/>
  <c r="E27" i="26"/>
  <c r="B28" i="26"/>
  <c r="C28" i="26"/>
  <c r="D28" i="26"/>
  <c r="E28" i="26"/>
  <c r="B29" i="26"/>
  <c r="C29" i="26"/>
  <c r="D29" i="26"/>
  <c r="E29" i="26"/>
  <c r="B30" i="26"/>
  <c r="C30" i="26"/>
  <c r="D30" i="26"/>
  <c r="E30" i="26"/>
  <c r="B31" i="26"/>
  <c r="C31" i="26"/>
  <c r="D31" i="26"/>
  <c r="E31" i="26"/>
  <c r="B32" i="26"/>
  <c r="C32" i="26"/>
  <c r="D32" i="26"/>
  <c r="E32" i="26"/>
  <c r="B33" i="26"/>
  <c r="C33" i="26"/>
  <c r="D33" i="26"/>
  <c r="E33" i="26"/>
  <c r="B34" i="26"/>
  <c r="C34" i="26"/>
  <c r="D34" i="26"/>
  <c r="E34" i="26"/>
  <c r="B35" i="26"/>
  <c r="C35" i="26"/>
  <c r="D35" i="26"/>
  <c r="E35" i="26"/>
  <c r="C8" i="26"/>
  <c r="D8" i="26"/>
  <c r="E8" i="26"/>
  <c r="B8" i="26"/>
  <c r="C41" i="18"/>
  <c r="F41" i="20"/>
  <c r="D41" i="18"/>
  <c r="E41" i="18"/>
  <c r="C45" i="18"/>
  <c r="D45" i="18"/>
  <c r="E45" i="18"/>
  <c r="D8" i="18"/>
  <c r="E8" i="18"/>
  <c r="C8" i="18"/>
  <c r="B9" i="12"/>
  <c r="C9" i="12"/>
  <c r="D9" i="12"/>
  <c r="B10" i="12"/>
  <c r="C10" i="12"/>
  <c r="D10" i="12"/>
  <c r="B11" i="12"/>
  <c r="C11" i="12"/>
  <c r="D11" i="12"/>
  <c r="B12" i="12"/>
  <c r="C12" i="12"/>
  <c r="D12" i="12"/>
  <c r="B13" i="12"/>
  <c r="C13" i="12"/>
  <c r="D13" i="12"/>
  <c r="B14" i="12"/>
  <c r="C14" i="12"/>
  <c r="D14" i="12"/>
  <c r="B15" i="12"/>
  <c r="C15" i="12"/>
  <c r="D15" i="12"/>
  <c r="B16" i="12"/>
  <c r="C16" i="12"/>
  <c r="D16" i="12"/>
  <c r="B17" i="12"/>
  <c r="C17" i="12"/>
  <c r="D17" i="12"/>
  <c r="B18" i="12"/>
  <c r="C18" i="12"/>
  <c r="D18" i="12"/>
  <c r="B19" i="12"/>
  <c r="C19" i="12"/>
  <c r="D19" i="12"/>
  <c r="B20" i="12"/>
  <c r="C20" i="12"/>
  <c r="D20" i="12"/>
  <c r="B21" i="12"/>
  <c r="C21" i="12"/>
  <c r="D21" i="12"/>
  <c r="B22" i="12"/>
  <c r="C22" i="12"/>
  <c r="D22" i="12"/>
  <c r="B23" i="12"/>
  <c r="C23" i="12"/>
  <c r="D23" i="12"/>
  <c r="B24" i="12"/>
  <c r="C24" i="12"/>
  <c r="D24" i="12"/>
  <c r="B25" i="12"/>
  <c r="C25" i="12"/>
  <c r="D25" i="12"/>
  <c r="B26" i="12"/>
  <c r="C26" i="12"/>
  <c r="D26" i="12"/>
  <c r="B27" i="12"/>
  <c r="C27" i="12"/>
  <c r="D27" i="12"/>
  <c r="B28" i="12"/>
  <c r="C28" i="12"/>
  <c r="D28" i="12"/>
  <c r="B29" i="12"/>
  <c r="C29" i="12"/>
  <c r="D29" i="12"/>
  <c r="B30" i="12"/>
  <c r="C30" i="12"/>
  <c r="D30" i="12"/>
  <c r="B31" i="12"/>
  <c r="C31" i="12"/>
  <c r="D31" i="12"/>
  <c r="B32" i="12"/>
  <c r="C32" i="12"/>
  <c r="D32" i="12"/>
  <c r="B33" i="12"/>
  <c r="C33" i="12"/>
  <c r="D33" i="12"/>
  <c r="B34" i="12"/>
  <c r="C34" i="12"/>
  <c r="D34" i="12"/>
  <c r="B35" i="12"/>
  <c r="C35" i="12"/>
  <c r="D35" i="12"/>
  <c r="B36" i="12"/>
  <c r="C36" i="12"/>
  <c r="D36" i="12"/>
  <c r="B37" i="12"/>
  <c r="C37" i="12"/>
  <c r="D37" i="12"/>
  <c r="B38" i="12"/>
  <c r="C38" i="12"/>
  <c r="D38" i="12"/>
  <c r="B39" i="12"/>
  <c r="C39" i="12"/>
  <c r="D39" i="12"/>
  <c r="B40" i="12"/>
  <c r="C40" i="12"/>
  <c r="D40" i="12"/>
  <c r="B41" i="12"/>
  <c r="C41" i="12"/>
  <c r="D41" i="12"/>
  <c r="B42" i="12"/>
  <c r="C42" i="12"/>
  <c r="D42" i="12"/>
  <c r="B43" i="12"/>
  <c r="C43" i="12"/>
  <c r="D43" i="12"/>
  <c r="B44" i="12"/>
  <c r="C44" i="12"/>
  <c r="D44" i="12"/>
  <c r="B45" i="12"/>
  <c r="C45" i="12"/>
  <c r="D45" i="12"/>
  <c r="B46" i="12"/>
  <c r="C46" i="12"/>
  <c r="D46" i="12"/>
  <c r="B47" i="12"/>
  <c r="C47" i="12"/>
  <c r="D47" i="12"/>
  <c r="B48" i="12"/>
  <c r="C48" i="12"/>
  <c r="D48" i="12"/>
  <c r="B49" i="12"/>
  <c r="C49" i="12"/>
  <c r="D49" i="12"/>
  <c r="B50" i="12"/>
  <c r="C50" i="12"/>
  <c r="D50" i="12"/>
  <c r="B51" i="12"/>
  <c r="C51" i="12"/>
  <c r="D51" i="12"/>
  <c r="B52" i="12"/>
  <c r="C52" i="12"/>
  <c r="D52" i="12"/>
  <c r="B53" i="12"/>
  <c r="C53" i="12"/>
  <c r="D53" i="12"/>
  <c r="B54" i="12"/>
  <c r="C54" i="12"/>
  <c r="D54" i="12"/>
  <c r="B55" i="12"/>
  <c r="C55" i="12"/>
  <c r="D55" i="12"/>
  <c r="B56" i="12"/>
  <c r="C56" i="12"/>
  <c r="D56" i="12"/>
  <c r="C8" i="12"/>
  <c r="D8" i="12"/>
  <c r="B8" i="12"/>
  <c r="E8" i="13"/>
  <c r="E9" i="13"/>
  <c r="D9" i="35"/>
  <c r="D10" i="35"/>
  <c r="D11" i="35"/>
  <c r="D12" i="35"/>
  <c r="D13" i="35"/>
  <c r="D14" i="35"/>
  <c r="D15" i="35"/>
  <c r="D16" i="35"/>
  <c r="D17" i="35"/>
  <c r="D18" i="35"/>
  <c r="D19" i="35"/>
  <c r="D20" i="35"/>
  <c r="D21" i="35"/>
  <c r="D22" i="35"/>
  <c r="D23" i="35"/>
  <c r="D24" i="35"/>
  <c r="D25" i="35"/>
  <c r="D26" i="35"/>
  <c r="D27" i="35"/>
  <c r="D28" i="35"/>
  <c r="D29" i="35"/>
  <c r="D30" i="35"/>
  <c r="D31" i="35"/>
  <c r="D32" i="35"/>
  <c r="D33" i="35"/>
  <c r="D34" i="35"/>
  <c r="D35" i="35"/>
  <c r="D8" i="35"/>
  <c r="B9" i="35"/>
  <c r="B10" i="35"/>
  <c r="B11" i="35"/>
  <c r="B12" i="35"/>
  <c r="B13" i="35"/>
  <c r="B14" i="35"/>
  <c r="B15" i="35"/>
  <c r="B16" i="35"/>
  <c r="B17" i="35"/>
  <c r="B18" i="35"/>
  <c r="B19" i="35"/>
  <c r="B20" i="35"/>
  <c r="B21" i="35"/>
  <c r="B22" i="35"/>
  <c r="B23" i="35"/>
  <c r="B24" i="35"/>
  <c r="B25" i="35"/>
  <c r="B26" i="35"/>
  <c r="B27" i="35"/>
  <c r="B28" i="35"/>
  <c r="B29" i="35"/>
  <c r="B30" i="35"/>
  <c r="B31" i="35"/>
  <c r="B32" i="35"/>
  <c r="B33" i="35"/>
  <c r="B34" i="35"/>
  <c r="B35" i="35"/>
  <c r="B8" i="35"/>
  <c r="C9" i="35"/>
  <c r="C10" i="35"/>
  <c r="C11" i="35"/>
  <c r="C12" i="35"/>
  <c r="C13" i="35"/>
  <c r="C14" i="35"/>
  <c r="C15" i="35"/>
  <c r="C16" i="35"/>
  <c r="C17" i="35"/>
  <c r="C18" i="35"/>
  <c r="C19" i="35"/>
  <c r="C20" i="35"/>
  <c r="C21" i="35"/>
  <c r="C22" i="35"/>
  <c r="C23" i="35"/>
  <c r="C24" i="35"/>
  <c r="C25" i="35"/>
  <c r="C26" i="35"/>
  <c r="C27" i="35"/>
  <c r="C28" i="35"/>
  <c r="C29" i="35"/>
  <c r="C30" i="35"/>
  <c r="C31" i="35"/>
  <c r="C32" i="35"/>
  <c r="C33" i="35"/>
  <c r="C34" i="35"/>
  <c r="C35" i="35"/>
  <c r="C8" i="35"/>
  <c r="E10" i="69"/>
  <c r="F10" i="69"/>
  <c r="E11" i="69"/>
  <c r="F11" i="69"/>
  <c r="E12" i="69"/>
  <c r="F12" i="69"/>
  <c r="E13" i="69"/>
  <c r="F13" i="69"/>
  <c r="E14" i="69"/>
  <c r="F14" i="69"/>
  <c r="E15" i="69"/>
  <c r="F15" i="69"/>
  <c r="E16" i="69"/>
  <c r="F16" i="69"/>
  <c r="E17" i="69"/>
  <c r="F17" i="69"/>
  <c r="E18" i="69"/>
  <c r="F18" i="69"/>
  <c r="E19" i="69"/>
  <c r="F19" i="69"/>
  <c r="E20" i="69"/>
  <c r="F20" i="69"/>
  <c r="E21" i="69"/>
  <c r="F21" i="69"/>
  <c r="E22" i="69"/>
  <c r="F22" i="69"/>
  <c r="E23" i="69"/>
  <c r="F23" i="69"/>
  <c r="E24" i="69"/>
  <c r="F24" i="69"/>
  <c r="E25" i="69"/>
  <c r="F25" i="69"/>
  <c r="E26" i="69"/>
  <c r="F26" i="69"/>
  <c r="E27" i="69"/>
  <c r="F27" i="69"/>
  <c r="E28" i="69"/>
  <c r="F28" i="69"/>
  <c r="E29" i="69"/>
  <c r="F29" i="69"/>
  <c r="E30" i="69"/>
  <c r="F30" i="69"/>
  <c r="E31" i="69"/>
  <c r="F31" i="69"/>
  <c r="E32" i="69"/>
  <c r="F32" i="69"/>
  <c r="E33" i="69"/>
  <c r="F33" i="69"/>
  <c r="E34" i="69"/>
  <c r="F34" i="69"/>
  <c r="E35" i="69"/>
  <c r="F35" i="69"/>
  <c r="E36" i="69"/>
  <c r="F36" i="69"/>
  <c r="F9" i="69"/>
  <c r="E9" i="69"/>
  <c r="C10" i="69"/>
  <c r="C11" i="69"/>
  <c r="C12" i="69"/>
  <c r="C13" i="69"/>
  <c r="C14" i="69"/>
  <c r="C15" i="69"/>
  <c r="C16" i="69"/>
  <c r="C17" i="69"/>
  <c r="C18" i="69"/>
  <c r="C19" i="69"/>
  <c r="C20" i="69"/>
  <c r="C21" i="69"/>
  <c r="C22" i="69"/>
  <c r="C23" i="69"/>
  <c r="C24" i="69"/>
  <c r="C25" i="69"/>
  <c r="C26" i="69"/>
  <c r="C27" i="69"/>
  <c r="C28" i="69"/>
  <c r="C29" i="69"/>
  <c r="C30" i="69"/>
  <c r="C31" i="69"/>
  <c r="C32" i="69"/>
  <c r="C33" i="69"/>
  <c r="C34" i="69"/>
  <c r="C35" i="69"/>
  <c r="C36" i="69"/>
  <c r="C9" i="69"/>
  <c r="B10" i="69"/>
  <c r="B11" i="69"/>
  <c r="B12" i="69"/>
  <c r="B13" i="69"/>
  <c r="B14" i="69"/>
  <c r="B15" i="69"/>
  <c r="B16" i="69"/>
  <c r="B17" i="69"/>
  <c r="B18" i="69"/>
  <c r="B19" i="69"/>
  <c r="B20" i="69"/>
  <c r="B21" i="69"/>
  <c r="B22" i="69"/>
  <c r="B23" i="69"/>
  <c r="B24" i="69"/>
  <c r="B25" i="69"/>
  <c r="B26" i="69"/>
  <c r="B27" i="69"/>
  <c r="B28" i="69"/>
  <c r="B29" i="69"/>
  <c r="B30" i="69"/>
  <c r="B31" i="69"/>
  <c r="B32" i="69"/>
  <c r="B33" i="69"/>
  <c r="B34" i="69"/>
  <c r="B35" i="69"/>
  <c r="B36" i="69"/>
  <c r="B9" i="69"/>
  <c r="B9" i="51"/>
  <c r="C9" i="51"/>
  <c r="B10" i="51"/>
  <c r="C10" i="51"/>
  <c r="B11" i="51"/>
  <c r="C11" i="51"/>
  <c r="B12" i="51"/>
  <c r="C12" i="51"/>
  <c r="B13" i="51"/>
  <c r="C13" i="51"/>
  <c r="B14" i="51"/>
  <c r="C14" i="51"/>
  <c r="B15" i="51"/>
  <c r="C15" i="51"/>
  <c r="B16" i="51"/>
  <c r="C16" i="51"/>
  <c r="B17" i="51"/>
  <c r="C17" i="51"/>
  <c r="B18" i="51"/>
  <c r="C18" i="51"/>
  <c r="B19" i="51"/>
  <c r="C19" i="51"/>
  <c r="B20" i="51"/>
  <c r="C20" i="51"/>
  <c r="B21" i="51"/>
  <c r="C21" i="51"/>
  <c r="B22" i="51"/>
  <c r="C22" i="51"/>
  <c r="B23" i="51"/>
  <c r="C23" i="51"/>
  <c r="B24" i="51"/>
  <c r="C24" i="51"/>
  <c r="B25" i="51"/>
  <c r="C25" i="51"/>
  <c r="B26" i="51"/>
  <c r="C26" i="51"/>
  <c r="B27" i="51"/>
  <c r="C27" i="51"/>
  <c r="B28" i="51"/>
  <c r="C28" i="51"/>
  <c r="B29" i="51"/>
  <c r="C29" i="51"/>
  <c r="B30" i="51"/>
  <c r="C30" i="51"/>
  <c r="B31" i="51"/>
  <c r="C31" i="51"/>
  <c r="B32" i="51"/>
  <c r="C32" i="51"/>
  <c r="B33" i="51"/>
  <c r="C33" i="51"/>
  <c r="B34" i="51"/>
  <c r="C34" i="51"/>
  <c r="B35" i="51"/>
  <c r="C35" i="51"/>
  <c r="C8" i="51"/>
  <c r="B8" i="51"/>
  <c r="E9" i="51"/>
  <c r="E10" i="51"/>
  <c r="E11" i="51"/>
  <c r="E12" i="51"/>
  <c r="E13" i="51"/>
  <c r="E14" i="51"/>
  <c r="E15" i="51"/>
  <c r="E16" i="51"/>
  <c r="E17" i="51"/>
  <c r="E18" i="51"/>
  <c r="E19" i="51"/>
  <c r="E20" i="51"/>
  <c r="E21" i="51"/>
  <c r="E22" i="51"/>
  <c r="E23" i="51"/>
  <c r="E24" i="51"/>
  <c r="E25" i="51"/>
  <c r="E26" i="51"/>
  <c r="E27" i="51"/>
  <c r="E28" i="51"/>
  <c r="E29" i="51"/>
  <c r="E30" i="51"/>
  <c r="E31" i="51"/>
  <c r="E32" i="51"/>
  <c r="E33" i="51"/>
  <c r="E34" i="51"/>
  <c r="E35" i="51"/>
  <c r="E8" i="51"/>
  <c r="D9" i="51"/>
  <c r="D10" i="51"/>
  <c r="D11" i="51"/>
  <c r="D12" i="51"/>
  <c r="D13" i="51"/>
  <c r="D14" i="51"/>
  <c r="D15" i="51"/>
  <c r="D16" i="51"/>
  <c r="D17" i="51"/>
  <c r="D18" i="51"/>
  <c r="D19" i="51"/>
  <c r="D20" i="51"/>
  <c r="D21" i="51"/>
  <c r="D22" i="51"/>
  <c r="D23" i="51"/>
  <c r="D24" i="51"/>
  <c r="D25" i="51"/>
  <c r="D26" i="51"/>
  <c r="D27" i="51"/>
  <c r="D28" i="51"/>
  <c r="D29" i="51"/>
  <c r="D30" i="51"/>
  <c r="D31" i="51"/>
  <c r="D32" i="51"/>
  <c r="D33" i="51"/>
  <c r="D34" i="51"/>
  <c r="D35" i="51"/>
  <c r="D8" i="51"/>
  <c r="E9" i="48"/>
  <c r="E10" i="48"/>
  <c r="E11" i="48"/>
  <c r="E12" i="48"/>
  <c r="E13" i="48"/>
  <c r="E14" i="48"/>
  <c r="E15" i="48"/>
  <c r="E16" i="48"/>
  <c r="E17" i="48"/>
  <c r="E18" i="48"/>
  <c r="E19" i="48"/>
  <c r="E20" i="48"/>
  <c r="E21" i="48"/>
  <c r="E22" i="48"/>
  <c r="E23" i="48"/>
  <c r="E24" i="48"/>
  <c r="E25" i="48"/>
  <c r="E26" i="48"/>
  <c r="E27" i="48"/>
  <c r="E28" i="48"/>
  <c r="E29" i="48"/>
  <c r="E30" i="48"/>
  <c r="E31" i="48"/>
  <c r="E32" i="48"/>
  <c r="E33" i="48"/>
  <c r="E34" i="48"/>
  <c r="E35" i="48"/>
  <c r="E8" i="48"/>
  <c r="D9" i="48"/>
  <c r="D10" i="48"/>
  <c r="D11" i="48"/>
  <c r="D12" i="48"/>
  <c r="D13" i="48"/>
  <c r="D14" i="48"/>
  <c r="D15" i="48"/>
  <c r="D16" i="48"/>
  <c r="D17" i="48"/>
  <c r="D18" i="48"/>
  <c r="D19" i="48"/>
  <c r="D20" i="48"/>
  <c r="D21" i="48"/>
  <c r="D22" i="48"/>
  <c r="D23" i="48"/>
  <c r="D24" i="48"/>
  <c r="D25" i="48"/>
  <c r="D26" i="48"/>
  <c r="D27" i="48"/>
  <c r="D28" i="48"/>
  <c r="D29" i="48"/>
  <c r="D30" i="48"/>
  <c r="D31" i="48"/>
  <c r="D32" i="48"/>
  <c r="D33" i="48"/>
  <c r="D34" i="48"/>
  <c r="D35" i="48"/>
  <c r="D8" i="48"/>
  <c r="B9" i="48"/>
  <c r="C9" i="48"/>
  <c r="B10" i="48"/>
  <c r="C10" i="48"/>
  <c r="B11" i="48"/>
  <c r="C11" i="48"/>
  <c r="B12" i="48"/>
  <c r="C12" i="48"/>
  <c r="B13" i="48"/>
  <c r="C13" i="48"/>
  <c r="B14" i="48"/>
  <c r="C14" i="48"/>
  <c r="B15" i="48"/>
  <c r="C15" i="48"/>
  <c r="B16" i="48"/>
  <c r="C16" i="48"/>
  <c r="B17" i="48"/>
  <c r="C17" i="48"/>
  <c r="B18" i="48"/>
  <c r="C18" i="48"/>
  <c r="B19" i="48"/>
  <c r="C19" i="48"/>
  <c r="B20" i="48"/>
  <c r="C20" i="48"/>
  <c r="B21" i="48"/>
  <c r="C21" i="48"/>
  <c r="B22" i="48"/>
  <c r="C22" i="48"/>
  <c r="B23" i="48"/>
  <c r="C23" i="48"/>
  <c r="B24" i="48"/>
  <c r="C24" i="48"/>
  <c r="B25" i="48"/>
  <c r="C25" i="48"/>
  <c r="B26" i="48"/>
  <c r="C26" i="48"/>
  <c r="B27" i="48"/>
  <c r="C27" i="48"/>
  <c r="B28" i="48"/>
  <c r="C28" i="48"/>
  <c r="B29" i="48"/>
  <c r="C29" i="48"/>
  <c r="B30" i="48"/>
  <c r="C30" i="48"/>
  <c r="B31" i="48"/>
  <c r="C31" i="48"/>
  <c r="B32" i="48"/>
  <c r="C32" i="48"/>
  <c r="B33" i="48"/>
  <c r="C33" i="48"/>
  <c r="B34" i="48"/>
  <c r="C34" i="48"/>
  <c r="B35" i="48"/>
  <c r="C35" i="48"/>
  <c r="C8" i="48"/>
  <c r="B8" i="48"/>
  <c r="C40" i="45"/>
  <c r="D40" i="45"/>
  <c r="E40" i="45"/>
  <c r="C41" i="45"/>
  <c r="D41" i="45"/>
  <c r="E41" i="45"/>
  <c r="C45" i="45"/>
  <c r="D45" i="45"/>
  <c r="E45" i="45"/>
  <c r="C9" i="45"/>
  <c r="D9" i="45"/>
  <c r="E9" i="45"/>
  <c r="C10" i="45"/>
  <c r="D10" i="45"/>
  <c r="E10" i="45"/>
  <c r="C11" i="45"/>
  <c r="D11" i="45"/>
  <c r="E11" i="45"/>
  <c r="C12" i="45"/>
  <c r="D12" i="45"/>
  <c r="E12" i="45"/>
  <c r="C13" i="45"/>
  <c r="D13" i="45"/>
  <c r="E13" i="45"/>
  <c r="C14" i="45"/>
  <c r="D14" i="45"/>
  <c r="E14" i="45"/>
  <c r="C16" i="45"/>
  <c r="D16" i="45"/>
  <c r="E16" i="45"/>
  <c r="C17" i="45"/>
  <c r="D17" i="45"/>
  <c r="E17" i="45"/>
  <c r="C18" i="45"/>
  <c r="D18" i="45"/>
  <c r="E18" i="45"/>
  <c r="C19" i="45"/>
  <c r="D19" i="45"/>
  <c r="E19" i="45"/>
  <c r="C24" i="45"/>
  <c r="D24" i="45"/>
  <c r="E24" i="45"/>
  <c r="C25" i="45"/>
  <c r="D25" i="45"/>
  <c r="E25" i="45"/>
  <c r="C26" i="45"/>
  <c r="D26" i="45"/>
  <c r="E26" i="45"/>
  <c r="C27" i="45"/>
  <c r="D27" i="45"/>
  <c r="E27" i="45"/>
  <c r="C28" i="45"/>
  <c r="D28" i="45"/>
  <c r="E28" i="45"/>
  <c r="C29" i="45"/>
  <c r="D29" i="45"/>
  <c r="E29" i="45"/>
  <c r="C30" i="45"/>
  <c r="D30" i="45"/>
  <c r="E30" i="45"/>
  <c r="C31" i="45"/>
  <c r="D31" i="45"/>
  <c r="E31" i="45"/>
  <c r="C32" i="45"/>
  <c r="D32" i="45"/>
  <c r="E32" i="45"/>
  <c r="C33" i="45"/>
  <c r="D33" i="45"/>
  <c r="E33" i="45"/>
  <c r="C34" i="45"/>
  <c r="D34" i="45"/>
  <c r="E34" i="45"/>
  <c r="C35" i="45"/>
  <c r="D35" i="45"/>
  <c r="E35" i="45"/>
  <c r="C38" i="45"/>
  <c r="D38" i="45"/>
  <c r="E38" i="45"/>
  <c r="D8" i="45"/>
  <c r="E8" i="45"/>
  <c r="C8" i="45"/>
  <c r="B9" i="39"/>
  <c r="C9" i="39"/>
  <c r="D9" i="39"/>
  <c r="B10" i="39"/>
  <c r="C10" i="39"/>
  <c r="D10" i="39"/>
  <c r="B11" i="39"/>
  <c r="C11" i="39"/>
  <c r="D11" i="39"/>
  <c r="B12" i="39"/>
  <c r="C12" i="39"/>
  <c r="D12" i="39"/>
  <c r="B13" i="39"/>
  <c r="C13" i="39"/>
  <c r="D13" i="39"/>
  <c r="B14" i="39"/>
  <c r="C14" i="39"/>
  <c r="D14" i="39"/>
  <c r="B15" i="39"/>
  <c r="C15" i="39"/>
  <c r="D15" i="39"/>
  <c r="B16" i="39"/>
  <c r="C16" i="39"/>
  <c r="D16" i="39"/>
  <c r="B17" i="39"/>
  <c r="C17" i="39"/>
  <c r="D17" i="39"/>
  <c r="B18" i="39"/>
  <c r="C18" i="39"/>
  <c r="D18" i="39"/>
  <c r="B19" i="39"/>
  <c r="C19" i="39"/>
  <c r="D19" i="39"/>
  <c r="B20" i="39"/>
  <c r="C20" i="39"/>
  <c r="D20" i="39"/>
  <c r="B21" i="39"/>
  <c r="C21" i="39"/>
  <c r="D21" i="39"/>
  <c r="B22" i="39"/>
  <c r="C22" i="39"/>
  <c r="D22" i="39"/>
  <c r="B23" i="39"/>
  <c r="C23" i="39"/>
  <c r="D23" i="39"/>
  <c r="B24" i="39"/>
  <c r="C24" i="39"/>
  <c r="D24" i="39"/>
  <c r="B25" i="39"/>
  <c r="C25" i="39"/>
  <c r="D25" i="39"/>
  <c r="B26" i="39"/>
  <c r="C26" i="39"/>
  <c r="D26" i="39"/>
  <c r="B27" i="39"/>
  <c r="C27" i="39"/>
  <c r="D27" i="39"/>
  <c r="B28" i="39"/>
  <c r="C28" i="39"/>
  <c r="D28" i="39"/>
  <c r="B29" i="39"/>
  <c r="C29" i="39"/>
  <c r="D29" i="39"/>
  <c r="B30" i="39"/>
  <c r="C30" i="39"/>
  <c r="D30" i="39"/>
  <c r="B31" i="39"/>
  <c r="C31" i="39"/>
  <c r="D31" i="39"/>
  <c r="B32" i="39"/>
  <c r="C32" i="39"/>
  <c r="D32" i="39"/>
  <c r="B33" i="39"/>
  <c r="C33" i="39"/>
  <c r="D33" i="39"/>
  <c r="B34" i="39"/>
  <c r="C34" i="39"/>
  <c r="D34" i="39"/>
  <c r="B35" i="39"/>
  <c r="C35" i="39"/>
  <c r="D35" i="39"/>
  <c r="B36" i="39"/>
  <c r="C36" i="39"/>
  <c r="D36" i="39"/>
  <c r="B37" i="39"/>
  <c r="C37" i="39"/>
  <c r="D37" i="39"/>
  <c r="B38" i="39"/>
  <c r="C38" i="39"/>
  <c r="D38" i="39"/>
  <c r="B39" i="39"/>
  <c r="C39" i="39"/>
  <c r="D39" i="39"/>
  <c r="B40" i="39"/>
  <c r="C40" i="39"/>
  <c r="D40" i="39"/>
  <c r="B41" i="39"/>
  <c r="C41" i="39"/>
  <c r="D41" i="39"/>
  <c r="B42" i="39"/>
  <c r="C42" i="39"/>
  <c r="D42" i="39"/>
  <c r="B43" i="39"/>
  <c r="C43" i="39"/>
  <c r="D43" i="39"/>
  <c r="B44" i="39"/>
  <c r="C44" i="39"/>
  <c r="D44" i="39"/>
  <c r="B45" i="39"/>
  <c r="C45" i="39"/>
  <c r="D45" i="39"/>
  <c r="B46" i="39"/>
  <c r="C46" i="39"/>
  <c r="D46" i="39"/>
  <c r="B47" i="39"/>
  <c r="C47" i="39"/>
  <c r="D47" i="39"/>
  <c r="B48" i="39"/>
  <c r="C48" i="39"/>
  <c r="D48" i="39"/>
  <c r="B49" i="39"/>
  <c r="C49" i="39"/>
  <c r="D49" i="39"/>
  <c r="B50" i="39"/>
  <c r="C50" i="39"/>
  <c r="D50" i="39"/>
  <c r="B51" i="39"/>
  <c r="C51" i="39"/>
  <c r="D51" i="39"/>
  <c r="B52" i="39"/>
  <c r="C52" i="39"/>
  <c r="D52" i="39"/>
  <c r="B53" i="39"/>
  <c r="C53" i="39"/>
  <c r="D53" i="39"/>
  <c r="B54" i="39"/>
  <c r="C54" i="39"/>
  <c r="D54" i="39"/>
  <c r="B55" i="39"/>
  <c r="C55" i="39"/>
  <c r="D55" i="39"/>
  <c r="B56" i="39"/>
  <c r="C56" i="39"/>
  <c r="D56" i="39"/>
  <c r="C8" i="39"/>
  <c r="D8" i="39"/>
  <c r="B8" i="39"/>
  <c r="B9" i="36"/>
  <c r="C9" i="36"/>
  <c r="D9" i="36"/>
  <c r="B10" i="36"/>
  <c r="C10" i="36"/>
  <c r="D10" i="36"/>
  <c r="B11" i="36"/>
  <c r="C11" i="36"/>
  <c r="D11" i="36"/>
  <c r="B12" i="36"/>
  <c r="C12" i="36"/>
  <c r="D12" i="36"/>
  <c r="B13" i="36"/>
  <c r="C13" i="36"/>
  <c r="D13" i="36"/>
  <c r="B14" i="36"/>
  <c r="C14" i="36"/>
  <c r="D14" i="36"/>
  <c r="B15" i="36"/>
  <c r="C15" i="36"/>
  <c r="D15" i="36"/>
  <c r="B16" i="36"/>
  <c r="C16" i="36"/>
  <c r="D16" i="36"/>
  <c r="B17" i="36"/>
  <c r="C17" i="36"/>
  <c r="D17" i="36"/>
  <c r="B18" i="36"/>
  <c r="C18" i="36"/>
  <c r="D18" i="36"/>
  <c r="B19" i="36"/>
  <c r="C19" i="36"/>
  <c r="D19" i="36"/>
  <c r="B20" i="36"/>
  <c r="C20" i="36"/>
  <c r="D20" i="36"/>
  <c r="B21" i="36"/>
  <c r="C21" i="36"/>
  <c r="D21" i="36"/>
  <c r="B22" i="36"/>
  <c r="C22" i="36"/>
  <c r="D22" i="36"/>
  <c r="B23" i="36"/>
  <c r="C23" i="36"/>
  <c r="D23" i="36"/>
  <c r="B24" i="36"/>
  <c r="C24" i="36"/>
  <c r="D24" i="36"/>
  <c r="B25" i="36"/>
  <c r="C25" i="36"/>
  <c r="D25" i="36"/>
  <c r="B26" i="36"/>
  <c r="C26" i="36"/>
  <c r="D26" i="36"/>
  <c r="B27" i="36"/>
  <c r="C27" i="36"/>
  <c r="D27" i="36"/>
  <c r="B28" i="36"/>
  <c r="C28" i="36"/>
  <c r="D28" i="36"/>
  <c r="B29" i="36"/>
  <c r="C29" i="36"/>
  <c r="D29" i="36"/>
  <c r="B30" i="36"/>
  <c r="C30" i="36"/>
  <c r="D30" i="36"/>
  <c r="B31" i="36"/>
  <c r="C31" i="36"/>
  <c r="D31" i="36"/>
  <c r="B32" i="36"/>
  <c r="C32" i="36"/>
  <c r="D32" i="36"/>
  <c r="B33" i="36"/>
  <c r="C33" i="36"/>
  <c r="D33" i="36"/>
  <c r="B34" i="36"/>
  <c r="C34" i="36"/>
  <c r="D34" i="36"/>
  <c r="B35" i="36"/>
  <c r="C35" i="36"/>
  <c r="D35" i="36"/>
  <c r="C8" i="36"/>
  <c r="B8" i="36"/>
  <c r="C10" i="61"/>
  <c r="C11" i="61"/>
  <c r="C12" i="61"/>
  <c r="C13" i="61"/>
  <c r="C14" i="61"/>
  <c r="C15" i="61"/>
  <c r="C16" i="61"/>
  <c r="C17" i="61"/>
  <c r="C18" i="61"/>
  <c r="C19" i="61"/>
  <c r="C20" i="61"/>
  <c r="C21" i="61"/>
  <c r="C22" i="61"/>
  <c r="C23" i="61"/>
  <c r="C24" i="61"/>
  <c r="C25" i="61"/>
  <c r="C26" i="61"/>
  <c r="C27" i="61"/>
  <c r="C28" i="61"/>
  <c r="C29" i="61"/>
  <c r="C30" i="61"/>
  <c r="C31" i="61"/>
  <c r="C32" i="61"/>
  <c r="C33" i="61"/>
  <c r="C34" i="61"/>
  <c r="C35" i="61"/>
  <c r="C36" i="61"/>
  <c r="B10" i="61"/>
  <c r="B11" i="61"/>
  <c r="B12" i="61"/>
  <c r="B13" i="61"/>
  <c r="B14" i="61"/>
  <c r="B15" i="61"/>
  <c r="B16" i="61"/>
  <c r="B17" i="61"/>
  <c r="B18" i="61"/>
  <c r="B19" i="61"/>
  <c r="B20" i="61"/>
  <c r="B21" i="61"/>
  <c r="B22" i="61"/>
  <c r="B23" i="61"/>
  <c r="B24" i="61"/>
  <c r="B25" i="61"/>
  <c r="B26" i="61"/>
  <c r="B27" i="61"/>
  <c r="B28" i="61"/>
  <c r="B29" i="61"/>
  <c r="B30" i="61"/>
  <c r="B31" i="61"/>
  <c r="B32" i="61"/>
  <c r="B33" i="61"/>
  <c r="B34" i="61"/>
  <c r="B35" i="61"/>
  <c r="B36" i="61"/>
  <c r="C9" i="61"/>
  <c r="B9" i="61"/>
  <c r="E10" i="61"/>
  <c r="E11" i="61"/>
  <c r="E12" i="61"/>
  <c r="E13" i="61"/>
  <c r="E14" i="61"/>
  <c r="E15" i="61"/>
  <c r="E16" i="61"/>
  <c r="E17" i="61"/>
  <c r="E18" i="61"/>
  <c r="E19" i="61"/>
  <c r="E20" i="61"/>
  <c r="E21" i="61"/>
  <c r="E22" i="61"/>
  <c r="E23" i="61"/>
  <c r="E24" i="61"/>
  <c r="E25" i="61"/>
  <c r="E26" i="61"/>
  <c r="E27" i="61"/>
  <c r="E28" i="61"/>
  <c r="E29" i="61"/>
  <c r="E30" i="61"/>
  <c r="E31" i="61"/>
  <c r="E32" i="61"/>
  <c r="E33" i="61"/>
  <c r="E34" i="61"/>
  <c r="E35" i="61"/>
  <c r="E36" i="61"/>
  <c r="E9" i="61"/>
  <c r="F9" i="61"/>
  <c r="G9" i="69" l="1"/>
  <c r="F8" i="36"/>
  <c r="E8" i="36"/>
  <c r="E37" i="61"/>
  <c r="D46" i="44"/>
  <c r="C46" i="44"/>
  <c r="F8" i="46"/>
  <c r="E7" i="9"/>
  <c r="E17" i="4"/>
  <c r="D31" i="61"/>
  <c r="D10" i="61"/>
  <c r="D11" i="61"/>
  <c r="D12" i="61"/>
  <c r="D13" i="61"/>
  <c r="D14" i="61"/>
  <c r="D15" i="61"/>
  <c r="D16" i="61"/>
  <c r="D17" i="61"/>
  <c r="D18" i="61"/>
  <c r="D19" i="61"/>
  <c r="D20" i="61"/>
  <c r="D21" i="61"/>
  <c r="D22" i="61"/>
  <c r="D23" i="61"/>
  <c r="D24" i="61"/>
  <c r="D25" i="61"/>
  <c r="D26" i="61"/>
  <c r="D27" i="61"/>
  <c r="D28" i="61"/>
  <c r="D29" i="61"/>
  <c r="D30" i="61"/>
  <c r="D33" i="61"/>
  <c r="D34" i="61"/>
  <c r="D35" i="61"/>
  <c r="D36" i="61"/>
  <c r="H9" i="69"/>
  <c r="D10" i="69"/>
  <c r="B37" i="69"/>
  <c r="D11" i="69"/>
  <c r="G11" i="69"/>
  <c r="H12" i="69"/>
  <c r="D13" i="69"/>
  <c r="H13" i="69"/>
  <c r="D14" i="69"/>
  <c r="D15" i="69"/>
  <c r="D16" i="69"/>
  <c r="H16" i="69"/>
  <c r="D17" i="69"/>
  <c r="G17" i="69"/>
  <c r="D18" i="69"/>
  <c r="D19" i="69"/>
  <c r="D20" i="69"/>
  <c r="H20" i="69"/>
  <c r="D21" i="69"/>
  <c r="G21" i="69"/>
  <c r="D22" i="69"/>
  <c r="D23" i="69"/>
  <c r="G23" i="69"/>
  <c r="D24" i="69"/>
  <c r="G24" i="69"/>
  <c r="D25" i="69"/>
  <c r="H25" i="69"/>
  <c r="D26" i="69"/>
  <c r="D27" i="69"/>
  <c r="H28" i="69"/>
  <c r="G28" i="69"/>
  <c r="D29" i="69"/>
  <c r="H29" i="69"/>
  <c r="D30" i="69"/>
  <c r="H31" i="69"/>
  <c r="D31" i="69"/>
  <c r="G31" i="69"/>
  <c r="D32" i="69"/>
  <c r="H32" i="69"/>
  <c r="D33" i="69"/>
  <c r="G33" i="69"/>
  <c r="D34" i="69"/>
  <c r="H35" i="69"/>
  <c r="D35" i="69"/>
  <c r="G35" i="69"/>
  <c r="H36" i="69"/>
  <c r="G36" i="69"/>
  <c r="D17" i="68"/>
  <c r="G18" i="68"/>
  <c r="H14" i="65"/>
  <c r="B37" i="61"/>
  <c r="H10" i="61"/>
  <c r="F10" i="61"/>
  <c r="G10" i="61" s="1"/>
  <c r="H11" i="61"/>
  <c r="F11" i="61"/>
  <c r="G11" i="61" s="1"/>
  <c r="F12" i="61"/>
  <c r="G12" i="61" s="1"/>
  <c r="H12" i="61"/>
  <c r="F13" i="61"/>
  <c r="G13" i="61" s="1"/>
  <c r="H14" i="61"/>
  <c r="F14" i="61"/>
  <c r="G14" i="61" s="1"/>
  <c r="H15" i="61"/>
  <c r="F15" i="61"/>
  <c r="G15" i="61" s="1"/>
  <c r="F16" i="61"/>
  <c r="G16" i="61" s="1"/>
  <c r="H16" i="61"/>
  <c r="H17" i="61"/>
  <c r="F17" i="61"/>
  <c r="G17" i="61" s="1"/>
  <c r="H18" i="61"/>
  <c r="F18" i="61"/>
  <c r="G18" i="61" s="1"/>
  <c r="H19" i="61"/>
  <c r="F19" i="61"/>
  <c r="G19" i="61" s="1"/>
  <c r="F20" i="61"/>
  <c r="G20" i="61" s="1"/>
  <c r="H20" i="61"/>
  <c r="H21" i="61"/>
  <c r="F21" i="61"/>
  <c r="G21" i="61" s="1"/>
  <c r="H22" i="61"/>
  <c r="F22" i="61"/>
  <c r="G22" i="61" s="1"/>
  <c r="H23" i="61"/>
  <c r="F23" i="61"/>
  <c r="G23" i="61" s="1"/>
  <c r="F24" i="61"/>
  <c r="G24" i="61" s="1"/>
  <c r="H24" i="61"/>
  <c r="H25" i="61"/>
  <c r="F25" i="61"/>
  <c r="G25" i="61" s="1"/>
  <c r="H26" i="61"/>
  <c r="F26" i="61"/>
  <c r="G26" i="61" s="1"/>
  <c r="H27" i="61"/>
  <c r="F27" i="61"/>
  <c r="G27" i="61" s="1"/>
  <c r="F28" i="61"/>
  <c r="G28" i="61" s="1"/>
  <c r="H28" i="61"/>
  <c r="F29" i="61"/>
  <c r="F30" i="61"/>
  <c r="G30" i="61" s="1"/>
  <c r="H31" i="61"/>
  <c r="F31" i="61"/>
  <c r="G31" i="61" s="1"/>
  <c r="F32" i="61"/>
  <c r="G32" i="61" s="1"/>
  <c r="H32" i="61"/>
  <c r="F33" i="61"/>
  <c r="G33" i="61" s="1"/>
  <c r="F34" i="61"/>
  <c r="G34" i="61" s="1"/>
  <c r="H35" i="61"/>
  <c r="F35" i="61"/>
  <c r="G35" i="61" s="1"/>
  <c r="F36" i="61"/>
  <c r="G36" i="61" s="1"/>
  <c r="H36" i="61"/>
  <c r="E7" i="54"/>
  <c r="E8" i="54"/>
  <c r="E9" i="54"/>
  <c r="E10" i="54"/>
  <c r="E11" i="54"/>
  <c r="E12" i="54"/>
  <c r="E13" i="54"/>
  <c r="E14" i="54"/>
  <c r="E15" i="54"/>
  <c r="E16" i="54"/>
  <c r="E17" i="54"/>
  <c r="E18" i="54"/>
  <c r="E19" i="54"/>
  <c r="E20" i="54"/>
  <c r="E21" i="54"/>
  <c r="E22" i="54"/>
  <c r="E23" i="54"/>
  <c r="E24" i="54"/>
  <c r="E25" i="54"/>
  <c r="E26" i="54"/>
  <c r="E27" i="54"/>
  <c r="E28" i="54"/>
  <c r="E29" i="54"/>
  <c r="E30" i="54"/>
  <c r="E31" i="54"/>
  <c r="E32" i="54"/>
  <c r="E33" i="54"/>
  <c r="E34" i="54"/>
  <c r="E8" i="9"/>
  <c r="E9" i="9"/>
  <c r="E10" i="9"/>
  <c r="E12" i="9"/>
  <c r="E13" i="9"/>
  <c r="E14" i="9"/>
  <c r="E15" i="9"/>
  <c r="E18" i="9"/>
  <c r="E22" i="9"/>
  <c r="E23" i="9"/>
  <c r="E26" i="9"/>
  <c r="E27" i="9"/>
  <c r="E28" i="9"/>
  <c r="E30" i="9"/>
  <c r="E34" i="9"/>
  <c r="B35" i="54"/>
  <c r="D35" i="54"/>
  <c r="E23" i="4"/>
  <c r="E13" i="4"/>
  <c r="E14" i="4"/>
  <c r="E15" i="4"/>
  <c r="E30" i="4"/>
  <c r="F25" i="25"/>
  <c r="F26" i="25"/>
  <c r="F28" i="18"/>
  <c r="F31" i="18"/>
  <c r="F34" i="20"/>
  <c r="F33" i="20"/>
  <c r="F31" i="20"/>
  <c r="F29" i="20"/>
  <c r="F28" i="20"/>
  <c r="AK10" i="37"/>
  <c r="AL10" i="37"/>
  <c r="AJ10" i="37"/>
  <c r="AK9" i="37"/>
  <c r="AL9" i="37"/>
  <c r="AJ9" i="37"/>
  <c r="E16" i="9"/>
  <c r="F8" i="28"/>
  <c r="F9" i="28"/>
  <c r="F10" i="28"/>
  <c r="F11" i="28"/>
  <c r="F12" i="28"/>
  <c r="F13" i="28"/>
  <c r="F14" i="28"/>
  <c r="F15" i="28"/>
  <c r="F16" i="28"/>
  <c r="F17" i="28"/>
  <c r="F18" i="28"/>
  <c r="F19" i="28"/>
  <c r="F20" i="28"/>
  <c r="F21" i="28"/>
  <c r="F22" i="28"/>
  <c r="F23" i="28"/>
  <c r="F24" i="28"/>
  <c r="F25" i="28"/>
  <c r="F26" i="28"/>
  <c r="F27" i="28"/>
  <c r="F28" i="28"/>
  <c r="F29" i="28"/>
  <c r="F30" i="28"/>
  <c r="F31" i="28"/>
  <c r="F32" i="28"/>
  <c r="F33" i="28"/>
  <c r="F34" i="28"/>
  <c r="F35" i="28"/>
  <c r="F12" i="18"/>
  <c r="F14" i="18"/>
  <c r="F19" i="18"/>
  <c r="F25" i="18"/>
  <c r="F30" i="18"/>
  <c r="F30" i="19"/>
  <c r="C46" i="18"/>
  <c r="C46" i="20"/>
  <c r="D46" i="19"/>
  <c r="C46" i="19"/>
  <c r="F45" i="18"/>
  <c r="E34" i="73"/>
  <c r="E33" i="73"/>
  <c r="E32" i="73"/>
  <c r="E31" i="73"/>
  <c r="E30" i="73"/>
  <c r="E29" i="73"/>
  <c r="E28" i="73"/>
  <c r="E27" i="73"/>
  <c r="E26" i="73"/>
  <c r="E25" i="73"/>
  <c r="E24" i="73"/>
  <c r="E23" i="73"/>
  <c r="E22" i="73"/>
  <c r="E21" i="73"/>
  <c r="E20" i="73"/>
  <c r="E19" i="73"/>
  <c r="E18" i="73"/>
  <c r="E17" i="73"/>
  <c r="E16" i="73"/>
  <c r="E15" i="73"/>
  <c r="E14" i="73"/>
  <c r="E13" i="73"/>
  <c r="E12" i="73"/>
  <c r="E11" i="73"/>
  <c r="E10" i="73"/>
  <c r="E9" i="73"/>
  <c r="E8" i="73"/>
  <c r="B35" i="8"/>
  <c r="E33" i="4"/>
  <c r="F41" i="19"/>
  <c r="E8" i="14"/>
  <c r="E24" i="34"/>
  <c r="E8" i="32"/>
  <c r="C46" i="43"/>
  <c r="F40" i="43"/>
  <c r="D35" i="4"/>
  <c r="C35" i="4"/>
  <c r="E35" i="4" s="1"/>
  <c r="B35" i="4"/>
  <c r="E10" i="6"/>
  <c r="E11" i="5"/>
  <c r="E19" i="5"/>
  <c r="E23" i="6"/>
  <c r="E27" i="5"/>
  <c r="E30" i="5"/>
  <c r="E13" i="5"/>
  <c r="E14" i="5"/>
  <c r="E18" i="5"/>
  <c r="E20" i="5"/>
  <c r="E21" i="5"/>
  <c r="E25" i="5"/>
  <c r="E28" i="5"/>
  <c r="E32" i="5"/>
  <c r="E33" i="5"/>
  <c r="E20" i="4"/>
  <c r="H12" i="70"/>
  <c r="H13" i="70"/>
  <c r="H6" i="70"/>
  <c r="H8" i="70" s="1"/>
  <c r="H7" i="70"/>
  <c r="H10" i="70" s="1"/>
  <c r="B57" i="12"/>
  <c r="E8" i="12"/>
  <c r="C36" i="46"/>
  <c r="E26" i="58"/>
  <c r="F28" i="25"/>
  <c r="E8" i="37"/>
  <c r="H18" i="63"/>
  <c r="G10" i="63"/>
  <c r="H12" i="63"/>
  <c r="G14" i="63"/>
  <c r="G18" i="63"/>
  <c r="G20" i="63"/>
  <c r="H22" i="63"/>
  <c r="G24" i="63"/>
  <c r="G26" i="63"/>
  <c r="G28" i="63"/>
  <c r="G30" i="63"/>
  <c r="G36" i="63"/>
  <c r="H12" i="62"/>
  <c r="F37" i="62"/>
  <c r="H14" i="62"/>
  <c r="H22" i="62"/>
  <c r="E36" i="25"/>
  <c r="F28" i="27"/>
  <c r="C36" i="27"/>
  <c r="B36" i="28"/>
  <c r="F26" i="33"/>
  <c r="F30" i="33"/>
  <c r="G13" i="62"/>
  <c r="H28" i="63"/>
  <c r="H16" i="63"/>
  <c r="H34" i="63"/>
  <c r="H25" i="63"/>
  <c r="H14" i="63"/>
  <c r="H10" i="63"/>
  <c r="F12" i="27"/>
  <c r="E8" i="58"/>
  <c r="E9" i="58"/>
  <c r="E10" i="58"/>
  <c r="E11" i="58"/>
  <c r="E12" i="58"/>
  <c r="E13" i="58"/>
  <c r="E14" i="58"/>
  <c r="E15" i="58"/>
  <c r="E16" i="58"/>
  <c r="E17" i="58"/>
  <c r="E18" i="58"/>
  <c r="E19" i="58"/>
  <c r="E20" i="58"/>
  <c r="E21" i="58"/>
  <c r="E22" i="58"/>
  <c r="E23" i="58"/>
  <c r="E24" i="58"/>
  <c r="E27" i="58"/>
  <c r="E28" i="58"/>
  <c r="E29" i="58"/>
  <c r="E30" i="58"/>
  <c r="E31" i="58"/>
  <c r="E32" i="58"/>
  <c r="E33" i="58"/>
  <c r="E34" i="58"/>
  <c r="E8" i="6"/>
  <c r="E19" i="6"/>
  <c r="E24" i="6"/>
  <c r="E28" i="6"/>
  <c r="E29" i="6"/>
  <c r="F13" i="26"/>
  <c r="E9" i="12"/>
  <c r="E9" i="14"/>
  <c r="E56" i="13"/>
  <c r="E10" i="13"/>
  <c r="F30" i="25"/>
  <c r="E36" i="24"/>
  <c r="D36" i="24"/>
  <c r="H12" i="65"/>
  <c r="H9" i="65" s="1"/>
  <c r="E10" i="34"/>
  <c r="E12" i="34"/>
  <c r="E14" i="34"/>
  <c r="F21" i="34"/>
  <c r="E21" i="34"/>
  <c r="E22" i="34"/>
  <c r="F24" i="34"/>
  <c r="F30" i="34"/>
  <c r="E30" i="34"/>
  <c r="E31" i="34"/>
  <c r="E32" i="34"/>
  <c r="E33" i="34"/>
  <c r="F34" i="34"/>
  <c r="F35" i="34"/>
  <c r="F8" i="34"/>
  <c r="E9" i="32"/>
  <c r="E13" i="36"/>
  <c r="B36" i="32"/>
  <c r="E15" i="32"/>
  <c r="F20" i="32"/>
  <c r="E23" i="32"/>
  <c r="E26" i="32"/>
  <c r="E27" i="32"/>
  <c r="E30" i="32"/>
  <c r="F35" i="32"/>
  <c r="H36" i="63"/>
  <c r="E21" i="4"/>
  <c r="E27" i="4"/>
  <c r="D35" i="8"/>
  <c r="F26" i="27"/>
  <c r="F18" i="25"/>
  <c r="D46" i="20"/>
  <c r="F16" i="19"/>
  <c r="F18" i="19"/>
  <c r="F25" i="19"/>
  <c r="F8" i="19"/>
  <c r="E28" i="35"/>
  <c r="D36" i="31"/>
  <c r="C36" i="31"/>
  <c r="B57" i="14"/>
  <c r="E16" i="14"/>
  <c r="F8" i="33"/>
  <c r="E22" i="4"/>
  <c r="E19" i="4"/>
  <c r="E8" i="4"/>
  <c r="G10" i="67"/>
  <c r="H17" i="67"/>
  <c r="H18" i="67"/>
  <c r="G21" i="67"/>
  <c r="G26" i="67"/>
  <c r="H29" i="67"/>
  <c r="H11" i="67"/>
  <c r="H14" i="67"/>
  <c r="H36" i="67"/>
  <c r="G11" i="67"/>
  <c r="G13" i="67"/>
  <c r="G15" i="67"/>
  <c r="G22" i="67"/>
  <c r="G24" i="67"/>
  <c r="G27" i="67"/>
  <c r="G28" i="67"/>
  <c r="G29" i="67"/>
  <c r="G32" i="67"/>
  <c r="G33" i="67"/>
  <c r="H13" i="65"/>
  <c r="H7" i="65"/>
  <c r="H8" i="65" s="1"/>
  <c r="E8" i="38"/>
  <c r="E14" i="8"/>
  <c r="E7" i="8"/>
  <c r="F8" i="24"/>
  <c r="F9" i="24"/>
  <c r="F10" i="24"/>
  <c r="F11" i="24"/>
  <c r="F12" i="24"/>
  <c r="F13" i="24"/>
  <c r="F14" i="24"/>
  <c r="F15" i="24"/>
  <c r="F16" i="24"/>
  <c r="F17" i="24"/>
  <c r="F18" i="24"/>
  <c r="F19" i="24"/>
  <c r="F20" i="24"/>
  <c r="F21" i="24"/>
  <c r="F22" i="24"/>
  <c r="F23" i="24"/>
  <c r="F24" i="24"/>
  <c r="F25" i="24"/>
  <c r="F26" i="24"/>
  <c r="F27" i="24"/>
  <c r="F28" i="24"/>
  <c r="F29" i="24"/>
  <c r="F30" i="24"/>
  <c r="F31" i="24"/>
  <c r="F32" i="24"/>
  <c r="F33" i="24"/>
  <c r="F34" i="24"/>
  <c r="F35" i="24"/>
  <c r="F9" i="25"/>
  <c r="F10" i="25"/>
  <c r="F11" i="25"/>
  <c r="F14" i="25"/>
  <c r="F15" i="25"/>
  <c r="F16" i="25"/>
  <c r="F17" i="25"/>
  <c r="F19" i="25"/>
  <c r="F20" i="25"/>
  <c r="F21" i="25"/>
  <c r="F22" i="25"/>
  <c r="F23" i="25"/>
  <c r="F24" i="25"/>
  <c r="F27" i="25"/>
  <c r="F29" i="25"/>
  <c r="F31" i="25"/>
  <c r="F32" i="25"/>
  <c r="F33" i="25"/>
  <c r="F34" i="25"/>
  <c r="F35" i="25"/>
  <c r="F8" i="25"/>
  <c r="F9" i="27"/>
  <c r="F10" i="27"/>
  <c r="F11" i="27"/>
  <c r="F13" i="27"/>
  <c r="F14" i="27"/>
  <c r="F15" i="27"/>
  <c r="F16" i="27"/>
  <c r="F17" i="27"/>
  <c r="F18" i="27"/>
  <c r="F19" i="27"/>
  <c r="F20" i="27"/>
  <c r="F21" i="27"/>
  <c r="F22" i="27"/>
  <c r="F23" i="27"/>
  <c r="F24" i="27"/>
  <c r="F25" i="27"/>
  <c r="F27" i="27"/>
  <c r="F29" i="27"/>
  <c r="F30" i="27"/>
  <c r="F31" i="27"/>
  <c r="F32" i="27"/>
  <c r="F33" i="27"/>
  <c r="F34" i="27"/>
  <c r="F35" i="27"/>
  <c r="F8" i="27"/>
  <c r="E8" i="8"/>
  <c r="E10" i="8"/>
  <c r="E11" i="8"/>
  <c r="E12" i="8"/>
  <c r="E13" i="8"/>
  <c r="E15" i="8"/>
  <c r="E16" i="8"/>
  <c r="E17" i="8"/>
  <c r="E18" i="8"/>
  <c r="E19" i="8"/>
  <c r="E20" i="8"/>
  <c r="E21" i="8"/>
  <c r="E22" i="8"/>
  <c r="E23" i="8"/>
  <c r="E24" i="8"/>
  <c r="E25" i="8"/>
  <c r="E26" i="8"/>
  <c r="E28" i="8"/>
  <c r="E29" i="8"/>
  <c r="E30" i="8"/>
  <c r="E31" i="8"/>
  <c r="E32" i="8"/>
  <c r="E33" i="8"/>
  <c r="E34" i="8"/>
  <c r="D36" i="26"/>
  <c r="F10" i="26"/>
  <c r="F16" i="26"/>
  <c r="F20" i="26"/>
  <c r="F24" i="26"/>
  <c r="F28" i="26"/>
  <c r="F32" i="26"/>
  <c r="C36" i="26"/>
  <c r="H36" i="68"/>
  <c r="D35" i="68"/>
  <c r="G34" i="68"/>
  <c r="G32" i="69"/>
  <c r="H31" i="68"/>
  <c r="H29" i="68"/>
  <c r="D25" i="68"/>
  <c r="G21" i="68"/>
  <c r="H20" i="68"/>
  <c r="G16" i="68"/>
  <c r="D14" i="68"/>
  <c r="G12" i="68"/>
  <c r="D36" i="67"/>
  <c r="D34" i="67"/>
  <c r="D30" i="67"/>
  <c r="D24" i="67"/>
  <c r="D20" i="67"/>
  <c r="D18" i="67"/>
  <c r="D16" i="67"/>
  <c r="D12" i="67"/>
  <c r="F24" i="44"/>
  <c r="F26" i="44"/>
  <c r="F33" i="44"/>
  <c r="F16" i="44"/>
  <c r="F25" i="44"/>
  <c r="F27" i="44"/>
  <c r="C46" i="45"/>
  <c r="F13" i="43"/>
  <c r="F14" i="43"/>
  <c r="F17" i="45"/>
  <c r="F18" i="45"/>
  <c r="F32" i="43"/>
  <c r="F33" i="45"/>
  <c r="F34" i="43"/>
  <c r="F38" i="43"/>
  <c r="F41" i="43"/>
  <c r="B57" i="37"/>
  <c r="E55" i="37"/>
  <c r="B57" i="39"/>
  <c r="E10" i="39"/>
  <c r="E11" i="39"/>
  <c r="E14" i="39"/>
  <c r="E16" i="39"/>
  <c r="E18" i="39"/>
  <c r="E20" i="39"/>
  <c r="E22" i="39"/>
  <c r="E24" i="39"/>
  <c r="E25" i="39"/>
  <c r="E26" i="39"/>
  <c r="E28" i="39"/>
  <c r="E36" i="39"/>
  <c r="E37" i="39"/>
  <c r="E38" i="39"/>
  <c r="E41" i="39"/>
  <c r="E42" i="39"/>
  <c r="E45" i="39"/>
  <c r="E47" i="39"/>
  <c r="E49" i="39"/>
  <c r="E50" i="39"/>
  <c r="E51" i="39"/>
  <c r="E53" i="39"/>
  <c r="E55" i="39"/>
  <c r="F8" i="50"/>
  <c r="F12" i="48"/>
  <c r="F25" i="46"/>
  <c r="F26" i="46"/>
  <c r="F30" i="46"/>
  <c r="F31" i="46"/>
  <c r="C36" i="48"/>
  <c r="F17" i="48"/>
  <c r="F19" i="48"/>
  <c r="F25" i="48"/>
  <c r="F30" i="48"/>
  <c r="D36" i="47"/>
  <c r="D57" i="14"/>
  <c r="F10" i="49"/>
  <c r="F11" i="49"/>
  <c r="F14" i="49"/>
  <c r="F15" i="49"/>
  <c r="F17" i="49"/>
  <c r="F18" i="49"/>
  <c r="F21" i="49"/>
  <c r="F30" i="49"/>
  <c r="F8" i="51"/>
  <c r="F12" i="51"/>
  <c r="F15" i="51"/>
  <c r="F16" i="51"/>
  <c r="F20" i="50"/>
  <c r="F21" i="50"/>
  <c r="F26" i="51"/>
  <c r="F27" i="50"/>
  <c r="F34" i="51"/>
  <c r="B57" i="13"/>
  <c r="E56" i="14"/>
  <c r="C57" i="14"/>
  <c r="D57" i="13"/>
  <c r="C57" i="13"/>
  <c r="F35" i="33"/>
  <c r="F31" i="33"/>
  <c r="F27" i="33"/>
  <c r="E25" i="35"/>
  <c r="F23" i="33"/>
  <c r="F19" i="33"/>
  <c r="F15" i="33"/>
  <c r="B36" i="33"/>
  <c r="F8" i="35"/>
  <c r="D57" i="38"/>
  <c r="E57" i="38" s="1"/>
  <c r="C57" i="38"/>
  <c r="B57" i="38"/>
  <c r="D57" i="37"/>
  <c r="C57" i="37"/>
  <c r="E56" i="37"/>
  <c r="F25" i="33"/>
  <c r="B36" i="27"/>
  <c r="D36" i="27"/>
  <c r="E36" i="27"/>
  <c r="D36" i="28"/>
  <c r="E36" i="28"/>
  <c r="F10" i="29"/>
  <c r="F11" i="29"/>
  <c r="F12" i="29"/>
  <c r="F15" i="29"/>
  <c r="F16" i="29"/>
  <c r="F17" i="29"/>
  <c r="F18" i="29"/>
  <c r="F20" i="29"/>
  <c r="F21" i="29"/>
  <c r="F22" i="29"/>
  <c r="F25" i="29"/>
  <c r="F29" i="29"/>
  <c r="F31" i="29"/>
  <c r="F32" i="29"/>
  <c r="D36" i="25"/>
  <c r="C36" i="24"/>
  <c r="F11" i="26"/>
  <c r="F19" i="26"/>
  <c r="F22" i="26"/>
  <c r="F23" i="26"/>
  <c r="F27" i="26"/>
  <c r="F34" i="26"/>
  <c r="F35" i="26"/>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10" i="14"/>
  <c r="E11" i="14"/>
  <c r="E12" i="14"/>
  <c r="E13" i="14"/>
  <c r="E14" i="14"/>
  <c r="E15"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11" i="12"/>
  <c r="E13" i="12"/>
  <c r="C57" i="12"/>
  <c r="E16" i="12"/>
  <c r="E19" i="12"/>
  <c r="E20" i="12"/>
  <c r="E21" i="12"/>
  <c r="E23" i="12"/>
  <c r="E24" i="12"/>
  <c r="E25" i="12"/>
  <c r="E29" i="12"/>
  <c r="E33" i="12"/>
  <c r="E34" i="12"/>
  <c r="E37" i="12"/>
  <c r="E38" i="12"/>
  <c r="E42" i="12"/>
  <c r="E43" i="12"/>
  <c r="E44" i="12"/>
  <c r="E45" i="12"/>
  <c r="E46" i="12"/>
  <c r="E47" i="12"/>
  <c r="E50" i="12"/>
  <c r="E51" i="12"/>
  <c r="E52" i="12"/>
  <c r="E53" i="12"/>
  <c r="E54" i="12"/>
  <c r="F9" i="33"/>
  <c r="F10" i="33"/>
  <c r="F13" i="33"/>
  <c r="F14" i="33"/>
  <c r="F17" i="33"/>
  <c r="F18" i="33"/>
  <c r="F21" i="33"/>
  <c r="F22" i="33"/>
  <c r="F29" i="33"/>
  <c r="F33" i="33"/>
  <c r="F34" i="33"/>
  <c r="F9" i="31"/>
  <c r="F10" i="31"/>
  <c r="F11" i="31"/>
  <c r="F12" i="31"/>
  <c r="F13" i="31"/>
  <c r="F14" i="31"/>
  <c r="F15" i="31"/>
  <c r="F16" i="31"/>
  <c r="F17" i="31"/>
  <c r="F18" i="31"/>
  <c r="F19" i="31"/>
  <c r="F20" i="31"/>
  <c r="F21" i="31"/>
  <c r="F22" i="31"/>
  <c r="F23" i="31"/>
  <c r="F24" i="31"/>
  <c r="F25" i="31"/>
  <c r="F26" i="31"/>
  <c r="F27" i="31"/>
  <c r="F28" i="31"/>
  <c r="F29" i="31"/>
  <c r="F30" i="31"/>
  <c r="F31" i="31"/>
  <c r="F32" i="31"/>
  <c r="F33" i="31"/>
  <c r="F34" i="31"/>
  <c r="F35" i="31"/>
  <c r="E9" i="35"/>
  <c r="E10" i="35"/>
  <c r="F12" i="35"/>
  <c r="E12" i="35"/>
  <c r="E15" i="35"/>
  <c r="E16" i="35"/>
  <c r="F17" i="35"/>
  <c r="E17" i="35"/>
  <c r="E18" i="35"/>
  <c r="E19" i="35"/>
  <c r="E21" i="35"/>
  <c r="E22" i="35"/>
  <c r="E23" i="35"/>
  <c r="F26" i="35"/>
  <c r="E26" i="35"/>
  <c r="F29" i="35"/>
  <c r="E29" i="35"/>
  <c r="E31" i="35"/>
  <c r="E34" i="35"/>
  <c r="E35" i="35"/>
  <c r="E9" i="38"/>
  <c r="E10" i="38"/>
  <c r="E11" i="38"/>
  <c r="E12" i="38"/>
  <c r="E13" i="38"/>
  <c r="E14" i="38"/>
  <c r="E15" i="38"/>
  <c r="E16" i="38"/>
  <c r="E17" i="38"/>
  <c r="E18" i="38"/>
  <c r="E19" i="38"/>
  <c r="E20" i="38"/>
  <c r="E21" i="38"/>
  <c r="E22" i="38"/>
  <c r="E23" i="38"/>
  <c r="E24" i="38"/>
  <c r="E25" i="38"/>
  <c r="E26" i="38"/>
  <c r="E27" i="38"/>
  <c r="E28" i="38"/>
  <c r="E29" i="38"/>
  <c r="E30" i="38"/>
  <c r="E31" i="38"/>
  <c r="E32" i="38"/>
  <c r="E33" i="38"/>
  <c r="E34" i="38"/>
  <c r="E35" i="38"/>
  <c r="E36" i="38"/>
  <c r="E37" i="38"/>
  <c r="E38" i="38"/>
  <c r="E39" i="38"/>
  <c r="E40" i="38"/>
  <c r="E41" i="38"/>
  <c r="E42" i="38"/>
  <c r="E43" i="38"/>
  <c r="E44" i="38"/>
  <c r="E45" i="38"/>
  <c r="E46" i="38"/>
  <c r="E47" i="38"/>
  <c r="E48" i="38"/>
  <c r="E49" i="38"/>
  <c r="E50" i="38"/>
  <c r="E51" i="38"/>
  <c r="E52" i="38"/>
  <c r="E53" i="38"/>
  <c r="E54" i="38"/>
  <c r="E55" i="38"/>
  <c r="E9" i="37"/>
  <c r="E10" i="37"/>
  <c r="E11" i="37"/>
  <c r="E12" i="37"/>
  <c r="E13" i="37"/>
  <c r="E14" i="37"/>
  <c r="E15" i="37"/>
  <c r="E16" i="37"/>
  <c r="E17" i="37"/>
  <c r="E18" i="37"/>
  <c r="E19" i="37"/>
  <c r="E20" i="37"/>
  <c r="E21" i="37"/>
  <c r="E22" i="37"/>
  <c r="E23" i="37"/>
  <c r="E24" i="37"/>
  <c r="E25" i="37"/>
  <c r="E26" i="37"/>
  <c r="E27" i="37"/>
  <c r="E28" i="37"/>
  <c r="E29" i="37"/>
  <c r="E30" i="37"/>
  <c r="E31" i="37"/>
  <c r="E32" i="37"/>
  <c r="E33" i="37"/>
  <c r="E34" i="37"/>
  <c r="E35" i="37"/>
  <c r="E36" i="37"/>
  <c r="E37" i="37"/>
  <c r="E38" i="37"/>
  <c r="E39" i="37"/>
  <c r="E40" i="37"/>
  <c r="E41" i="37"/>
  <c r="E42" i="37"/>
  <c r="E43" i="37"/>
  <c r="E44" i="37"/>
  <c r="E45" i="37"/>
  <c r="E46" i="37"/>
  <c r="E47" i="37"/>
  <c r="E48" i="37"/>
  <c r="E49" i="37"/>
  <c r="E50" i="37"/>
  <c r="E51" i="37"/>
  <c r="E52" i="37"/>
  <c r="E53" i="37"/>
  <c r="E54" i="37"/>
  <c r="E9" i="34"/>
  <c r="F12" i="34"/>
  <c r="F32" i="33"/>
  <c r="F24" i="33"/>
  <c r="F20" i="33"/>
  <c r="F16" i="33"/>
  <c r="F12" i="33"/>
  <c r="F35" i="35"/>
  <c r="F11" i="33"/>
  <c r="E56" i="38"/>
  <c r="C35" i="8"/>
  <c r="E27" i="8"/>
  <c r="G9" i="68"/>
  <c r="D28" i="68"/>
  <c r="B36" i="31"/>
  <c r="F36" i="31" s="1"/>
  <c r="D35" i="67"/>
  <c r="C36" i="28"/>
  <c r="F36" i="28" s="1"/>
  <c r="C36" i="25"/>
  <c r="E10" i="52"/>
  <c r="D10" i="67"/>
  <c r="F45" i="19"/>
  <c r="F28" i="33"/>
  <c r="H35" i="67"/>
  <c r="G31" i="67"/>
  <c r="H9" i="68"/>
  <c r="F17" i="50"/>
  <c r="F22" i="51"/>
  <c r="F11" i="34"/>
  <c r="E34" i="34"/>
  <c r="F33" i="34"/>
  <c r="E8" i="34"/>
  <c r="E9" i="8"/>
  <c r="H27" i="67"/>
  <c r="G19" i="68"/>
  <c r="H12" i="68"/>
  <c r="D34" i="68"/>
  <c r="D28" i="67"/>
  <c r="D15" i="67"/>
  <c r="G28" i="68"/>
  <c r="H17" i="68"/>
  <c r="G17" i="68"/>
  <c r="F13" i="50"/>
  <c r="F14" i="46"/>
  <c r="F29" i="45"/>
  <c r="F45" i="44"/>
  <c r="F18" i="44"/>
  <c r="F26" i="43"/>
  <c r="F31" i="43"/>
  <c r="H20" i="63"/>
  <c r="H30" i="63"/>
  <c r="H26" i="63"/>
  <c r="H32" i="63"/>
  <c r="E12" i="36"/>
  <c r="F28" i="36"/>
  <c r="F32" i="34"/>
  <c r="F19" i="34"/>
  <c r="F22" i="34"/>
  <c r="F31" i="36"/>
  <c r="E25" i="34"/>
  <c r="E30" i="36"/>
  <c r="F33" i="32"/>
  <c r="F26" i="36"/>
  <c r="E29" i="34"/>
  <c r="F17" i="34"/>
  <c r="F28" i="34"/>
  <c r="F10" i="34"/>
  <c r="F9" i="32"/>
  <c r="G23" i="63"/>
  <c r="H10" i="62"/>
  <c r="G21" i="63"/>
  <c r="G25" i="63"/>
  <c r="G29" i="62"/>
  <c r="G33" i="63"/>
  <c r="H33" i="63"/>
  <c r="E21" i="7"/>
  <c r="E22" i="7"/>
  <c r="E12" i="4"/>
  <c r="E18" i="4"/>
  <c r="E9" i="4"/>
  <c r="E10" i="4"/>
  <c r="E26" i="7"/>
  <c r="E31" i="7"/>
  <c r="E15" i="7"/>
  <c r="E34" i="4"/>
  <c r="B36" i="24"/>
  <c r="B36" i="25"/>
  <c r="F29" i="19"/>
  <c r="F8" i="20"/>
  <c r="F45" i="20"/>
  <c r="F19" i="19"/>
  <c r="F14" i="19"/>
  <c r="F24" i="19"/>
  <c r="G20" i="68"/>
  <c r="G25" i="68"/>
  <c r="D13" i="68"/>
  <c r="G19" i="67"/>
  <c r="G36" i="67"/>
  <c r="G35" i="67"/>
  <c r="H21" i="67"/>
  <c r="H32" i="67"/>
  <c r="H19" i="67"/>
  <c r="H15" i="67"/>
  <c r="G23" i="67"/>
  <c r="G15" i="69"/>
  <c r="H33" i="67"/>
  <c r="H26" i="67"/>
  <c r="D22" i="67"/>
  <c r="D32" i="67"/>
  <c r="D26" i="67"/>
  <c r="H22" i="67"/>
  <c r="G24" i="68"/>
  <c r="G27" i="69"/>
  <c r="H11" i="68"/>
  <c r="G10" i="68"/>
  <c r="H15" i="68"/>
  <c r="D36" i="68"/>
  <c r="F22" i="50"/>
  <c r="F25" i="50"/>
  <c r="F20" i="46"/>
  <c r="F23" i="46"/>
  <c r="F19" i="46"/>
  <c r="F18" i="46"/>
  <c r="F16" i="46"/>
  <c r="F15" i="46"/>
  <c r="F12" i="46"/>
  <c r="F17" i="46"/>
  <c r="F15" i="48"/>
  <c r="F13" i="46"/>
  <c r="F23" i="50"/>
  <c r="F26" i="50"/>
  <c r="F26" i="49"/>
  <c r="E25" i="4"/>
  <c r="E32" i="4"/>
  <c r="F28" i="29"/>
  <c r="F34" i="19"/>
  <c r="F18" i="20"/>
  <c r="F24" i="20"/>
  <c r="E46" i="19"/>
  <c r="F25" i="20"/>
  <c r="F14" i="20"/>
  <c r="E46" i="20"/>
  <c r="F12" i="20"/>
  <c r="F10" i="20"/>
  <c r="F19" i="20"/>
  <c r="F16" i="20"/>
  <c r="H34" i="68"/>
  <c r="H22" i="68"/>
  <c r="H28" i="68"/>
  <c r="H30" i="68"/>
  <c r="G30" i="69"/>
  <c r="H26" i="68"/>
  <c r="H13" i="68"/>
  <c r="D20" i="68"/>
  <c r="D22" i="68"/>
  <c r="D23" i="68"/>
  <c r="D24" i="68"/>
  <c r="H25" i="68"/>
  <c r="H23" i="68"/>
  <c r="D11" i="68"/>
  <c r="D12" i="68"/>
  <c r="D31" i="68"/>
  <c r="D32" i="68"/>
  <c r="D33" i="68"/>
  <c r="G29" i="68"/>
  <c r="G14" i="69"/>
  <c r="G16" i="67"/>
  <c r="G9" i="67"/>
  <c r="G14" i="67"/>
  <c r="F37" i="67"/>
  <c r="G20" i="69"/>
  <c r="D25" i="67"/>
  <c r="D21" i="67"/>
  <c r="C37" i="67"/>
  <c r="D23" i="67"/>
  <c r="D19" i="67"/>
  <c r="G30" i="67"/>
  <c r="H10" i="69"/>
  <c r="H30" i="67"/>
  <c r="G34" i="67"/>
  <c r="H25" i="67"/>
  <c r="D29" i="67"/>
  <c r="H34" i="67"/>
  <c r="D33" i="67"/>
  <c r="D17" i="67"/>
  <c r="H14" i="69"/>
  <c r="H28" i="67"/>
  <c r="H24" i="67"/>
  <c r="H23" i="69"/>
  <c r="G27" i="68"/>
  <c r="G13" i="68"/>
  <c r="G23" i="68"/>
  <c r="F37" i="68"/>
  <c r="G26" i="68"/>
  <c r="H24" i="68"/>
  <c r="G11" i="68"/>
  <c r="G22" i="68"/>
  <c r="G32" i="68"/>
  <c r="G33" i="68"/>
  <c r="D10" i="68"/>
  <c r="D18" i="68"/>
  <c r="D19" i="68"/>
  <c r="D29" i="68"/>
  <c r="D36" i="33"/>
  <c r="F30" i="35"/>
  <c r="C36" i="33"/>
  <c r="D11" i="67"/>
  <c r="G17" i="67"/>
  <c r="D14" i="67"/>
  <c r="G20" i="67"/>
  <c r="H34" i="69"/>
  <c r="H9" i="67"/>
  <c r="E37" i="67"/>
  <c r="G25" i="67"/>
  <c r="D27" i="67"/>
  <c r="H12" i="67"/>
  <c r="G12" i="67"/>
  <c r="H20" i="67"/>
  <c r="D13" i="67"/>
  <c r="H23" i="67"/>
  <c r="B37" i="67"/>
  <c r="H31" i="67"/>
  <c r="H16" i="67"/>
  <c r="D31" i="67"/>
  <c r="H13" i="67"/>
  <c r="B37" i="68"/>
  <c r="D26" i="68"/>
  <c r="H14" i="68"/>
  <c r="H27" i="68"/>
  <c r="G30" i="68"/>
  <c r="H10" i="68"/>
  <c r="H19" i="68"/>
  <c r="G35" i="68"/>
  <c r="D30" i="68"/>
  <c r="G36" i="68"/>
  <c r="E37" i="68"/>
  <c r="G37" i="68" s="1"/>
  <c r="C37" i="68"/>
  <c r="H33" i="68"/>
  <c r="H18" i="69"/>
  <c r="D27" i="68"/>
  <c r="G14" i="68"/>
  <c r="H18" i="68"/>
  <c r="H16" i="68"/>
  <c r="H35" i="68"/>
  <c r="H32" i="68"/>
  <c r="G31" i="68"/>
  <c r="D21" i="68"/>
  <c r="H21" i="68"/>
  <c r="F12" i="50"/>
  <c r="F30" i="50"/>
  <c r="F28" i="50"/>
  <c r="F19" i="50"/>
  <c r="F11" i="50"/>
  <c r="F8" i="49"/>
  <c r="F11" i="51"/>
  <c r="F35" i="49"/>
  <c r="F27" i="49"/>
  <c r="F22" i="49"/>
  <c r="F20" i="49"/>
  <c r="F34" i="49"/>
  <c r="F29" i="49"/>
  <c r="F28" i="49"/>
  <c r="C36" i="49"/>
  <c r="F36" i="49" s="1"/>
  <c r="E36" i="49"/>
  <c r="F35" i="50"/>
  <c r="F33" i="50"/>
  <c r="F32" i="50"/>
  <c r="F29" i="50"/>
  <c r="F21" i="51"/>
  <c r="F15" i="50"/>
  <c r="F18" i="50"/>
  <c r="F14" i="50"/>
  <c r="D36" i="50"/>
  <c r="E36" i="50"/>
  <c r="F34" i="50"/>
  <c r="F9" i="50"/>
  <c r="B36" i="50"/>
  <c r="F24" i="50"/>
  <c r="F10" i="50"/>
  <c r="C36" i="50"/>
  <c r="F16" i="50"/>
  <c r="F31" i="50"/>
  <c r="F33" i="51"/>
  <c r="F25" i="51"/>
  <c r="F30" i="51"/>
  <c r="F19" i="49"/>
  <c r="F12" i="49"/>
  <c r="F29" i="51"/>
  <c r="D36" i="49"/>
  <c r="F24" i="49"/>
  <c r="F9" i="49"/>
  <c r="F25" i="49"/>
  <c r="F32" i="49"/>
  <c r="F31" i="49"/>
  <c r="B36" i="49"/>
  <c r="E36" i="51"/>
  <c r="F28" i="51"/>
  <c r="F16" i="49"/>
  <c r="F18" i="51"/>
  <c r="F20" i="51"/>
  <c r="F27" i="51"/>
  <c r="F13" i="49"/>
  <c r="F23" i="49"/>
  <c r="F33" i="49"/>
  <c r="F15" i="47"/>
  <c r="F31" i="47"/>
  <c r="F18" i="47"/>
  <c r="F16" i="47"/>
  <c r="F14" i="47"/>
  <c r="F34" i="46"/>
  <c r="F33" i="46"/>
  <c r="F31" i="48"/>
  <c r="F10" i="47"/>
  <c r="F12" i="47"/>
  <c r="F8" i="47"/>
  <c r="F26" i="47"/>
  <c r="F24" i="47"/>
  <c r="F23" i="47"/>
  <c r="F32" i="48"/>
  <c r="F27" i="47"/>
  <c r="F11" i="47"/>
  <c r="F30" i="47"/>
  <c r="F29" i="47"/>
  <c r="F28" i="47"/>
  <c r="F25" i="47"/>
  <c r="F16" i="48"/>
  <c r="B36" i="47"/>
  <c r="C36" i="47"/>
  <c r="F18" i="48"/>
  <c r="F35" i="47"/>
  <c r="F33" i="47"/>
  <c r="F21" i="47"/>
  <c r="F20" i="47"/>
  <c r="F17" i="47"/>
  <c r="F32" i="47"/>
  <c r="F9" i="47"/>
  <c r="F22" i="47"/>
  <c r="F19" i="47"/>
  <c r="F13" i="47"/>
  <c r="F23" i="48"/>
  <c r="E36" i="47"/>
  <c r="F34" i="47"/>
  <c r="F29" i="48"/>
  <c r="F24" i="48"/>
  <c r="F20" i="48"/>
  <c r="F11" i="48"/>
  <c r="E36" i="46"/>
  <c r="F29" i="46"/>
  <c r="F28" i="46"/>
  <c r="F27" i="46"/>
  <c r="F22" i="46"/>
  <c r="F9" i="46"/>
  <c r="F32" i="46"/>
  <c r="F10" i="46"/>
  <c r="F28" i="48"/>
  <c r="F24" i="46"/>
  <c r="F35" i="46"/>
  <c r="F21" i="46"/>
  <c r="B36" i="46"/>
  <c r="D36" i="46"/>
  <c r="F11" i="46"/>
  <c r="F26" i="45"/>
  <c r="F19" i="45"/>
  <c r="F40" i="44"/>
  <c r="F38" i="44"/>
  <c r="F35" i="45"/>
  <c r="F34" i="44"/>
  <c r="F32" i="44"/>
  <c r="F31" i="45"/>
  <c r="F31" i="44"/>
  <c r="F29" i="44"/>
  <c r="F24" i="45"/>
  <c r="F19" i="44"/>
  <c r="F17" i="44"/>
  <c r="F14" i="44"/>
  <c r="F12" i="44"/>
  <c r="F8" i="44"/>
  <c r="F9" i="44"/>
  <c r="F35" i="43"/>
  <c r="F33" i="43"/>
  <c r="F16" i="45"/>
  <c r="F18" i="43"/>
  <c r="F19" i="43"/>
  <c r="F12" i="45"/>
  <c r="F10" i="43"/>
  <c r="F11" i="44"/>
  <c r="F13" i="44"/>
  <c r="F10" i="44"/>
  <c r="F11" i="45"/>
  <c r="F8" i="45"/>
  <c r="E46" i="44"/>
  <c r="F41" i="44"/>
  <c r="F30" i="44"/>
  <c r="F25" i="45"/>
  <c r="F32" i="45"/>
  <c r="F28" i="44"/>
  <c r="F40" i="45"/>
  <c r="F34" i="45"/>
  <c r="F41" i="45"/>
  <c r="F25" i="43"/>
  <c r="F14" i="45"/>
  <c r="F8" i="43"/>
  <c r="F45" i="43"/>
  <c r="F16" i="43"/>
  <c r="D46" i="45"/>
  <c r="F17" i="43"/>
  <c r="F30" i="43"/>
  <c r="F12" i="43"/>
  <c r="F9" i="43"/>
  <c r="F45" i="45"/>
  <c r="F11" i="43"/>
  <c r="F24" i="43"/>
  <c r="D46" i="43"/>
  <c r="F28" i="43"/>
  <c r="E46" i="43"/>
  <c r="F27" i="43"/>
  <c r="F29" i="43"/>
  <c r="E19" i="34"/>
  <c r="F18" i="34"/>
  <c r="E15" i="34"/>
  <c r="E20" i="34"/>
  <c r="F18" i="36"/>
  <c r="F29" i="34"/>
  <c r="E27" i="34"/>
  <c r="E26" i="34"/>
  <c r="F25" i="34"/>
  <c r="E17" i="34"/>
  <c r="F14" i="36"/>
  <c r="F11" i="36"/>
  <c r="E27" i="36"/>
  <c r="F27" i="34"/>
  <c r="F26" i="34"/>
  <c r="E23" i="34"/>
  <c r="F16" i="34"/>
  <c r="E13" i="34"/>
  <c r="F24" i="36"/>
  <c r="F10" i="36"/>
  <c r="F31" i="34"/>
  <c r="F14" i="34"/>
  <c r="F15" i="34"/>
  <c r="F20" i="34"/>
  <c r="E11" i="34"/>
  <c r="E18" i="34"/>
  <c r="D36" i="34"/>
  <c r="F34" i="36"/>
  <c r="F31" i="32"/>
  <c r="F30" i="32"/>
  <c r="F34" i="32"/>
  <c r="E31" i="32"/>
  <c r="F23" i="36"/>
  <c r="E28" i="32"/>
  <c r="E24" i="32"/>
  <c r="E34" i="32"/>
  <c r="F22" i="32"/>
  <c r="E10" i="32"/>
  <c r="E25" i="32"/>
  <c r="F24" i="32"/>
  <c r="F26" i="32"/>
  <c r="E20" i="32"/>
  <c r="E20" i="36"/>
  <c r="E35" i="32"/>
  <c r="F12" i="32"/>
  <c r="F29" i="32"/>
  <c r="D36" i="32"/>
  <c r="E28" i="36"/>
  <c r="F23" i="32"/>
  <c r="E14" i="32"/>
  <c r="F11" i="32"/>
  <c r="E16" i="32"/>
  <c r="E21" i="32"/>
  <c r="F16" i="32"/>
  <c r="F19" i="32"/>
  <c r="E22" i="32"/>
  <c r="F21" i="32"/>
  <c r="E19" i="32"/>
  <c r="E12" i="32"/>
  <c r="E11" i="32"/>
  <c r="F10" i="32"/>
  <c r="E33" i="32"/>
  <c r="E29" i="32"/>
  <c r="E31" i="36"/>
  <c r="F13" i="36"/>
  <c r="F13" i="34"/>
  <c r="E35" i="34"/>
  <c r="C36" i="34"/>
  <c r="E36" i="34" s="1"/>
  <c r="E16" i="34"/>
  <c r="E17" i="36"/>
  <c r="F9" i="34"/>
  <c r="E28" i="34"/>
  <c r="B36" i="34"/>
  <c r="E35" i="36"/>
  <c r="F27" i="36"/>
  <c r="F15" i="36"/>
  <c r="F25" i="32"/>
  <c r="E17" i="32"/>
  <c r="F17" i="32"/>
  <c r="C36" i="32"/>
  <c r="F36" i="32"/>
  <c r="F15" i="32"/>
  <c r="F18" i="32"/>
  <c r="F28" i="32"/>
  <c r="F32" i="32"/>
  <c r="E11" i="36"/>
  <c r="F8" i="32"/>
  <c r="F14" i="32"/>
  <c r="F13" i="32"/>
  <c r="F27" i="32"/>
  <c r="E18" i="32"/>
  <c r="E13" i="32"/>
  <c r="E32" i="32"/>
  <c r="F33" i="36"/>
  <c r="F22" i="36"/>
  <c r="C37" i="62"/>
  <c r="H31" i="63"/>
  <c r="H29" i="63"/>
  <c r="H19" i="63"/>
  <c r="H17" i="63"/>
  <c r="G13" i="63"/>
  <c r="G11" i="63"/>
  <c r="B37" i="63"/>
  <c r="H35" i="63"/>
  <c r="H21" i="63"/>
  <c r="H15" i="63"/>
  <c r="H25" i="62"/>
  <c r="H23" i="62"/>
  <c r="H19" i="62"/>
  <c r="H11" i="62"/>
  <c r="H33" i="62"/>
  <c r="H31" i="62"/>
  <c r="H27" i="62"/>
  <c r="G36" i="62"/>
  <c r="G34" i="62"/>
  <c r="G28" i="62"/>
  <c r="G20" i="62"/>
  <c r="G18" i="62"/>
  <c r="G16" i="62"/>
  <c r="G14" i="62"/>
  <c r="C37" i="63"/>
  <c r="F37" i="63"/>
  <c r="G22" i="63"/>
  <c r="G34" i="63"/>
  <c r="G35" i="63"/>
  <c r="G29" i="63"/>
  <c r="G27" i="63"/>
  <c r="G19" i="63"/>
  <c r="G17" i="63"/>
  <c r="G15" i="63"/>
  <c r="G16" i="63"/>
  <c r="E37" i="63"/>
  <c r="H11" i="63"/>
  <c r="G31" i="63"/>
  <c r="H13" i="63"/>
  <c r="H27" i="63"/>
  <c r="H23" i="63"/>
  <c r="G10" i="62"/>
  <c r="G32" i="62"/>
  <c r="H24" i="62"/>
  <c r="G24" i="62"/>
  <c r="H15" i="62"/>
  <c r="H17" i="62"/>
  <c r="H29" i="62"/>
  <c r="H13" i="62"/>
  <c r="H16" i="62"/>
  <c r="H32" i="62"/>
  <c r="G12" i="62"/>
  <c r="G22" i="62"/>
  <c r="G26" i="62"/>
  <c r="G35" i="62"/>
  <c r="G33" i="62"/>
  <c r="G31" i="62"/>
  <c r="G25" i="62"/>
  <c r="G19" i="62"/>
  <c r="G17" i="62"/>
  <c r="H9" i="62"/>
  <c r="H18" i="62"/>
  <c r="H30" i="62"/>
  <c r="G30" i="62"/>
  <c r="H20" i="62"/>
  <c r="H34" i="62"/>
  <c r="H36" i="62"/>
  <c r="H28" i="62"/>
  <c r="H26" i="62"/>
  <c r="H21" i="62"/>
  <c r="H35" i="62"/>
  <c r="G15" i="62"/>
  <c r="G27" i="62"/>
  <c r="G23" i="62"/>
  <c r="G11" i="62"/>
  <c r="G21" i="62"/>
  <c r="E11" i="7"/>
  <c r="E28" i="7"/>
  <c r="E16" i="7"/>
  <c r="E34" i="7"/>
  <c r="E13" i="7"/>
  <c r="E21" i="6"/>
  <c r="E31" i="4"/>
  <c r="E9" i="6"/>
  <c r="E17" i="6"/>
  <c r="E28" i="4"/>
  <c r="E29" i="4"/>
  <c r="E7" i="4"/>
  <c r="E7" i="7"/>
  <c r="E30" i="7"/>
  <c r="E8" i="7"/>
  <c r="E24" i="7"/>
  <c r="E9" i="7"/>
  <c r="E20" i="7"/>
  <c r="E19" i="7"/>
  <c r="E32" i="7"/>
  <c r="E10" i="7"/>
  <c r="E17" i="7"/>
  <c r="E33" i="7"/>
  <c r="E23" i="7"/>
  <c r="E14" i="7"/>
  <c r="E29" i="7"/>
  <c r="D35" i="7"/>
  <c r="E12" i="7"/>
  <c r="E25" i="7"/>
  <c r="E27" i="7"/>
  <c r="B35" i="7"/>
  <c r="E18" i="7"/>
  <c r="C35" i="7"/>
  <c r="F35" i="44"/>
  <c r="D16" i="68"/>
  <c r="E37" i="62"/>
  <c r="G18" i="67"/>
  <c r="E11" i="4"/>
  <c r="F23" i="34"/>
  <c r="G32" i="63"/>
  <c r="H10" i="67"/>
  <c r="E26" i="4"/>
  <c r="B37" i="62"/>
  <c r="H37" i="62" s="1"/>
  <c r="H24" i="63"/>
  <c r="G12" i="63"/>
  <c r="E9" i="52"/>
  <c r="E11" i="6"/>
  <c r="E27" i="6"/>
  <c r="E30" i="6"/>
  <c r="E12" i="6"/>
  <c r="B35" i="6"/>
  <c r="E23" i="5"/>
  <c r="E20" i="6"/>
  <c r="E26" i="6"/>
  <c r="E32" i="6"/>
  <c r="E31" i="6"/>
  <c r="E25" i="6"/>
  <c r="E33" i="6"/>
  <c r="E7" i="6"/>
  <c r="D35" i="6"/>
  <c r="E18" i="6"/>
  <c r="C35" i="6"/>
  <c r="E16" i="6"/>
  <c r="E13" i="6"/>
  <c r="E14" i="6"/>
  <c r="E15" i="6"/>
  <c r="E22" i="6"/>
  <c r="E34" i="6"/>
  <c r="E14" i="36"/>
  <c r="F16" i="36"/>
  <c r="G18" i="69"/>
  <c r="E44" i="39"/>
  <c r="E25" i="36"/>
  <c r="E24" i="9"/>
  <c r="E22" i="5"/>
  <c r="F23" i="29"/>
  <c r="F8" i="18"/>
  <c r="E28" i="12"/>
  <c r="E10" i="12"/>
  <c r="F9" i="35"/>
  <c r="F15" i="35"/>
  <c r="H15" i="69"/>
  <c r="F10" i="45"/>
  <c r="E15" i="39"/>
  <c r="E52" i="39"/>
  <c r="E29" i="9"/>
  <c r="E17" i="9"/>
  <c r="C35" i="54"/>
  <c r="E12" i="5"/>
  <c r="E7" i="5"/>
  <c r="E6" i="30"/>
  <c r="E10" i="30"/>
  <c r="E11" i="30"/>
  <c r="E9" i="30"/>
  <c r="E8" i="30"/>
  <c r="F27" i="29"/>
  <c r="D36" i="29"/>
  <c r="F33" i="29"/>
  <c r="F24" i="29"/>
  <c r="F19" i="29"/>
  <c r="F14" i="29"/>
  <c r="F34" i="29"/>
  <c r="F25" i="26"/>
  <c r="F12" i="26"/>
  <c r="F14" i="26"/>
  <c r="F9" i="26"/>
  <c r="F29" i="26"/>
  <c r="H14" i="70"/>
  <c r="F10" i="18"/>
  <c r="F24" i="18"/>
  <c r="F29" i="18"/>
  <c r="E56" i="12"/>
  <c r="E49" i="12"/>
  <c r="E26" i="12"/>
  <c r="E22" i="12"/>
  <c r="E14" i="12"/>
  <c r="E39" i="12"/>
  <c r="E36" i="12"/>
  <c r="E35" i="12"/>
  <c r="E32" i="12"/>
  <c r="E15" i="12"/>
  <c r="E17" i="12"/>
  <c r="E12" i="12"/>
  <c r="E31" i="12"/>
  <c r="E27" i="12"/>
  <c r="E18" i="12"/>
  <c r="E40" i="12"/>
  <c r="E30" i="12"/>
  <c r="E41" i="12"/>
  <c r="E55" i="12"/>
  <c r="E48" i="12"/>
  <c r="E57" i="14"/>
  <c r="F23" i="35"/>
  <c r="F22" i="35"/>
  <c r="E27" i="35"/>
  <c r="E33" i="35"/>
  <c r="F11" i="35"/>
  <c r="F25" i="35"/>
  <c r="E11" i="35"/>
  <c r="F14" i="35"/>
  <c r="H21" i="69"/>
  <c r="H30" i="69"/>
  <c r="G16" i="69"/>
  <c r="H19" i="69"/>
  <c r="C13" i="52"/>
  <c r="E13" i="52" s="1"/>
  <c r="E11" i="52"/>
  <c r="B13" i="52"/>
  <c r="E8" i="52"/>
  <c r="E12" i="52"/>
  <c r="E6" i="52"/>
  <c r="F13" i="51"/>
  <c r="D36" i="51"/>
  <c r="F19" i="51"/>
  <c r="F23" i="51"/>
  <c r="F33" i="48"/>
  <c r="F14" i="48"/>
  <c r="F9" i="48"/>
  <c r="F34" i="48"/>
  <c r="F22" i="48"/>
  <c r="F28" i="45"/>
  <c r="F13" i="45"/>
  <c r="F30" i="45"/>
  <c r="E31" i="39"/>
  <c r="E27" i="39"/>
  <c r="E56" i="39"/>
  <c r="E54" i="39"/>
  <c r="E21" i="39"/>
  <c r="E17" i="39"/>
  <c r="E9" i="39"/>
  <c r="E40" i="39"/>
  <c r="E35" i="39"/>
  <c r="E46" i="39"/>
  <c r="E43" i="39"/>
  <c r="E39" i="39"/>
  <c r="E34" i="39"/>
  <c r="E12" i="39"/>
  <c r="E8" i="39"/>
  <c r="E13" i="39"/>
  <c r="F30" i="36"/>
  <c r="E15" i="36"/>
  <c r="F25" i="36"/>
  <c r="E29" i="36"/>
  <c r="E18" i="36"/>
  <c r="E33" i="36"/>
  <c r="F29" i="36"/>
  <c r="E34" i="36"/>
  <c r="E24" i="36"/>
  <c r="F12" i="36"/>
  <c r="E10" i="36"/>
  <c r="E7" i="30"/>
  <c r="C13" i="30"/>
  <c r="D13" i="30"/>
  <c r="E12" i="30"/>
  <c r="B13" i="30"/>
  <c r="E7" i="52"/>
  <c r="E33" i="9"/>
  <c r="E9" i="5"/>
  <c r="E17" i="5"/>
  <c r="E15" i="5"/>
  <c r="F9" i="29"/>
  <c r="F8" i="29"/>
  <c r="F26" i="29"/>
  <c r="F30" i="29"/>
  <c r="E36" i="29"/>
  <c r="F13" i="29"/>
  <c r="F35" i="29"/>
  <c r="B36" i="29"/>
  <c r="C36" i="29"/>
  <c r="E46" i="18"/>
  <c r="F18" i="18"/>
  <c r="F34" i="18"/>
  <c r="F16" i="18"/>
  <c r="F33" i="18"/>
  <c r="D46" i="18"/>
  <c r="F41" i="18"/>
  <c r="D57" i="12"/>
  <c r="E57" i="12" s="1"/>
  <c r="D36" i="35"/>
  <c r="F20" i="35"/>
  <c r="F21" i="35"/>
  <c r="F18" i="35"/>
  <c r="F13" i="35"/>
  <c r="F34" i="35"/>
  <c r="F32" i="35"/>
  <c r="E20" i="35"/>
  <c r="F19" i="35"/>
  <c r="F16" i="35"/>
  <c r="E14" i="35"/>
  <c r="B36" i="35"/>
  <c r="E32" i="35"/>
  <c r="F33" i="35"/>
  <c r="F27" i="35"/>
  <c r="E13" i="35"/>
  <c r="F24" i="35"/>
  <c r="C36" i="35"/>
  <c r="F28" i="35"/>
  <c r="F31" i="35"/>
  <c r="E24" i="35"/>
  <c r="E8" i="35"/>
  <c r="F10" i="35"/>
  <c r="E30" i="35"/>
  <c r="F37" i="69"/>
  <c r="G10" i="69"/>
  <c r="H26" i="69"/>
  <c r="H27" i="69"/>
  <c r="G34" i="69"/>
  <c r="H24" i="69"/>
  <c r="H22" i="69"/>
  <c r="G19" i="69"/>
  <c r="G26" i="69"/>
  <c r="G22" i="69"/>
  <c r="G12" i="69"/>
  <c r="F24" i="51"/>
  <c r="C36" i="51"/>
  <c r="C38" i="48" s="1"/>
  <c r="F14" i="51"/>
  <c r="F32" i="51"/>
  <c r="F35" i="51"/>
  <c r="F9" i="51"/>
  <c r="F10" i="51"/>
  <c r="F17" i="51"/>
  <c r="F31" i="51"/>
  <c r="B36" i="51"/>
  <c r="C48" i="48"/>
  <c r="B36" i="48"/>
  <c r="F36" i="48" s="1"/>
  <c r="F21" i="48"/>
  <c r="F35" i="48"/>
  <c r="F26" i="48"/>
  <c r="E36" i="48"/>
  <c r="E38" i="48" s="1"/>
  <c r="F8" i="48"/>
  <c r="F27" i="48"/>
  <c r="F10" i="48"/>
  <c r="D36" i="48"/>
  <c r="F13" i="48"/>
  <c r="C47" i="48"/>
  <c r="F38" i="45"/>
  <c r="F27" i="45"/>
  <c r="F9" i="45"/>
  <c r="C57" i="39"/>
  <c r="D57" i="39"/>
  <c r="E33" i="39"/>
  <c r="E29" i="39"/>
  <c r="E23" i="39"/>
  <c r="E19" i="39"/>
  <c r="E48" i="39"/>
  <c r="E30" i="39"/>
  <c r="E32" i="39"/>
  <c r="E23" i="36"/>
  <c r="F19" i="36"/>
  <c r="E16" i="36"/>
  <c r="F21" i="36"/>
  <c r="B36" i="36"/>
  <c r="E26" i="36"/>
  <c r="F32" i="36"/>
  <c r="E19" i="36"/>
  <c r="F9" i="36"/>
  <c r="F35" i="36"/>
  <c r="E32" i="36"/>
  <c r="D36" i="36"/>
  <c r="F17" i="36"/>
  <c r="E22" i="36"/>
  <c r="E9" i="36"/>
  <c r="E21" i="36"/>
  <c r="C36" i="36"/>
  <c r="F20" i="36"/>
  <c r="E31" i="9"/>
  <c r="B35" i="9"/>
  <c r="E32" i="9"/>
  <c r="E20" i="9"/>
  <c r="C35" i="9"/>
  <c r="E19" i="9"/>
  <c r="E25" i="9"/>
  <c r="E21" i="9"/>
  <c r="D35" i="9"/>
  <c r="E35" i="9" s="1"/>
  <c r="E11" i="9"/>
  <c r="C35" i="5"/>
  <c r="B35" i="5"/>
  <c r="E26" i="5"/>
  <c r="E10" i="5"/>
  <c r="E29" i="5"/>
  <c r="E24" i="5"/>
  <c r="E16" i="5"/>
  <c r="E8" i="5"/>
  <c r="E34" i="5"/>
  <c r="E31" i="5"/>
  <c r="D35" i="5"/>
  <c r="E36" i="26"/>
  <c r="F31" i="26"/>
  <c r="F15" i="26"/>
  <c r="F30" i="26"/>
  <c r="F26" i="26"/>
  <c r="F18" i="26"/>
  <c r="B36" i="26"/>
  <c r="F36" i="26" s="1"/>
  <c r="F33" i="26"/>
  <c r="F21" i="26"/>
  <c r="F17" i="26"/>
  <c r="F8" i="26"/>
  <c r="H17" i="69"/>
  <c r="G25" i="69"/>
  <c r="G13" i="69"/>
  <c r="H11" i="69"/>
  <c r="D36" i="69"/>
  <c r="D28" i="69"/>
  <c r="D12" i="69"/>
  <c r="E37" i="69"/>
  <c r="H37" i="69" s="1"/>
  <c r="C37" i="69"/>
  <c r="D37" i="69" s="1"/>
  <c r="H33" i="69"/>
  <c r="G29" i="69"/>
  <c r="E46" i="45"/>
  <c r="F46" i="45" s="1"/>
  <c r="H33" i="61"/>
  <c r="H29" i="61"/>
  <c r="H13" i="61"/>
  <c r="C37" i="61"/>
  <c r="H34" i="61"/>
  <c r="H30" i="61"/>
  <c r="E35" i="8" l="1"/>
  <c r="E35" i="6"/>
  <c r="E13" i="30"/>
  <c r="F36" i="24"/>
  <c r="H9" i="70"/>
  <c r="E57" i="13"/>
  <c r="E35" i="54"/>
  <c r="F36" i="27"/>
  <c r="F46" i="18"/>
  <c r="H37" i="68"/>
  <c r="F36" i="50"/>
  <c r="F36" i="47"/>
  <c r="F36" i="46"/>
  <c r="H10" i="65"/>
  <c r="F46" i="44"/>
  <c r="F46" i="43"/>
  <c r="E57" i="39"/>
  <c r="E57" i="37"/>
  <c r="E36" i="32"/>
  <c r="H37" i="61"/>
  <c r="H11" i="70"/>
  <c r="E35" i="5"/>
  <c r="F36" i="29"/>
  <c r="F36" i="25"/>
  <c r="F46" i="20"/>
  <c r="F46" i="19"/>
  <c r="E36" i="31"/>
  <c r="E36" i="35"/>
  <c r="F36" i="35"/>
  <c r="G37" i="69"/>
  <c r="G37" i="67"/>
  <c r="H37" i="67"/>
  <c r="D38" i="48"/>
  <c r="F36" i="51"/>
  <c r="H11" i="65"/>
  <c r="E36" i="36"/>
  <c r="F36" i="36"/>
  <c r="F36" i="34"/>
  <c r="H37" i="63"/>
  <c r="F37" i="61"/>
  <c r="G37" i="61" s="1"/>
</calcChain>
</file>

<file path=xl/sharedStrings.xml><?xml version="1.0" encoding="utf-8"?>
<sst xmlns="http://schemas.openxmlformats.org/spreadsheetml/2006/main" count="2570" uniqueCount="522">
  <si>
    <t>ІІ .</t>
  </si>
  <si>
    <t>РАЗДЕЛ - Причина за временна неработоспособност "Общо заболяване"</t>
  </si>
  <si>
    <t xml:space="preserve">І . </t>
  </si>
  <si>
    <t>РАЗДЕЛ - Причина за временна неработоспособност  "Бременност и раждане"</t>
  </si>
  <si>
    <t>ІІІ.</t>
  </si>
  <si>
    <t>ІV.</t>
  </si>
  <si>
    <t>Общо</t>
  </si>
  <si>
    <t>По области</t>
  </si>
  <si>
    <t>Област</t>
  </si>
  <si>
    <t>Възраст</t>
  </si>
  <si>
    <t>ОБЩО</t>
  </si>
  <si>
    <t>Индивидуална първична извънболнична медицинска практика</t>
  </si>
  <si>
    <t>Индивидуална първична извънболнична дентална практика</t>
  </si>
  <si>
    <t>Групова първична извънболнична медицинска практика</t>
  </si>
  <si>
    <t>Групова първична извънболнична дентална практика</t>
  </si>
  <si>
    <t>Индивидуална специализирана извънболнична медицинска практика</t>
  </si>
  <si>
    <t>Индивидуална специализирана извънболнична дентална практика</t>
  </si>
  <si>
    <t>Групова специализирана извънболнична медицинска практика</t>
  </si>
  <si>
    <t>Групова специализирана извънболнична дентална практика</t>
  </si>
  <si>
    <t>Медицински център</t>
  </si>
  <si>
    <t>Дентален център</t>
  </si>
  <si>
    <t>Медико-дентален център</t>
  </si>
  <si>
    <t>Диагностично-консултативен център</t>
  </si>
  <si>
    <t>Самостоятелна медико-диагностична лаборатория</t>
  </si>
  <si>
    <t>Лаборатории</t>
  </si>
  <si>
    <t>ХЕИ</t>
  </si>
  <si>
    <t>Национален център по заразни и паразитни болести (НЦЗПБ)</t>
  </si>
  <si>
    <t>Специализирана болница за физикална терапия и рехабилитация-ЕАД</t>
  </si>
  <si>
    <t>Държавна психиатрична болница</t>
  </si>
  <si>
    <t>Център за спешна медицинска помощ</t>
  </si>
  <si>
    <t>Национален център по хематология и трансфузиология</t>
  </si>
  <si>
    <t>Диспансер психични заболявания</t>
  </si>
  <si>
    <t>Диспансер пневмофтизиататричен</t>
  </si>
  <si>
    <t>Диспансер кожновенерологичен</t>
  </si>
  <si>
    <t>Диспансер онкологичен</t>
  </si>
  <si>
    <t>Дом за медико-социални грижи</t>
  </si>
  <si>
    <t>Хоспис</t>
  </si>
  <si>
    <t>Аптека</t>
  </si>
  <si>
    <t>Номенклатура на кодовете на лечебните заведения</t>
  </si>
  <si>
    <t>Благоевград</t>
  </si>
  <si>
    <t>Бургас</t>
  </si>
  <si>
    <t>Варна</t>
  </si>
  <si>
    <t>Велико Търново</t>
  </si>
  <si>
    <t>Видин</t>
  </si>
  <si>
    <t>Враца</t>
  </si>
  <si>
    <t>Габрово</t>
  </si>
  <si>
    <t>Кърджали</t>
  </si>
  <si>
    <t>Кюстендил</t>
  </si>
  <si>
    <t>Ловеч</t>
  </si>
  <si>
    <t>Монтана</t>
  </si>
  <si>
    <t>Пазарджик</t>
  </si>
  <si>
    <t>Перник</t>
  </si>
  <si>
    <t>Плевен</t>
  </si>
  <si>
    <t>Пловдив</t>
  </si>
  <si>
    <t>Разград</t>
  </si>
  <si>
    <t>Русе</t>
  </si>
  <si>
    <t>Силистра</t>
  </si>
  <si>
    <t>Сливен</t>
  </si>
  <si>
    <t>Смолян</t>
  </si>
  <si>
    <t>София-град</t>
  </si>
  <si>
    <t>София</t>
  </si>
  <si>
    <t>Стара Загора</t>
  </si>
  <si>
    <t>Добрич</t>
  </si>
  <si>
    <t>Търговище</t>
  </si>
  <si>
    <t>Хасково</t>
  </si>
  <si>
    <t>Шумен</t>
  </si>
  <si>
    <t>Ямбол</t>
  </si>
  <si>
    <t>Разпределение на персонала</t>
  </si>
  <si>
    <t xml:space="preserve">Брой фирми </t>
  </si>
  <si>
    <t>Контрола</t>
  </si>
  <si>
    <t>Многопрофилна болница за долекуване, продължително лечение и рехабилитация</t>
  </si>
  <si>
    <t>към съдържанието</t>
  </si>
  <si>
    <t>1.1</t>
  </si>
  <si>
    <t>1.2</t>
  </si>
  <si>
    <t>3.1</t>
  </si>
  <si>
    <t>3.2</t>
  </si>
  <si>
    <t>4.1</t>
  </si>
  <si>
    <t>4.2</t>
  </si>
  <si>
    <t>РАЗДЕЛ - Причина за временна неработоспособност "Трудова злополука и професионална болест" /ТЗПБ/</t>
  </si>
  <si>
    <t>Вид обезщетение</t>
  </si>
  <si>
    <t>Брой платени работни дни</t>
  </si>
  <si>
    <t xml:space="preserve">Парични обезщетения за временна неработоспособност поради общо заболяване
</t>
  </si>
  <si>
    <t xml:space="preserve">Парични обезщетения за временна неработоспособност поради нетрудови злополуки
</t>
  </si>
  <si>
    <t xml:space="preserve">Парични  обезщетения за временна неработоспособност поради гледане на болен член от семейството и карантина
</t>
  </si>
  <si>
    <t xml:space="preserve">Парични обезщетения за санаторно-курортно лечение поради общо заболяване
</t>
  </si>
  <si>
    <t xml:space="preserve">Парични обезщетения за временна неработоспособност поради трудова  злополука  и професионална болест
</t>
  </si>
  <si>
    <t xml:space="preserve">Парични обезщетения за трудоустрояване поради бременност и кърмене
</t>
  </si>
  <si>
    <t>Парични обезщетения за бременност и раждане</t>
  </si>
  <si>
    <t>Парични обезщетения за бременност и раждане - по чл.50, ал.1-5 и чл.51 от КСО</t>
  </si>
  <si>
    <t>Парични обезщетения за бременност и раждане по чл.50, ал.6  от КСО</t>
  </si>
  <si>
    <t>Парични обезщетения за бременност и раждане по чл.50, ал.7  от КСО</t>
  </si>
  <si>
    <t xml:space="preserve">Парични обезщетения за бременност и раждане по чл.50а  от КСО - обезщетение при неизползване на отпуска за бременост и раждане
</t>
  </si>
  <si>
    <t>До 18 г. вкл.</t>
  </si>
  <si>
    <t>65 и повече години</t>
  </si>
  <si>
    <t>Първични болнични листове</t>
  </si>
  <si>
    <t>Продължение на болнични листове</t>
  </si>
  <si>
    <t xml:space="preserve">Продължение на болнични листове </t>
  </si>
  <si>
    <t xml:space="preserve">Първични болнични листове </t>
  </si>
  <si>
    <t>2.1</t>
  </si>
  <si>
    <t>2.2</t>
  </si>
  <si>
    <t>V.</t>
  </si>
  <si>
    <t xml:space="preserve">С Ъ Д Ъ Р Ж А Н И Е </t>
  </si>
  <si>
    <t>2</t>
  </si>
  <si>
    <t>СТАТИСТИЧЕСКИ БЮЛЕТИН</t>
  </si>
  <si>
    <t>„ПОКАЗАТЕЛИ, ХАРАКТЕРИЗИРАЩИ ВРЕМЕННАТА НЕРАБОТОСПОСОБНОСТ НА ОСИГУРЕНИТЕ ЛИЦА“</t>
  </si>
  <si>
    <t xml:space="preserve">         Бюлетинът „Показатели, характеризиращи временната неработоспособност на осигурените лица“ съдържа информация за паричните обезщетения за временна неработоспособност и трудоустрояване поради общо заболяване, трудова злополука и професионална болест, както и за обезщетенията за майчинство, изплащани от държавното обществено осигуряване. </t>
  </si>
  <si>
    <t xml:space="preserve">         При настъпване на промени в базата след публикуване на статистическия бюлетин, в т.ч. в резултат на служебното преизчисление на паричните обезщетения и помощи по реда на чл. 42, ал. 1 от Наредбата за паричните обезщетения и помощи от държавното обществено осигуряване, данните в него не се ревизират. </t>
  </si>
  <si>
    <t>РАЗДЕЛ - Причина за временна неработоспособност  "Осиновяване на дете до 5-годишна възраст"</t>
  </si>
  <si>
    <t>РЕПУБЛИКА БЪЛГАРИЯ</t>
  </si>
  <si>
    <t>До 9 лица вкл.</t>
  </si>
  <si>
    <t>От 10 до 19 лица</t>
  </si>
  <si>
    <t>От 20 до 49 лица</t>
  </si>
  <si>
    <t>От 50 до 99 лица</t>
  </si>
  <si>
    <t>От 100 до 249 лица</t>
  </si>
  <si>
    <t>Номенклатура  на  кодовете на лечебните заведения</t>
  </si>
  <si>
    <t>Номенклатура на кодовете  на лечебните заведения</t>
  </si>
  <si>
    <r>
      <rPr>
        <b/>
        <sz val="16"/>
        <rFont val="Arial"/>
        <family val="2"/>
        <charset val="204"/>
      </rPr>
      <t xml:space="preserve">              </t>
    </r>
    <r>
      <rPr>
        <b/>
        <u/>
        <sz val="16"/>
        <rFont val="Arial"/>
        <family val="2"/>
        <charset val="204"/>
      </rPr>
      <t>НАЦИОНАЛЕН ОСИГУРИТЕЛЕН ИНСТИТУТ</t>
    </r>
  </si>
  <si>
    <t>1.      Временна неработоспособност и трудоустрояване поради общо заболяване:</t>
  </si>
  <si>
    <t>2.      Временна неработоспособност и трудоустрояване поради трудова злополука и професионална болест:</t>
  </si>
  <si>
    <t>3.      Майчинство:</t>
  </si>
  <si>
    <t>Данните са представени по причината за неработоспособността, в т.ч.:</t>
  </si>
  <si>
    <t>■ общо заболяване;</t>
  </si>
  <si>
    <t>■ злополука – нетрудова;</t>
  </si>
  <si>
    <t>■ изследване поради общо заболяване;</t>
  </si>
  <si>
    <t>■ карантина;</t>
  </si>
  <si>
    <t>■ трудоустрояване – общо заболяване;</t>
  </si>
  <si>
    <t>■ санаторно-курортно лечение поради общо заболяване;</t>
  </si>
  <si>
    <t>■ гледане на болно дете до 3-годишна възраст, настанено в заведение за болнична помощ заедно с осигурения;</t>
  </si>
  <si>
    <t>■ гледане или належащо придружаване за медицински преглед, изследване или лечение в страната или в чужбина на болно дете до 18-годишна възраст;</t>
  </si>
  <si>
    <t>■ гледане или належащо придружаване за медицински преглед, изследване или лечение в страната или в чужбина на болен член на семейството над 18-годишна възраст.</t>
  </si>
  <si>
    <t>■ професионална болест;</t>
  </si>
  <si>
    <t>■ злополука – трудова;</t>
  </si>
  <si>
    <t>■ изследване поради трудова злополука;</t>
  </si>
  <si>
    <t>■ изследване поради професионална болест;</t>
  </si>
  <si>
    <t>■ трудоустрояване – трудова злополука;</t>
  </si>
  <si>
    <t>■ трудоустрояване – професионална болест;</t>
  </si>
  <si>
    <t>■ санаторно-курортно лечение поради трудова злополука;</t>
  </si>
  <si>
    <t>■ санаторно-курортно лечение поради професионална болест.</t>
  </si>
  <si>
    <t>■ трудоустрояване – бременност, кърмене или напреднал етап на лечение    ин-витро;</t>
  </si>
  <si>
    <t>■ бременност и раждане;</t>
  </si>
  <si>
    <t>■ отглеждане на дете до 2-годишна възраст;</t>
  </si>
  <si>
    <t xml:space="preserve">          Използвани са данни от поддържаната от Националния осигурителен институт информационна система за изплащаните обезщетения и помощи по чл. 33, ал. 5, т. 7 от Кодекса за социално осигуряване. </t>
  </si>
  <si>
    <t xml:space="preserve">         Данните отразяват текущото състояние на информационната система за изплащаните обезщетения и помощи по Кодекса за социално осигуряване към момента на публикуване на бюлетина. </t>
  </si>
  <si>
    <t xml:space="preserve">          Статистическият бюлетин се изготвя четири пъти в годината и съдържащата се в него информация се отнася съответно за първото тримесечие, за полугодието, за деветмесечието и за цялата година.</t>
  </si>
  <si>
    <t>Обезщетение при осиновяване на дете до 5-годишна възраст</t>
  </si>
  <si>
    <t xml:space="preserve">Парични обезщетения при неизползване на отпуска при осиновяване по чл.53г  от КСО </t>
  </si>
  <si>
    <t>Парични обезщетения при осиновяване на дете до 5-годишна възраст по чл.53в от КСО</t>
  </si>
  <si>
    <t>Парични обезщетения за трудоустрояване при временно намалена работоспособност поради общо заболяване</t>
  </si>
  <si>
    <t xml:space="preserve">Парични обезщетения за трудоустрояване при временно намалена работоспособност поради трудова злополука и професионална болест
</t>
  </si>
  <si>
    <t>Граждани на други държави</t>
  </si>
  <si>
    <t>По единични възрасти</t>
  </si>
  <si>
    <t>По код на лечебното заведение</t>
  </si>
  <si>
    <t>ЗА ЦЯЛАТА СТРАНА</t>
  </si>
  <si>
    <t xml:space="preserve">III.1. Краткосрочни обезщетения - Бременност и раждане                                                                              по чл.50, ал.1 - 5, чл.50, ал.7, чл.50а и чл.51 от КСО </t>
  </si>
  <si>
    <t xml:space="preserve">III.1.1. Краткосрочни обезщетения - Бременност и раждане                                                                    по чл.50, ал.1 - 5, чл.50, ал.7, чл.50а и чл.51 от КСО </t>
  </si>
  <si>
    <t>III.1.2. Краткосрочни обезщетения - Бременност и раждане                                                            по чл.50, ал.1 - 5, чл.50, ал.7, чл.50а и чл.51 от КСО</t>
  </si>
  <si>
    <t xml:space="preserve">IV.1. Краткосрочни обезщетения - Отглеждане на дете                                                                              до 2-годишна възраст по чл.53 и чл.54 от КСО </t>
  </si>
  <si>
    <t xml:space="preserve">IV.1.1. Краткосрочни обезщетения - Отглеждане на дете                                                                до 2-годишна възраст по чл.53 и чл.54 от КСО </t>
  </si>
  <si>
    <t xml:space="preserve">IV.1.2. Краткосрочни обезщетения - Отглеждане на дете                                                                         до 2-годишна възраст по чл.53 и чл.54 от КСО </t>
  </si>
  <si>
    <t>Средно на ден</t>
  </si>
  <si>
    <t>От 250 до 499 лица</t>
  </si>
  <si>
    <t>Парични обезщетения за отглеждане на дете до 2-годишна възраст по чл. 53 от КСО</t>
  </si>
  <si>
    <t xml:space="preserve">Парични обезщетения за отглеждане на дете до 2-годишна възраст по чл. 54 от КСО
</t>
  </si>
  <si>
    <t>(No column name)</t>
  </si>
  <si>
    <t>Брой лица с платени обезщетения от ДОО                      (за периода)</t>
  </si>
  <si>
    <t>Брой лица общо</t>
  </si>
  <si>
    <t>Брой лица с плащане от ДОО</t>
  </si>
  <si>
    <t>% на лицата с плащане  от  ДОО към общо лицата по ТП</t>
  </si>
  <si>
    <t xml:space="preserve">4=3/2 </t>
  </si>
  <si>
    <t>Брой болнични листове на едно лице</t>
  </si>
  <si>
    <t xml:space="preserve">% на болничните листове с плащане  от  ДОО към общо приетите </t>
  </si>
  <si>
    <t>в % от осигурените за  ОЗМ лица</t>
  </si>
  <si>
    <t>Брой болнични листове с плащане от ДОО                (за периода)</t>
  </si>
  <si>
    <t>на едно лице с обезщетение</t>
  </si>
  <si>
    <t>Брой платени работни дни                                                     (за периода)</t>
  </si>
  <si>
    <t>Ранг</t>
  </si>
  <si>
    <t>Дял от общия брой болнични листове (%)</t>
  </si>
  <si>
    <t>J06.9</t>
  </si>
  <si>
    <t>B34.9</t>
  </si>
  <si>
    <t>J20.9</t>
  </si>
  <si>
    <t>J06.8</t>
  </si>
  <si>
    <t>J03.9</t>
  </si>
  <si>
    <t>M51.1</t>
  </si>
  <si>
    <t>O20.0</t>
  </si>
  <si>
    <t>O47.0</t>
  </si>
  <si>
    <t>G54.4</t>
  </si>
  <si>
    <t>G54.1</t>
  </si>
  <si>
    <t>Наименование на  диагноза</t>
  </si>
  <si>
    <t>Вирусна инфекция, неуточнена</t>
  </si>
  <si>
    <t>Увреждания на лумбо-сакралния плексус</t>
  </si>
  <si>
    <t>Увреждания на лумбо-сакралните коренчета, некласифицирани другаде</t>
  </si>
  <si>
    <t>Остър тонзилит, неуточнен</t>
  </si>
  <si>
    <t>Други остри инфекции на горните дихателни пътища с множествена локализация</t>
  </si>
  <si>
    <t>Остра инфекция на горните дихателни пътища, неуточнена</t>
  </si>
  <si>
    <t>Остър бронхит, неуточнен</t>
  </si>
  <si>
    <t>Увреждания на межпрешленните дискове в поясния и другите отдели на гръбначния стълб с радикулопатия</t>
  </si>
  <si>
    <t>Заплашващ аборт</t>
  </si>
  <si>
    <t>Лъжливо раждане преди навършени 37 гестационни седмици</t>
  </si>
  <si>
    <t xml:space="preserve">Общо </t>
  </si>
  <si>
    <t>От 4 до 7 дни</t>
  </si>
  <si>
    <t>От 8 до 14 дни</t>
  </si>
  <si>
    <t>До 3 дни вкл.</t>
  </si>
  <si>
    <t>От 15 до 30 дни</t>
  </si>
  <si>
    <t>над 30 дни</t>
  </si>
  <si>
    <t>Първични или продължение болнични листове</t>
  </si>
  <si>
    <t>7=6/5</t>
  </si>
  <si>
    <t>8=5/2</t>
  </si>
  <si>
    <t>Брой лица с времемна неработоспособност, временно намалена работоспособност и санаторно курортно лечение</t>
  </si>
  <si>
    <t>Брой болнични листове с плащане от ДОО</t>
  </si>
  <si>
    <t>Брой болнични листове общо</t>
  </si>
  <si>
    <t>Брой болнични листове      общо</t>
  </si>
  <si>
    <t>Брой болнични листове за временна неработоспособност, временно намалена работоспособност и санаторно курортно лечение</t>
  </si>
  <si>
    <t>Изплатена сума на един болничен лист</t>
  </si>
  <si>
    <t>Брой болнични листове      с плащане от ДОО</t>
  </si>
  <si>
    <t>6</t>
  </si>
  <si>
    <t>6.1</t>
  </si>
  <si>
    <t xml:space="preserve">I.2. Краткосрочни обезщетения - Общо заболяване </t>
  </si>
  <si>
    <t xml:space="preserve">I.2.1.Краткосрочни обезщетения - Общо заболяване </t>
  </si>
  <si>
    <t xml:space="preserve">I.2.2. Краткосрочни обезщетения - Общо заболяване </t>
  </si>
  <si>
    <t xml:space="preserve">I.3. Краткосрочни обезщетения - Общо заболяване                  </t>
  </si>
  <si>
    <t xml:space="preserve">I.3.1. Краткосрочни обезщетения - Общо заболяване                                 </t>
  </si>
  <si>
    <t xml:space="preserve">I.3.2. Краткосрочни обезщетения - Общо заболяване                                        </t>
  </si>
  <si>
    <t>I.4. Краткосрочни обезщетения - Общо заболяване</t>
  </si>
  <si>
    <t>I.4.1. Краткосрочни обезщетения - Общо заболяване</t>
  </si>
  <si>
    <t xml:space="preserve">I.4.2. Краткосрочни обезщетения - Общо заболяване </t>
  </si>
  <si>
    <t xml:space="preserve">I.6. Краткосрочни обезщетения - Общо заболяване                                                                     </t>
  </si>
  <si>
    <t xml:space="preserve">I.6.1. Краткосрочни обезщетения - Общо заболяване                                                  </t>
  </si>
  <si>
    <t xml:space="preserve">I.6.2. Краткосрочни обезщетения - Общо заболяване            </t>
  </si>
  <si>
    <t xml:space="preserve">I.7. Краткосрочни обезщетения - Общо заболяване                                                            </t>
  </si>
  <si>
    <t xml:space="preserve">I.7.1. Краткосрочни обезщетения - Общо заболяване                                                                  </t>
  </si>
  <si>
    <t xml:space="preserve">I.7.2. Краткосрочни обезщетения - Общо заболяване                                         </t>
  </si>
  <si>
    <t>Болнични листове с                                 или без плащане от ДОО</t>
  </si>
  <si>
    <t>Общо болнични листове</t>
  </si>
  <si>
    <t>Средна продължителност на  болничния лист</t>
  </si>
  <si>
    <t>S52.5</t>
  </si>
  <si>
    <t xml:space="preserve">J00  </t>
  </si>
  <si>
    <t>K29.9</t>
  </si>
  <si>
    <t>S93.4</t>
  </si>
  <si>
    <t>S42.2</t>
  </si>
  <si>
    <t>S82.6</t>
  </si>
  <si>
    <t>S06.0</t>
  </si>
  <si>
    <t>S82.7</t>
  </si>
  <si>
    <t>S82.8</t>
  </si>
  <si>
    <t>S72.0</t>
  </si>
  <si>
    <t>S62.6</t>
  </si>
  <si>
    <t>S32.0</t>
  </si>
  <si>
    <t>S82.1</t>
  </si>
  <si>
    <t>S72.1</t>
  </si>
  <si>
    <t>S68.1</t>
  </si>
  <si>
    <t>Остър назофарингит [хрема]</t>
  </si>
  <si>
    <t>Гастродуоденит, неуточнен</t>
  </si>
  <si>
    <t>Мозъчно сътресение</t>
  </si>
  <si>
    <t>Счупване на гръбначния стълб в поясната област</t>
  </si>
  <si>
    <t>Счупване на горния край на раменната кост (хумерус)</t>
  </si>
  <si>
    <t>Счупване на долния край на лъчевата кост</t>
  </si>
  <si>
    <t>Счупване на друг пръст на ръката</t>
  </si>
  <si>
    <t>Счупване на бедрената шийка</t>
  </si>
  <si>
    <t>Пертрохантерно счупване</t>
  </si>
  <si>
    <t>Счупване на горния край на тибията (голям пищял)</t>
  </si>
  <si>
    <t>Счупване на външен [латерален] малеолус</t>
  </si>
  <si>
    <t>Множествени счупвания на подбедрицата</t>
  </si>
  <si>
    <t>Счупвания на други части на подбедрицата</t>
  </si>
  <si>
    <t>Навяхване и разтягане на ставните връзки на глезена</t>
  </si>
  <si>
    <t xml:space="preserve">II.2. Краткосрочни обезщетения - ТЗПБ </t>
  </si>
  <si>
    <t xml:space="preserve">II.2.1.  Краткосрочни обезщетения - ТЗПБ </t>
  </si>
  <si>
    <t xml:space="preserve">II.2.2.  Краткосрочни обезщетения - ТЗПБ </t>
  </si>
  <si>
    <t xml:space="preserve">II.3.  Краткосрочни обезщетения - ТЗПБ                                                                     </t>
  </si>
  <si>
    <t xml:space="preserve">II.3.1.Краткосрочни обезщетения - ТЗПБ                                              </t>
  </si>
  <si>
    <t xml:space="preserve">II.3.2. Краткосрочни обезщетения - ТЗПБ                                 </t>
  </si>
  <si>
    <t xml:space="preserve">II.4.  Краткосрочни обезщетения - ТЗПБ   </t>
  </si>
  <si>
    <t xml:space="preserve">II.4.1.  Краткосрочни обезщетения - ТЗПБ  </t>
  </si>
  <si>
    <t xml:space="preserve">II.4.2. Краткосрочни обезщетения - ТЗПБ   </t>
  </si>
  <si>
    <t xml:space="preserve">II.6. Краткосрочни обезщетения - ТЗПБ                                            </t>
  </si>
  <si>
    <t xml:space="preserve">II.6.1. Краткосрочни обезщетения - ТЗПБ                                                           </t>
  </si>
  <si>
    <t xml:space="preserve">II.6.2. Краткосрочни обезщетения - ТЗПБ                                                                   </t>
  </si>
  <si>
    <t xml:space="preserve">II.7. Краткосрочни обезщетения - ТЗПБ                                                                          </t>
  </si>
  <si>
    <t xml:space="preserve">II.7.1. Краткосрочни обезщетения - ТЗПБ                                    </t>
  </si>
  <si>
    <t xml:space="preserve">II.7.2. Краткосрочни обезщетения - ТЗПБ                           </t>
  </si>
  <si>
    <t xml:space="preserve"> </t>
  </si>
  <si>
    <t>Код на Диагноза</t>
  </si>
  <si>
    <t>5=4/2</t>
  </si>
  <si>
    <t>7=6/2</t>
  </si>
  <si>
    <t>9=8/6</t>
  </si>
  <si>
    <t>5=4/3</t>
  </si>
  <si>
    <t>6=3/2</t>
  </si>
  <si>
    <t>6=4/5</t>
  </si>
  <si>
    <t>5=3/4</t>
  </si>
  <si>
    <t>8=3+4+5+6+7</t>
  </si>
  <si>
    <t xml:space="preserve">      1) лицата, осигурени от двама или повече работодатели от различни области, са преброени повече от веднъж;</t>
  </si>
  <si>
    <t xml:space="preserve">      2) лицата, получили обезщетение на повече от едно основание в рамките на периода, са преброени само веднъж.</t>
  </si>
  <si>
    <t xml:space="preserve">       1) лицата, осигурени от двама или повече работодатели от различни области, са преброени повече от веднъж;</t>
  </si>
  <si>
    <t xml:space="preserve">       2) лицата, получили обезщетение на повече от едно основание в рамките на периода, са преброени само веднъж.</t>
  </si>
  <si>
    <t xml:space="preserve">        1) лицата, осигурени от двама или повече работодатели от различни области, са преброени повече от веднъж;</t>
  </si>
  <si>
    <t xml:space="preserve">        2) лицата, получили обезщетение на повече от едно основание в рамките на периода, са преброени само веднъж.</t>
  </si>
  <si>
    <t>Изплатена     сума</t>
  </si>
  <si>
    <t>Изплатена      сума</t>
  </si>
  <si>
    <t>Изплатена                 сума</t>
  </si>
  <si>
    <t>Средно на                   ден</t>
  </si>
  <si>
    <t>Изплатена               сума</t>
  </si>
  <si>
    <t>Средно на      ден</t>
  </si>
  <si>
    <t>Средно на                 ден</t>
  </si>
  <si>
    <t>Средно на               ден</t>
  </si>
  <si>
    <t>Средно на            ден</t>
  </si>
  <si>
    <t>Средно на           ден</t>
  </si>
  <si>
    <t>Средно на                ден</t>
  </si>
  <si>
    <t>Средно на                    ден</t>
  </si>
  <si>
    <t>Изплатена                       сума</t>
  </si>
  <si>
    <t>Изплатена                    сума</t>
  </si>
  <si>
    <t>Изплатена              сума</t>
  </si>
  <si>
    <t>Средно на                      ден</t>
  </si>
  <si>
    <t>Средно на              ден</t>
  </si>
  <si>
    <t>Средно на                       ден</t>
  </si>
  <si>
    <t>Изплатена                  сума</t>
  </si>
  <si>
    <t>Средно на                          ден</t>
  </si>
  <si>
    <t>Изплатена                           сума</t>
  </si>
  <si>
    <t>Средно на                         ден</t>
  </si>
  <si>
    <t>Изплатена                                       сума</t>
  </si>
  <si>
    <t>Средно на                              ден</t>
  </si>
  <si>
    <t>Изплатена                               сума</t>
  </si>
  <si>
    <t>Средно на                           ден</t>
  </si>
  <si>
    <t>Изплатена                             сума</t>
  </si>
  <si>
    <t>Средно на                                  ден</t>
  </si>
  <si>
    <t>Средно на                        ден</t>
  </si>
  <si>
    <t>Изплатена                                 сума</t>
  </si>
  <si>
    <t>Средно  на                           ден</t>
  </si>
  <si>
    <t>Средно на                     ден</t>
  </si>
  <si>
    <t>Изплатена                                сума</t>
  </si>
  <si>
    <t>Изплатена                            сума</t>
  </si>
  <si>
    <t>Болнични листове с                               или без плащане от ДОО</t>
  </si>
  <si>
    <t>Изплатена                          сума</t>
  </si>
  <si>
    <t>Изплатена                        сума</t>
  </si>
  <si>
    <t>Изплатена                              сума</t>
  </si>
  <si>
    <t>Изплатена                                    сума</t>
  </si>
  <si>
    <t>Брой платени работни дни                                   средно  на болничен лист</t>
  </si>
  <si>
    <t>Брой болнични листове                          с плащане от ДОО</t>
  </si>
  <si>
    <t>Брой болнични листове,                    за които няма плащане   от ДОО</t>
  </si>
  <si>
    <t>Брой болнични листове,                          за които няма плащане   от ДОО</t>
  </si>
  <si>
    <t>Брой болнични листове                      с плащане от ДОО</t>
  </si>
  <si>
    <t>Брой платени                         работни дни</t>
  </si>
  <si>
    <t>Брой платени                        работни дни</t>
  </si>
  <si>
    <t xml:space="preserve">V.1. Краткосрочни обезщетения - Осиновяване на дете                                                                          до 5 годишна възраст по чл.53а /чл.53в и чл.53г/  от КСО  </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</si>
  <si>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</si>
  <si>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</si>
  <si>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</si>
  <si>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</si>
  <si>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</si>
  <si>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</si>
  <si>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</si>
  <si>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</si>
  <si>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</si>
  <si>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</si>
  <si>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</si>
  <si>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</si>
  <si>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</si>
  <si>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</si>
  <si>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лица с плащане              от ДОО</t>
  </si>
  <si>
    <t>Брой лица с плащане                  от ДОО</t>
  </si>
  <si>
    <t>Брой болнични листове с плащане                   от ДОО</t>
  </si>
  <si>
    <t>Брой лица с плащане                   от ДОО</t>
  </si>
  <si>
    <t>Брой болнични листове с плащане                    от ДОО</t>
  </si>
  <si>
    <t>Брой лица с плащане                 от ДОО</t>
  </si>
  <si>
    <t>Брой лица с плащане                     от ДОО</t>
  </si>
  <si>
    <t>Брой болнични листове с плащане                                 от ДОО</t>
  </si>
  <si>
    <t>Брой лица с плащане                      от ДОО</t>
  </si>
  <si>
    <t>Брой лица с плащане                              от ДОО</t>
  </si>
  <si>
    <t>Брой лица с плащане                             от ДОО</t>
  </si>
  <si>
    <t>Брой лица с плащане                            от ДОО</t>
  </si>
  <si>
    <t>Многопрофилна болница за активно лечение</t>
  </si>
  <si>
    <t>Специализирана болница за активно лечение</t>
  </si>
  <si>
    <t>Национална специализирана болница за активно лечение</t>
  </si>
  <si>
    <t>Специализирана болница за долекуване и продължително лечение (и рехабилитация)</t>
  </si>
  <si>
    <t>Специализирана болница за рехабилитация</t>
  </si>
  <si>
    <t>Специализирана-филиал болница за рехабилитация</t>
  </si>
  <si>
    <t>Специализирана болница за долекуване, продължително лечение и рехабилитация</t>
  </si>
  <si>
    <t>Специализирана болница за долекуване, продължително лечение и рехабилитация - филиал</t>
  </si>
  <si>
    <t>Ведомствена многопрофилна болница за активно лечение</t>
  </si>
  <si>
    <t>Брой болнични листове  с плащане от ДОО                                                                               (за периода)</t>
  </si>
  <si>
    <t>Изплатена                сума</t>
  </si>
  <si>
    <t xml:space="preserve">I.1. 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лечение  - Общо заболяване </t>
  </si>
  <si>
    <t xml:space="preserve">I.1.1. 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лечение  - Общо заболяване </t>
  </si>
  <si>
    <t xml:space="preserve">I.1.2. 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лечение  - Общо заболяване </t>
  </si>
  <si>
    <t xml:space="preserve">II.1. Брой лица, брой болнични листове и брой болнични листове на едно лице с временна неработоспособност                                                               и временно намалена работоспособност - ТЗПБ </t>
  </si>
  <si>
    <t xml:space="preserve">II.1.1. Брой лица, брой болнични листове и брой болнични листове на едно лице с временна неработоспособност                                                        и временно намалена работоспособност - ТЗПБ </t>
  </si>
  <si>
    <t xml:space="preserve">II.1.2. Брой лица, брой болнични листове и брой болнични листове на едно лице с временна неработоспособност                                                     и временно намалена работоспособност - ТЗПБ </t>
  </si>
  <si>
    <t>Изплатена        сума</t>
  </si>
  <si>
    <t xml:space="preserve">III.2. Краткосрочни обезщетения - Мъже, ползвали 15 дни отпуск                                                        при раждане  на дете по чл.50, ал.6 от КСО                             </t>
  </si>
  <si>
    <t>Брой болнични листове                                 общо</t>
  </si>
  <si>
    <t>Дял от общия                          брой болнични                  листове (%)</t>
  </si>
  <si>
    <t>Травматична ампутация на друг пръст на ръката (пълна)(частична)</t>
  </si>
  <si>
    <t>Над 499 лица</t>
  </si>
  <si>
    <t>J04.2</t>
  </si>
  <si>
    <t>Остър ларинготрахеит</t>
  </si>
  <si>
    <t>S82.0</t>
  </si>
  <si>
    <t>Счупване на пателата</t>
  </si>
  <si>
    <t>B34.8</t>
  </si>
  <si>
    <t>Други вирусни инфекции с неуточнена локализация</t>
  </si>
  <si>
    <t>I11.9</t>
  </si>
  <si>
    <t>Хипертонично сърце без (застойна) сърдечна недостатъчност</t>
  </si>
  <si>
    <t>S92.3</t>
  </si>
  <si>
    <t>Счупване на метатарзална кост</t>
  </si>
  <si>
    <t>Парични обезщетения за отглеждане на дете до 8-годишна възраст по чл. 53ж от КСО</t>
  </si>
  <si>
    <t>2. От 1 август 2022 г.  влизат в сила изменения и допълнения в Кодекса на труда (КТ) и Кодекса за социално осигуряване (КСО), с които се въвежда право на отпуск и парично обезщетение на бащите/осиновителите на деца до 8-годишна възраст.</t>
  </si>
  <si>
    <t>M47.2</t>
  </si>
  <si>
    <t>Други спондилози с радикулопатия</t>
  </si>
  <si>
    <t>■ отглеждане на дете до 8-годишна възраст от бащи / осиновители.</t>
  </si>
  <si>
    <t>■ осиновяване на дете до 5-годишна възраст;</t>
  </si>
  <si>
    <t>РАЗДЕЛ - Причина за временна неработоспособност  "Отглеждане на дете до 2-годишна възраст" и "Отглеждане на дете до 8-годишна възраст от бащи/осиновители"</t>
  </si>
  <si>
    <t xml:space="preserve">IV.2. Краткосрочни обезщетения - Отглеждане на дете                                                                         до 8-годишна възраст по чл.53ж от КСО </t>
  </si>
  <si>
    <t>От 01.01.2023 до 31.03.2023 г.</t>
  </si>
  <si>
    <t>B01.9</t>
  </si>
  <si>
    <t>Варицела без усложнения</t>
  </si>
  <si>
    <t>S22.0</t>
  </si>
  <si>
    <t>Счупване на гръбначен прешлен</t>
  </si>
  <si>
    <t>От 01.01.2023 до 30.06.2023 г.</t>
  </si>
  <si>
    <r>
      <t>Забележка:</t>
    </r>
    <r>
      <rPr>
        <b/>
        <sz val="10"/>
        <rFont val="Arial"/>
        <family val="2"/>
        <charset val="204"/>
      </rPr>
      <t xml:space="preserve"> 1. </t>
    </r>
    <r>
      <rPr>
        <sz val="10"/>
        <rFont val="Arial"/>
        <family val="2"/>
        <charset val="204"/>
      </rPr>
      <t>Показателят "Общ брой лица (за периода)" показва съвкупността от лица, на които през съответния период е начислено поне едно парично обезщетение от съответния вид. Елиминирано е двойното броене в случаите, когато едно и също лице е получило парично обезщетение през повече от един месец в рамките на периода.</t>
    </r>
  </si>
  <si>
    <r>
      <rPr>
        <b/>
        <u/>
        <sz val="10"/>
        <rFont val="Arial"/>
        <family val="2"/>
        <charset val="204"/>
      </rPr>
      <t>Забележка:</t>
    </r>
    <r>
      <rPr>
        <sz val="10"/>
        <rFont val="Arial"/>
        <family val="2"/>
        <charset val="204"/>
      </rPr>
      <t xml:space="preserve"> Лицата с ЛНЧ / ЛН, граждани на други държави, не могат да бъдат разпределени по възраст.</t>
    </r>
  </si>
  <si>
    <t>M50.1</t>
  </si>
  <si>
    <t>Увреждане на междупрешленните дискове в шийния отдел с радикулопатия</t>
  </si>
  <si>
    <t>S61.0</t>
  </si>
  <si>
    <t>Открита рана на пръст(-и) на ръката без увреждане на ноктите</t>
  </si>
  <si>
    <t>S80.0</t>
  </si>
  <si>
    <t>Контузия на коляното</t>
  </si>
  <si>
    <r>
      <t xml:space="preserve">Парични обезщетения за отглеждане на дете до 8-годишна възраст от бащата/осиновителя </t>
    </r>
    <r>
      <rPr>
        <b/>
        <vertAlign val="superscript"/>
        <sz val="9"/>
        <rFont val="Arial"/>
        <family val="2"/>
        <charset val="204"/>
      </rPr>
      <t>3</t>
    </r>
  </si>
  <si>
    <r>
      <t xml:space="preserve">Парични обезщетения за отглеждане на  дете до 2-годишна възраст </t>
    </r>
    <r>
      <rPr>
        <b/>
        <vertAlign val="superscript"/>
        <sz val="9"/>
        <rFont val="Arial"/>
        <family val="2"/>
        <charset val="204"/>
      </rPr>
      <t>3</t>
    </r>
  </si>
  <si>
    <r>
      <t xml:space="preserve">Парични обезщетения за отглеждане на  дете до 2-годишна възраст </t>
    </r>
    <r>
      <rPr>
        <b/>
        <vertAlign val="superscript"/>
        <sz val="9"/>
        <rFont val="Arial"/>
        <family val="2"/>
        <charset val="204"/>
      </rPr>
      <t>2</t>
    </r>
  </si>
  <si>
    <t>1. От 1 август 2022 г.  влизат в сила изменения и допълнения в Кодекса на труда (КТ) и Кодекса за социално осигуряване (КСО), с които се въвежда право на отпуск и парично обезщетение на бащите/осиновителите на деца до 8-годишна възраст.</t>
  </si>
  <si>
    <r>
      <t>Забележка:</t>
    </r>
    <r>
      <rPr>
        <b/>
        <sz val="10"/>
        <rFont val="Arial"/>
        <family val="2"/>
        <charset val="204"/>
      </rPr>
      <t xml:space="preserve"> </t>
    </r>
  </si>
  <si>
    <t>3. Считано от 1 януари 2023 г. паричното обезщетение за отглеждане на дете до 2-годишна възраст по чл. 53 от КСО и за отглеждане на дете до 8-годишна възраст от бащата (осиновителя) по чл. 53ж от КСО за 2023 г. се увеличава от 710 лв. на 780 лв., съгласно чл. 12 от ЗБДОО за 2023 г. ( ДВ.бр.66 от 01.08.2023 г.).</t>
  </si>
  <si>
    <t>От 01.01.2023 до 30.09.2023 г.</t>
  </si>
  <si>
    <t>A08.4</t>
  </si>
  <si>
    <t>Вирусна чревна инфекция, неуточнена</t>
  </si>
  <si>
    <t>S92.0</t>
  </si>
  <si>
    <t>Счупване на петната кост</t>
  </si>
  <si>
    <t xml:space="preserve">Изплатена 
сума                   </t>
  </si>
  <si>
    <t xml:space="preserve">Средно 
на ден                             </t>
  </si>
  <si>
    <t xml:space="preserve">Изплатена
 сума                   </t>
  </si>
  <si>
    <t xml:space="preserve">Средно
 на ден                             </t>
  </si>
  <si>
    <t xml:space="preserve">Изплатена 
сума       </t>
  </si>
  <si>
    <r>
      <rPr>
        <b/>
        <u/>
        <sz val="10"/>
        <rFont val="Arial"/>
        <family val="2"/>
        <charset val="204"/>
      </rPr>
      <t>Забележка:</t>
    </r>
    <r>
      <rPr>
        <sz val="10"/>
        <rFont val="Arial"/>
        <family val="2"/>
        <charset val="204"/>
      </rPr>
      <t xml:space="preserve">  Средната продължителност на болничния лист е показана в календарни дни. </t>
    </r>
  </si>
  <si>
    <r>
      <rPr>
        <b/>
        <u/>
        <sz val="10"/>
        <rFont val="Arial"/>
        <family val="2"/>
        <charset val="204"/>
      </rPr>
      <t>Забележка:</t>
    </r>
    <r>
      <rPr>
        <sz val="10"/>
        <rFont val="Arial"/>
        <family val="2"/>
        <charset val="204"/>
      </rPr>
      <t xml:space="preserve"> Средната продължителност на болничния лист е показана в календарни дни. </t>
    </r>
  </si>
  <si>
    <t>Обобщена таблица с показатели, характеризиращи временната неработоспособност на осигурените лица годишно -  2023 г. - общо за двата пола</t>
  </si>
  <si>
    <t>Обобщена таблица с показатели, характеризиращи временната неработоспособност на осигурените лица годишно -  2023 г. - мъже</t>
  </si>
  <si>
    <t>Обобщена таблица с показатели, характеризиращи временната неработоспособност на осигурените лица годишно -  2023 г. - жени</t>
  </si>
  <si>
    <t>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лечениe по области годишно 2023 г. - общо за двата пола</t>
  </si>
  <si>
    <t>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лечениe по области годишно 2023 г. - мъже</t>
  </si>
  <si>
    <t>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лечениe по области годишно 2023 г. - жени</t>
  </si>
  <si>
    <t xml:space="preserve">Брой болнични листове с плащане от ДОО за временна неработоспособност, изплатена сума и брой  дни в неработоспособност, разпределени по области годишно 2023 г. - общо за двата пола </t>
  </si>
  <si>
    <t xml:space="preserve">Брой болнични листове с плащане от ДОО за временна неработоспособност, изплатена сума и брой  дни в неработоспособност, разпределени по области годишно 2023 г. - мъже </t>
  </si>
  <si>
    <t xml:space="preserve">Брой болнични листове с плащане от ДОО за временна неработоспособност, изплатена сума и брой  дни в неработоспособност, разпределени по области годишно 2023 г. - жени </t>
  </si>
  <si>
    <t>Брой болнични листове с плащане от ДОО за временна неработоспособност, изплатена сума и брой  дни в неработоспособност, разпределени по единични възрасти годишно 2023 г. - общо за двата пола</t>
  </si>
  <si>
    <t>Брой болнични листове с плащане от ДОО за временна неработоспособност, изплатена сума и брой  дни в неработоспособност, разпределени по единични възрасти годишно 2023 г. - мъже</t>
  </si>
  <si>
    <t>Брой болнични листове с плащане от ДОО за временна неработоспособност, изплатена сума и брой  дни в неработоспособност, разпределени по единични възрасти годишно 2023 г. - жени</t>
  </si>
  <si>
    <t>Брой болнични листове с плащане от ДОО за временна неработоспособност, изплатена сума и брой  дни в неработоспособност, разпределени по код на лечебното заведение годишно 2023 г. - общо за двата пола</t>
  </si>
  <si>
    <t>Брой болнични листове с плащане от ДОО за временна неработоспособност, изплатена сума и брой  дни в неработоспособност, разпределени по код на лечебното заведение годишно 2023 г. - мъже</t>
  </si>
  <si>
    <t>Брой болнични листове с плащане от ДОО за временна неработоспособност, изплатена сума и брой  дни в неработоспособност, разпределени по код на лечебното заведение годишно 2023 г. - жени</t>
  </si>
  <si>
    <t>Брой болнични листове по видове и продължителност годишно 2023 г. - общо за двата пола</t>
  </si>
  <si>
    <t>Брой болнични листове с плащане от ДОО за първичен болничен за временна неработоспособност, изплатена сума и брой  дни в неработоспособност, разпределени по области годишно 2023 г. - общо за двата пола</t>
  </si>
  <si>
    <t>Брой болнични листове с плащане от ДОО за първичен болничен за временна неработоспособност, изплатена сума и брой  дни в неработоспособност, разпределени по области годишно 2023 г. - мъже</t>
  </si>
  <si>
    <t xml:space="preserve">Брой болнични листове с плащане от ДОО за първичен болничен за временна неработоспособност, изплатена сума и брой  дни в неработоспособност, разпределени по области годишно 2023 г. - жени </t>
  </si>
  <si>
    <t xml:space="preserve">Брой болнични листове с плащане от ДОО за болничен - продължение за временна неработоспособност, изплатена сума и брой  дни в неработоспособност, разпределени по области годишно 2023 г. - общо за двата пола </t>
  </si>
  <si>
    <t>Брой болнични листове с плащане от ДОО за болничен - продължение за временна неработоспособност, изплатена сума и брой  дни в неработоспособност, разпределени по области годишно 2023 г. - мъже</t>
  </si>
  <si>
    <t>Брой болнични листове с плащане от ДОО за болничен - продължение за временна неработоспособност, изплатена сума и брой  дни в неработоспособност, разпределени по области годишно 2023 г. - жени</t>
  </si>
  <si>
    <t>Брой осигурители, разпределени по големина на предприятието, брой болнични листове и брой дни в неработоспособност годишно 2023 г.</t>
  </si>
  <si>
    <t>Диагнози с най-висок относителен дял от общия брой болнични листове, средна продължителност на болничен лист за съответната диагноза годишно 2023 г. - общо за двата пола</t>
  </si>
  <si>
    <t>Брой лица, брой болнични листове и брой болнични листове на едно лице с временна неработоспособност и временно намалена работоспособност по области годишно 2023 г. - общо за двата пола</t>
  </si>
  <si>
    <t>Брой лица, брой болнични листове и брой болнични листове на едно лице с временна неработоспособност и временно намалена работоспособност по области годишно 2023 г. - мъже</t>
  </si>
  <si>
    <t>Брой лица, брой болнични листове и брой болнични листове на едно лице с временна неработоспособност и временно намалена работоспособност по области годишно 2023 г. - жени</t>
  </si>
  <si>
    <t>Брой болнични листове с плащане от ДОО за временна неработоспособност, изплатена сума и брой  дни в неработоспособност, разпределени по области годишно 2023 г. - общо за двата пола</t>
  </si>
  <si>
    <t>Брой болнични листове с плащане от ДОО за временна неработоспособност, изплатена сума и брой  дни в неработоспособност, разпределени по области годишно 2023 г. - мъже</t>
  </si>
  <si>
    <t>Брой болнични листове с плащане от ДОО за временна неработоспособност, изплатена сума и брой  дни в неработоспособност, разпределени по области годишно 2023 г. - жени</t>
  </si>
  <si>
    <t xml:space="preserve">Брой болнични листове с плащане от ДОО за временна неработоспособност, изплатена сума и брой  дни в неработоспособност, разпределени по единични възрасти годишно 2023 г. -  общо за двата пола </t>
  </si>
  <si>
    <t>Брой болнични листове с плащане от ДОО за временна неработоспособност, изплатена сума и брой  дни в неработоспособност, разпределени по единични възрасти годишно 2023 г. -  мъже</t>
  </si>
  <si>
    <t xml:space="preserve">Брой лица с първичен болничен лист за временна неработоспособност, изплатена сума и брой  дни в неработоспособност, разпределени по области годишно 2023 г. - общо за двата пола </t>
  </si>
  <si>
    <t>Брой лица с първичен болничен лист за временна неработоспособност, изплатена сума и брой  дни в неработоспособност, разпределени по области годишно 2023 г. - мъже</t>
  </si>
  <si>
    <t>Брой лица с първичен болничен лист за временна неработоспособност, изплатена сума и брой  дни в неработоспособност, разпределени по области годишно 2023 г. - жени</t>
  </si>
  <si>
    <t xml:space="preserve">Брой лица с болничен лист - продължение за временна неработоспособност, изплатена сума и брой дни в неработоспособност, разпределени по области годишно 2023 г. - общо за двата пола </t>
  </si>
  <si>
    <t>Брой лица с болничен лист - продължение за временна неработоспособност, изплатена сума и брой дни в неработоспособност, разпределени по области годишно 2023 г. - мъже</t>
  </si>
  <si>
    <t>Брой лица с болничен лист - продължение за временна неработоспособност, изплатена сума и брой дни в неработоспособност, разпределени по области годишно 2023 г. - жени</t>
  </si>
  <si>
    <t>Брой осигурители, разпределени по големина на предприятието, брой лица с временна неработоспособност и брой дни в неработоспособност годишно 2023 г.</t>
  </si>
  <si>
    <t>Брой лица с плащане от ДОО за временна неработоспособност, изплатена сума и брой  дни в неработоспособност, разпределени по области годишно 2023 г. - общо за двата пола</t>
  </si>
  <si>
    <t xml:space="preserve">Брой лица с плащане от ДОО за временна неработоспособност, изплатена сума и брой дни в неработоспособност, разпределени по области годишно 2023 г. - мъже </t>
  </si>
  <si>
    <t>Брой лица с плащане от ДОО за временна неработоспособност, изплатена сума и брой  дни в неработоспособност, разпределени по области годишно 2023 г. - жени</t>
  </si>
  <si>
    <t>Брой лица с плащане от ДОО, изплатена сума и брой дни в неработоспособност за бащи ползвали 15 дни отпуск при раждане на дете годишно 2023 г.</t>
  </si>
  <si>
    <t xml:space="preserve">Брой лица с плащане от ДОО за временна неработоспособност, изплатена сума и брой  дни в неработоспособност, разпределени по области годишно 2023 г. - общо за двата пола </t>
  </si>
  <si>
    <t>Брой лица с плащане от ДОО за временна неработоспособност, изплатена сума и брой  дни в неработоспособност, разпределени по области годишно 2023 г. - мъже</t>
  </si>
  <si>
    <t>Брой лица с плащане от ДОО за временна неработоспособност, изплатена сума и брой  дни в неработоспособност, разпределени по области годишно 2023 г. - бащи /осиновители</t>
  </si>
  <si>
    <t>Брой лица с плащане от ДОО за временна неработоспособност, изплатена сума и брой дни в неработоспособност по области при осиновяване на дете годишно 2023 г. -  общо за двата пола.</t>
  </si>
  <si>
    <t>От 01.01.2023 до 31.12.2023 г.</t>
  </si>
  <si>
    <t>Показатели, характеризиращи временната неработоспособност на осигурените лица към 31.12.2023 г. - Общо мъже и жени</t>
  </si>
  <si>
    <t>Показатели, характеризиращи временната неработоспособност на осигурените лица към 31.12.2023 г. - Мъже</t>
  </si>
  <si>
    <t>Показатели, характеризиращи временната неработоспособност на осигурените лица към 31.12.2023 г. - Жени</t>
  </si>
  <si>
    <t>Годишно 2023 г. - общо мъже  и  жени</t>
  </si>
  <si>
    <r>
      <t>Забележка:</t>
    </r>
    <r>
      <rPr>
        <b/>
        <sz val="10"/>
        <rFont val="Arial"/>
        <family val="2"/>
        <charset val="204"/>
      </rPr>
      <t xml:space="preserve"> </t>
    </r>
    <r>
      <rPr>
        <sz val="10"/>
        <rFont val="Arial"/>
        <family val="2"/>
        <charset val="204"/>
      </rPr>
      <t>Данните за броя на лицата с плащане от ДОО ( колона 3 ) се различават от данните в таблица "Показатели, характеризиращи временната неработоспособност на осигурените лица към 31.12.2023 г.", тъй като лицата, осигурени от двама или повече работодатели от различни области, са преброени повече от веднъж.</t>
    </r>
  </si>
  <si>
    <t>Годишно 2023 г. - мъже</t>
  </si>
  <si>
    <t>Годишно 2023 г. - жени</t>
  </si>
  <si>
    <t>Годишно 2023 г. - общо мъже и жени</t>
  </si>
  <si>
    <t>Годишно 2023 г.  - мъже</t>
  </si>
  <si>
    <t>I.5. Брой болнични листове по видове и продължителност - Общо заболяване - Годишно - 2023 г. - общо мъже  и  жени</t>
  </si>
  <si>
    <t>Годишно 2023 година</t>
  </si>
  <si>
    <t>I.8. Краткосрочни обезщетения - Общо заболяване - Годишно - 2023 г.</t>
  </si>
  <si>
    <t>I.9.  Диагнози с най-висок относителен дял от общия брой болнични листове,                                                                                                                                                                              средна продължителност на болничен лист за съответната диагноза                                                                                                                                     Общо заболяване - Годишно - 2023 г. - общо мъже  и  жени</t>
  </si>
  <si>
    <t>B34.1</t>
  </si>
  <si>
    <t>Ентеровирусна инфекция, неуточнена</t>
  </si>
  <si>
    <r>
      <t>Забележка:</t>
    </r>
    <r>
      <rPr>
        <b/>
        <sz val="10"/>
        <rFont val="Arial"/>
        <family val="2"/>
        <charset val="204"/>
      </rPr>
      <t xml:space="preserve"> </t>
    </r>
    <r>
      <rPr>
        <sz val="10"/>
        <rFont val="Arial"/>
        <family val="2"/>
        <charset val="204"/>
      </rPr>
      <t xml:space="preserve"> Данните за броя на лицата с плащане от ДОО ( колона 3 ) се различават от данните в таблица "Показатели, характеризиращи временната неработоспособност на осигурените лица към 31.12.2023 г.", тъй като лицата, осигурени от двама или повече работодатели от различни области, са преброени повече от веднъж.</t>
    </r>
  </si>
  <si>
    <t>Годишно  2023 г. - общо мъже  и  жени</t>
  </si>
  <si>
    <t>Годишно 2023 г.  - общо мъже и жени</t>
  </si>
  <si>
    <t>Годишно 2023 г.  - жени</t>
  </si>
  <si>
    <t>II.5. Брой болнични листове по видове и продължителност - ТЗПБ - Годишно - 2023 г. - общо мъже  и  жени</t>
  </si>
  <si>
    <r>
      <t>Забележка:</t>
    </r>
    <r>
      <rPr>
        <sz val="10"/>
        <rFont val="Arial"/>
        <family val="2"/>
        <charset val="204"/>
      </rPr>
      <t xml:space="preserve"> 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31.12.2023 г.", тъй като лицата, осигурени от двама или повече работодатели от различни области, са преброени повече от веднъж.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</si>
  <si>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t>II.8. Краткосрочни обезщетения - ТЗПБ - Годишно 2023 г.</t>
  </si>
  <si>
    <r>
      <t>Забележка:</t>
    </r>
    <r>
      <rPr>
        <sz val="10"/>
        <rFont val="Arial"/>
        <family val="2"/>
        <charset val="204"/>
      </rPr>
      <t xml:space="preserve"> 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31.12.2023 г.", тъй като: </t>
    </r>
  </si>
  <si>
    <t>Годишно 2023  г. - жени</t>
  </si>
  <si>
    <r>
      <t>Забележка:</t>
    </r>
    <r>
      <rPr>
        <b/>
        <sz val="10"/>
        <rFont val="Arial"/>
        <family val="2"/>
        <charset val="204"/>
      </rPr>
      <t xml:space="preserve">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31.12.2023 г.", тъй като лицата, осигурени от двама или повече работодатели от различни области, са преброени повече от веднъж.</t>
    </r>
  </si>
  <si>
    <t>Годишно 2023 г.</t>
  </si>
  <si>
    <t>Годишно 2023 г.- жени</t>
  </si>
  <si>
    <t>Годишно 2023 г. - бащи / осиновители</t>
  </si>
  <si>
    <t>II.9. Диагнози с най-висок относителен дял от общия брой болнични листове,                                                                                                                                     средна продължителност на болничен лист за съответната диагноза                                                                                                                                                     ТЗПБ - Годишно - 2023 г. - общо мъже  и  жени</t>
  </si>
  <si>
    <t>Код на диагноза</t>
  </si>
  <si>
    <t>T93.2</t>
  </si>
  <si>
    <t>Последици от други счупвания на долен крайник</t>
  </si>
  <si>
    <t>Данните са към 20.02.2024 г.</t>
  </si>
  <si>
    <r>
      <t>Забележка</t>
    </r>
    <r>
      <rPr>
        <b/>
        <sz val="10"/>
        <rFont val="Arial"/>
        <family val="2"/>
        <charset val="204"/>
      </rPr>
      <t xml:space="preserve">: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31.12.2023 г.", тъй като лицата, осигурени от двама или повече работодатели от различни области, са преброени повече от веднъж.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</si>
</sst>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0\ &quot;лв.&quot;;\-#,##0\ &quot;лв.&quot;"/>
    <numFmt numFmtId="7" formatCode="#,##0.00\ &quot;лв.&quot;;\-#,##0.00\ &quot;лв.&quot;"/>
    <numFmt numFmtId="42" formatCode="_-* #,##0\ &quot;лв.&quot;_-;\-* #,##0\ &quot;лв.&quot;_-;_-* &quot;-&quot;\ &quot;лв.&quot;_-;_-@_-"/>
    <numFmt numFmtId="44" formatCode="_-* #,##0.00\ &quot;лв.&quot;_-;\-* #,##0.00\ &quot;лв.&quot;_-;_-* &quot;-&quot;??\ &quot;лв.&quot;_-;_-@_-"/>
    <numFmt numFmtId="164" formatCode="#,##0.00\ &quot;лв&quot;"/>
    <numFmt numFmtId="165" formatCode="#,##0.00\ &quot;лв.&quot;"/>
    <numFmt numFmtId="166" formatCode="_-* #,##0\ &quot;лв.&quot;_-;\-* #,##0\ &quot;лв.&quot;_-;_-* &quot;-&quot;??\ &quot;лв.&quot;_-;_-@_-"/>
    <numFmt numFmtId="167" formatCode="#,##0.0"/>
    <numFmt numFmtId="168" formatCode="0.0"/>
    <numFmt numFmtId="169" formatCode="0.000"/>
    <numFmt numFmtId="170" formatCode="0.000%"/>
    <numFmt numFmtId="171" formatCode="0.0000%"/>
    <numFmt numFmtId="172" formatCode="0.00000%"/>
    <numFmt numFmtId="173" formatCode="#,##0\ &quot;лв.&quot;"/>
    <numFmt numFmtId="174" formatCode="0.0%"/>
  </numFmts>
  <fonts count="30" x14ac:knownFonts="1">
    <font>
      <sz val="10"/>
      <name val="Arial"/>
      <charset val="204"/>
    </font>
    <font>
      <sz val="10"/>
      <name val="Arial"/>
      <family val="2"/>
      <charset val="204"/>
    </font>
    <font>
      <b/>
      <sz val="10"/>
      <name val="Arial"/>
      <family val="2"/>
      <charset val="204"/>
    </font>
    <font>
      <sz val="10"/>
      <color indexed="18"/>
      <name val="Arial"/>
      <family val="2"/>
      <charset val="204"/>
    </font>
    <font>
      <b/>
      <sz val="10"/>
      <color indexed="18"/>
      <name val="Arial"/>
      <family val="2"/>
      <charset val="204"/>
    </font>
    <font>
      <u/>
      <sz val="10"/>
      <color indexed="12"/>
      <name val="Arial"/>
      <family val="2"/>
      <charset val="204"/>
    </font>
    <font>
      <sz val="10"/>
      <name val="Arial"/>
      <family val="2"/>
      <charset val="204"/>
    </font>
    <font>
      <sz val="10"/>
      <color indexed="18"/>
      <name val="Arial"/>
      <family val="2"/>
      <charset val="204"/>
    </font>
    <font>
      <b/>
      <sz val="11"/>
      <name val="Arial"/>
      <family val="2"/>
      <charset val="204"/>
    </font>
    <font>
      <b/>
      <sz val="15"/>
      <name val="Arial"/>
      <family val="2"/>
      <charset val="204"/>
    </font>
    <font>
      <b/>
      <sz val="9"/>
      <name val="Arial"/>
      <family val="2"/>
      <charset val="204"/>
    </font>
    <font>
      <sz val="9"/>
      <name val="Arial"/>
      <family val="2"/>
      <charset val="204"/>
    </font>
    <font>
      <b/>
      <sz val="16"/>
      <name val="Arial"/>
      <family val="2"/>
      <charset val="204"/>
    </font>
    <font>
      <b/>
      <u/>
      <sz val="16"/>
      <name val="Arial"/>
      <family val="2"/>
      <charset val="204"/>
    </font>
    <font>
      <sz val="11"/>
      <name val="Arial"/>
      <family val="2"/>
      <charset val="204"/>
    </font>
    <font>
      <sz val="9.5"/>
      <name val="Consolas"/>
      <family val="3"/>
      <charset val="204"/>
    </font>
    <font>
      <b/>
      <i/>
      <sz val="9"/>
      <name val="Arial"/>
      <family val="2"/>
      <charset val="204"/>
    </font>
    <font>
      <b/>
      <u/>
      <sz val="10"/>
      <name val="Arial"/>
      <family val="2"/>
      <charset val="204"/>
    </font>
    <font>
      <b/>
      <i/>
      <sz val="11"/>
      <name val="Arial"/>
      <family val="2"/>
      <charset val="204"/>
    </font>
    <font>
      <b/>
      <sz val="12"/>
      <name val="MS Sans Serif"/>
      <charset val="204"/>
    </font>
    <font>
      <u/>
      <sz val="9"/>
      <color indexed="12"/>
      <name val="Arial"/>
      <family val="2"/>
      <charset val="204"/>
    </font>
    <font>
      <b/>
      <vertAlign val="superscript"/>
      <sz val="9"/>
      <name val="Arial"/>
      <family val="2"/>
      <charset val="204"/>
    </font>
    <font>
      <sz val="10"/>
      <color rgb="FFFF0000"/>
      <name val="Arial"/>
      <family val="2"/>
      <charset val="204"/>
    </font>
    <font>
      <sz val="10"/>
      <color theme="1"/>
      <name val="Arial"/>
      <family val="2"/>
      <charset val="204"/>
    </font>
    <font>
      <b/>
      <sz val="10"/>
      <color rgb="FF000099"/>
      <name val="Arial"/>
      <family val="2"/>
      <charset val="204"/>
    </font>
    <font>
      <sz val="10"/>
      <color rgb="FF000099"/>
      <name val="Arial"/>
      <family val="2"/>
      <charset val="204"/>
    </font>
    <font>
      <sz val="9.5"/>
      <color rgb="FF0000FF"/>
      <name val="Consolas"/>
      <family val="3"/>
      <charset val="204"/>
    </font>
    <font>
      <sz val="9.5"/>
      <color rgb="FF808080"/>
      <name val="Consolas"/>
      <family val="3"/>
      <charset val="204"/>
    </font>
    <font>
      <sz val="9.5"/>
      <color rgb="FF008000"/>
      <name val="Consolas"/>
      <family val="3"/>
      <charset val="204"/>
    </font>
    <font>
      <b/>
      <u/>
      <sz val="10"/>
      <color rgb="FF000099"/>
      <name val="Arial"/>
      <family val="2"/>
      <charset val="204"/>
    </font>
  </fonts>
  <fills count="5">
    <fill>
      <patternFill patternType="none"/>
    </fill>
    <fill>
      <patternFill patternType="gray125"/>
    </fill>
    <fill>
      <patternFill patternType="solid">
        <fgColor indexed="9"/>
        <bgColor indexed="24"/>
      </patternFill>
    </fill>
    <fill>
      <patternFill patternType="solid">
        <fgColor theme="4" tint="0.79998168889431442"/>
        <bgColor indexed="64"/>
      </patternFill>
    </fill>
    <fill>
      <patternFill patternType="solid">
        <fgColor theme="4" tint="0.79998168889431442"/>
        <bgColor indexed="24"/>
      </patternFill>
    </fill>
  </fills>
  <borders count="46">
    <border>
      <left/>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0"/>
      </top>
      <bottom/>
      <diagonal/>
    </border>
    <border>
      <left/>
      <right/>
      <top style="medium">
        <color theme="0"/>
      </top>
      <bottom/>
      <diagonal/>
    </border>
    <border>
      <left/>
      <right/>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style="medium">
        <color theme="0"/>
      </left>
      <right/>
      <top/>
      <bottom/>
      <diagonal/>
    </border>
    <border>
      <left/>
      <right style="medium">
        <color theme="0"/>
      </right>
      <top/>
      <bottom/>
      <diagonal/>
    </border>
    <border>
      <left/>
      <right style="medium">
        <color theme="0"/>
      </right>
      <top style="medium">
        <color theme="0"/>
      </top>
      <bottom/>
      <diagonal/>
    </border>
    <border>
      <left/>
      <right/>
      <top/>
      <bottom style="medium">
        <color theme="0"/>
      </bottom>
      <diagonal/>
    </border>
    <border>
      <left style="medium">
        <color theme="0"/>
      </left>
      <right/>
      <top/>
      <bottom style="thin">
        <color indexed="64"/>
      </bottom>
      <diagonal/>
    </border>
    <border>
      <left/>
      <right style="medium">
        <color theme="0"/>
      </right>
      <top/>
      <bottom style="thin">
        <color indexed="64"/>
      </bottom>
      <diagonal/>
    </border>
    <border>
      <left style="medium">
        <color theme="0"/>
      </left>
      <right/>
      <top style="thin">
        <color indexed="64"/>
      </top>
      <bottom style="thin">
        <color indexed="64"/>
      </bottom>
      <diagonal/>
    </border>
    <border>
      <left/>
      <right style="medium">
        <color theme="0"/>
      </right>
      <top style="thin">
        <color indexed="64"/>
      </top>
      <bottom style="thin">
        <color indexed="64"/>
      </bottom>
      <diagonal/>
    </border>
    <border>
      <left style="thin">
        <color theme="0"/>
      </left>
      <right style="thin">
        <color theme="0"/>
      </right>
      <top style="thin">
        <color indexed="64"/>
      </top>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medium">
        <color theme="0"/>
      </right>
      <top style="thin">
        <color indexed="64"/>
      </top>
      <bottom style="thin">
        <color indexed="64"/>
      </bottom>
      <diagonal/>
    </border>
    <border>
      <left style="medium">
        <color theme="0"/>
      </left>
      <right style="medium">
        <color theme="0"/>
      </right>
      <top style="thin">
        <color indexed="64"/>
      </top>
      <bottom style="thin">
        <color indexed="64"/>
      </bottom>
      <diagonal/>
    </border>
    <border>
      <left style="medium">
        <color theme="0"/>
      </left>
      <right/>
      <top style="thin">
        <color indexed="64"/>
      </top>
      <bottom/>
      <diagonal/>
    </border>
    <border>
      <left/>
      <right style="medium">
        <color theme="0"/>
      </right>
      <top style="thin">
        <color indexed="64"/>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indexed="64"/>
      </right>
      <top style="thin">
        <color indexed="64"/>
      </top>
      <bottom style="thin">
        <color indexed="64"/>
      </bottom>
      <diagonal/>
    </border>
    <border>
      <left style="thin">
        <color theme="0"/>
      </left>
      <right/>
      <top/>
      <bottom style="thin">
        <color theme="0"/>
      </bottom>
      <diagonal/>
    </border>
    <border>
      <left/>
      <right style="thin">
        <color theme="0"/>
      </right>
      <top/>
      <bottom style="thin">
        <color theme="0"/>
      </bottom>
      <diagonal/>
    </border>
    <border>
      <left style="thin">
        <color indexed="64"/>
      </left>
      <right style="thin">
        <color theme="0"/>
      </right>
      <top style="thin">
        <color indexed="64"/>
      </top>
      <bottom style="thin">
        <color indexed="64"/>
      </bottom>
      <diagonal/>
    </border>
    <border>
      <left style="medium">
        <color theme="0" tint="-4.9989318521683403E-2"/>
      </left>
      <right/>
      <top style="thin">
        <color indexed="64"/>
      </top>
      <bottom style="thin">
        <color indexed="64"/>
      </bottom>
      <diagonal/>
    </border>
    <border>
      <left style="thin">
        <color theme="0"/>
      </left>
      <right/>
      <top style="medium">
        <color theme="0"/>
      </top>
      <bottom/>
      <diagonal/>
    </border>
    <border>
      <left style="medium">
        <color theme="0"/>
      </left>
      <right/>
      <top style="medium">
        <color theme="0"/>
      </top>
      <bottom/>
      <diagonal/>
    </border>
    <border>
      <left style="medium">
        <color theme="0"/>
      </left>
      <right/>
      <top/>
      <bottom style="medium">
        <color theme="0"/>
      </bottom>
      <diagonal/>
    </border>
    <border>
      <left style="thin">
        <color theme="0"/>
      </left>
      <right/>
      <top style="thin">
        <color indexed="64"/>
      </top>
      <bottom/>
      <diagonal/>
    </border>
    <border>
      <left/>
      <right style="thin">
        <color theme="0"/>
      </right>
      <top style="thin">
        <color indexed="64"/>
      </top>
      <bottom/>
      <diagonal/>
    </border>
    <border>
      <left style="thin">
        <color theme="0"/>
      </left>
      <right/>
      <top/>
      <bottom style="medium">
        <color theme="0"/>
      </bottom>
      <diagonal/>
    </border>
  </borders>
  <cellStyleXfs count="4">
    <xf numFmtId="0" fontId="0" fillId="0" borderId="0"/>
    <xf numFmtId="0" fontId="5"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cellStyleXfs>
  <cellXfs count="415">
    <xf numFmtId="0" fontId="0" fillId="0" borderId="0" xfId="0"/>
    <xf numFmtId="3" fontId="0" fillId="0" borderId="0" xfId="0" applyNumberFormat="1"/>
    <xf numFmtId="0" fontId="0" fillId="0" borderId="0" xfId="0" applyAlignment="1">
      <alignment horizontal="right"/>
    </xf>
    <xf numFmtId="4" fontId="0" fillId="0" borderId="0" xfId="0" applyNumberFormat="1"/>
    <xf numFmtId="3" fontId="1" fillId="0" borderId="0" xfId="0" applyNumberFormat="1" applyFont="1"/>
    <xf numFmtId="4" fontId="1" fillId="0" borderId="0" xfId="0" applyNumberFormat="1" applyFont="1"/>
    <xf numFmtId="0" fontId="1" fillId="0" borderId="0" xfId="0" applyFont="1"/>
    <xf numFmtId="2" fontId="0" fillId="0" borderId="0" xfId="0" applyNumberFormat="1"/>
    <xf numFmtId="3" fontId="1" fillId="0" borderId="0" xfId="0" applyNumberFormat="1" applyFont="1" applyFill="1"/>
    <xf numFmtId="1" fontId="0" fillId="0" borderId="0" xfId="0" applyNumberFormat="1"/>
    <xf numFmtId="10" fontId="0" fillId="0" borderId="0" xfId="3" applyNumberFormat="1" applyFont="1"/>
    <xf numFmtId="0" fontId="0" fillId="0" borderId="0" xfId="0" applyFill="1"/>
    <xf numFmtId="0" fontId="0" fillId="0" borderId="0" xfId="0" applyFill="1" applyBorder="1"/>
    <xf numFmtId="0" fontId="0" fillId="0" borderId="0" xfId="0" applyBorder="1"/>
    <xf numFmtId="10" fontId="0" fillId="0" borderId="0" xfId="3" applyNumberFormat="1" applyFont="1" applyBorder="1"/>
    <xf numFmtId="3" fontId="1" fillId="2" borderId="0" xfId="0" applyNumberFormat="1" applyFont="1" applyFill="1" applyBorder="1" applyAlignment="1"/>
    <xf numFmtId="164" fontId="1" fillId="2" borderId="0" xfId="0" applyNumberFormat="1" applyFont="1" applyFill="1" applyBorder="1" applyAlignment="1"/>
    <xf numFmtId="0" fontId="6" fillId="0" borderId="0" xfId="0" applyFont="1"/>
    <xf numFmtId="0" fontId="6" fillId="0" borderId="0" xfId="0" applyFont="1" applyFill="1"/>
    <xf numFmtId="3" fontId="7" fillId="0" borderId="0" xfId="0" applyNumberFormat="1" applyFont="1" applyFill="1" applyBorder="1" applyAlignment="1"/>
    <xf numFmtId="0" fontId="0" fillId="0" borderId="0" xfId="0" applyFont="1"/>
    <xf numFmtId="49" fontId="0" fillId="0" borderId="0" xfId="0" applyNumberFormat="1" applyAlignment="1">
      <alignment wrapText="1"/>
    </xf>
    <xf numFmtId="49" fontId="0" fillId="0" borderId="0" xfId="0" applyNumberFormat="1"/>
    <xf numFmtId="0" fontId="9" fillId="0" borderId="0" xfId="0" applyFont="1" applyAlignment="1">
      <alignment horizontal="center" vertical="center" wrapText="1"/>
    </xf>
    <xf numFmtId="0" fontId="11" fillId="0" borderId="0" xfId="0" applyFont="1" applyAlignment="1">
      <alignment horizontal="left" vertical="top" wrapText="1"/>
    </xf>
    <xf numFmtId="0" fontId="10" fillId="0" borderId="0" xfId="0" applyFont="1"/>
    <xf numFmtId="0" fontId="10" fillId="0" borderId="0" xfId="0" applyFont="1" applyAlignment="1">
      <alignment horizontal="left" vertical="center" wrapText="1"/>
    </xf>
    <xf numFmtId="0" fontId="11" fillId="0" borderId="0" xfId="0" applyFont="1"/>
    <xf numFmtId="0" fontId="12" fillId="0" borderId="0" xfId="0" applyFont="1" applyAlignment="1">
      <alignment horizontal="center" vertical="center"/>
    </xf>
    <xf numFmtId="0" fontId="13" fillId="0" borderId="0" xfId="0" applyFont="1" applyAlignment="1">
      <alignment horizontal="center"/>
    </xf>
    <xf numFmtId="0" fontId="8" fillId="0" borderId="0" xfId="0" applyFont="1" applyAlignment="1">
      <alignment horizontal="center" vertical="center"/>
    </xf>
    <xf numFmtId="0" fontId="14" fillId="0" borderId="0" xfId="0" applyFont="1" applyAlignment="1">
      <alignment horizontal="justify" vertical="center"/>
    </xf>
    <xf numFmtId="0" fontId="8" fillId="0" borderId="0" xfId="0" applyFont="1" applyAlignment="1">
      <alignment horizontal="justify" vertical="center"/>
    </xf>
    <xf numFmtId="0" fontId="14" fillId="0" borderId="0" xfId="0" applyFont="1" applyAlignment="1">
      <alignment horizontal="left" vertical="center" indent="7"/>
    </xf>
    <xf numFmtId="0" fontId="10" fillId="0" borderId="0" xfId="0" applyFont="1" applyAlignment="1"/>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wrapText="1"/>
    </xf>
    <xf numFmtId="0" fontId="14" fillId="0" borderId="0" xfId="0" applyFont="1"/>
    <xf numFmtId="0" fontId="14" fillId="0" borderId="0" xfId="0" applyFont="1" applyAlignment="1">
      <alignment horizontal="left" vertical="center" wrapText="1" indent="7"/>
    </xf>
    <xf numFmtId="49" fontId="14" fillId="0" borderId="0" xfId="0" applyNumberFormat="1" applyFont="1" applyAlignment="1">
      <alignment horizontal="left" vertical="center" indent="7"/>
    </xf>
    <xf numFmtId="49" fontId="14" fillId="0" borderId="0" xfId="0" applyNumberFormat="1" applyFont="1" applyAlignment="1">
      <alignment horizontal="left" vertical="center" wrapText="1" indent="7"/>
    </xf>
    <xf numFmtId="0" fontId="14" fillId="0" borderId="0" xfId="0" applyFont="1" applyAlignment="1">
      <alignment horizontal="left" vertical="center" indent="4"/>
    </xf>
    <xf numFmtId="0" fontId="0" fillId="0" borderId="0" xfId="0" applyAlignment="1">
      <alignment horizontal="left" vertical="center" indent="1"/>
    </xf>
    <xf numFmtId="0" fontId="11" fillId="0" borderId="0" xfId="1" applyFont="1" applyAlignment="1" applyProtection="1">
      <alignment horizontal="left" wrapText="1"/>
    </xf>
    <xf numFmtId="0" fontId="10" fillId="0" borderId="0" xfId="0" applyFont="1" applyAlignment="1">
      <alignment horizontal="left" vertical="center"/>
    </xf>
    <xf numFmtId="0" fontId="11" fillId="0" borderId="0" xfId="0" applyFont="1" applyAlignment="1">
      <alignment horizontal="left" wrapText="1"/>
    </xf>
    <xf numFmtId="0" fontId="10" fillId="0" borderId="0" xfId="0" applyFont="1" applyAlignment="1">
      <alignment horizontal="left" wrapText="1"/>
    </xf>
    <xf numFmtId="0" fontId="11" fillId="0" borderId="0" xfId="0" applyFont="1" applyAlignment="1">
      <alignment horizontal="left"/>
    </xf>
    <xf numFmtId="0" fontId="22" fillId="0" borderId="0" xfId="0" applyFont="1"/>
    <xf numFmtId="0" fontId="0" fillId="0" borderId="0" xfId="0" applyAlignment="1">
      <alignment vertical="top"/>
    </xf>
    <xf numFmtId="0" fontId="23" fillId="0" borderId="0" xfId="0" applyFont="1" applyFill="1"/>
    <xf numFmtId="3" fontId="4" fillId="0" borderId="0" xfId="0" applyNumberFormat="1" applyFont="1" applyFill="1" applyBorder="1" applyAlignment="1">
      <alignment vertical="center"/>
    </xf>
    <xf numFmtId="3" fontId="24" fillId="0" borderId="0" xfId="0" applyNumberFormat="1" applyFont="1" applyFill="1" applyBorder="1" applyAlignment="1">
      <alignment horizontal="left" vertical="center"/>
    </xf>
    <xf numFmtId="0" fontId="25" fillId="0" borderId="0" xfId="0" applyFont="1" applyBorder="1" applyAlignment="1">
      <alignment horizontal="left" vertical="top" wrapText="1"/>
    </xf>
    <xf numFmtId="0" fontId="25" fillId="0" borderId="0" xfId="0" applyFont="1" applyBorder="1" applyAlignment="1">
      <alignment horizontal="left" vertical="top" wrapText="1"/>
    </xf>
    <xf numFmtId="3" fontId="25" fillId="0" borderId="0" xfId="0" applyNumberFormat="1" applyFont="1" applyBorder="1" applyAlignment="1">
      <alignment horizontal="right" vertical="top" wrapText="1"/>
    </xf>
    <xf numFmtId="4" fontId="25" fillId="0" borderId="0" xfId="0" applyNumberFormat="1" applyFont="1" applyBorder="1" applyAlignment="1">
      <alignment horizontal="right" vertical="top" wrapText="1"/>
    </xf>
    <xf numFmtId="0" fontId="0" fillId="0" borderId="0" xfId="0" applyAlignment="1">
      <alignment horizontal="center" vertical="center"/>
    </xf>
    <xf numFmtId="0" fontId="22" fillId="0" borderId="0" xfId="0" applyFont="1" applyAlignment="1">
      <alignment horizontal="right"/>
    </xf>
    <xf numFmtId="0" fontId="0" fillId="0" borderId="0" xfId="0" applyAlignment="1">
      <alignment horizontal="center"/>
    </xf>
    <xf numFmtId="0" fontId="0" fillId="0" borderId="9" xfId="0" applyBorder="1"/>
    <xf numFmtId="0" fontId="6" fillId="0" borderId="0" xfId="0" applyFont="1" applyAlignment="1">
      <alignment horizontal="center"/>
    </xf>
    <xf numFmtId="0" fontId="25" fillId="0" borderId="0" xfId="0" applyFont="1" applyBorder="1" applyAlignment="1">
      <alignment horizontal="left" vertical="top" wrapText="1"/>
    </xf>
    <xf numFmtId="0" fontId="11" fillId="0" borderId="0" xfId="1" applyFont="1" applyAlignment="1" applyProtection="1">
      <alignment horizontal="left" vertical="top" wrapText="1"/>
    </xf>
    <xf numFmtId="2" fontId="22" fillId="0" borderId="0" xfId="0" applyNumberFormat="1" applyFont="1"/>
    <xf numFmtId="2" fontId="22" fillId="0" borderId="0" xfId="0" applyNumberFormat="1" applyFont="1" applyAlignment="1">
      <alignment wrapText="1"/>
    </xf>
    <xf numFmtId="49" fontId="22" fillId="0" borderId="0" xfId="0" applyNumberFormat="1" applyFont="1"/>
    <xf numFmtId="0" fontId="25" fillId="0" borderId="0" xfId="0" applyFont="1" applyBorder="1" applyAlignment="1">
      <alignment vertical="top" wrapText="1"/>
    </xf>
    <xf numFmtId="49" fontId="1" fillId="0" borderId="0" xfId="0" applyNumberFormat="1" applyFont="1"/>
    <xf numFmtId="0" fontId="26" fillId="0" borderId="0" xfId="0" applyFont="1" applyAlignment="1">
      <alignment vertical="center"/>
    </xf>
    <xf numFmtId="0" fontId="27" fillId="0" borderId="0" xfId="0" applyFont="1" applyAlignment="1">
      <alignment vertical="center"/>
    </xf>
    <xf numFmtId="0" fontId="15" fillId="0" borderId="0" xfId="0" applyFont="1" applyAlignment="1">
      <alignment vertical="center"/>
    </xf>
    <xf numFmtId="0" fontId="28" fillId="0" borderId="0" xfId="0" applyFont="1" applyAlignment="1">
      <alignment vertical="center"/>
    </xf>
    <xf numFmtId="0" fontId="0" fillId="0" borderId="11" xfId="0" applyBorder="1"/>
    <xf numFmtId="171" fontId="11" fillId="0" borderId="0" xfId="0" applyNumberFormat="1" applyFont="1"/>
    <xf numFmtId="171" fontId="6" fillId="0" borderId="0" xfId="0" applyNumberFormat="1" applyFont="1"/>
    <xf numFmtId="0" fontId="25" fillId="0" borderId="0" xfId="0" applyFont="1" applyBorder="1" applyAlignment="1">
      <alignment horizontal="left" vertical="top" wrapText="1"/>
    </xf>
    <xf numFmtId="20" fontId="0" fillId="0" borderId="0" xfId="0" applyNumberFormat="1"/>
    <xf numFmtId="10" fontId="0" fillId="0" borderId="0" xfId="0" applyNumberFormat="1"/>
    <xf numFmtId="167" fontId="0" fillId="0" borderId="0" xfId="0" applyNumberFormat="1"/>
    <xf numFmtId="3" fontId="23" fillId="0" borderId="0" xfId="0" applyNumberFormat="1" applyFont="1" applyFill="1"/>
    <xf numFmtId="169" fontId="0" fillId="0" borderId="0" xfId="0" applyNumberFormat="1"/>
    <xf numFmtId="0" fontId="8" fillId="0" borderId="0" xfId="0" applyFont="1" applyFill="1" applyBorder="1" applyAlignment="1">
      <alignment horizontal="center" vertical="center" wrapText="1"/>
    </xf>
    <xf numFmtId="3" fontId="2" fillId="0" borderId="12" xfId="0" applyNumberFormat="1" applyFont="1" applyFill="1" applyBorder="1" applyAlignment="1">
      <alignment vertical="top"/>
    </xf>
    <xf numFmtId="3" fontId="2" fillId="0" borderId="0" xfId="0" applyNumberFormat="1" applyFont="1" applyFill="1" applyBorder="1" applyAlignment="1">
      <alignment vertical="top"/>
    </xf>
    <xf numFmtId="167" fontId="2" fillId="0" borderId="0" xfId="0" applyNumberFormat="1" applyFont="1" applyFill="1" applyBorder="1" applyAlignment="1">
      <alignment vertical="top"/>
    </xf>
    <xf numFmtId="3" fontId="1" fillId="0" borderId="12" xfId="0" applyNumberFormat="1" applyFont="1" applyFill="1" applyBorder="1" applyAlignment="1">
      <alignment vertical="top"/>
    </xf>
    <xf numFmtId="3" fontId="1" fillId="0" borderId="0" xfId="0" applyNumberFormat="1" applyFont="1" applyFill="1" applyBorder="1" applyAlignment="1">
      <alignment vertical="top"/>
    </xf>
    <xf numFmtId="170" fontId="2" fillId="0" borderId="0" xfId="3" applyNumberFormat="1" applyFont="1" applyFill="1" applyBorder="1" applyAlignment="1">
      <alignment vertical="top"/>
    </xf>
    <xf numFmtId="3" fontId="16" fillId="3" borderId="14" xfId="0" applyNumberFormat="1" applyFont="1" applyFill="1" applyBorder="1" applyAlignment="1">
      <alignment horizontal="center" vertical="center" wrapText="1"/>
    </xf>
    <xf numFmtId="3" fontId="16" fillId="3" borderId="12" xfId="0" applyNumberFormat="1" applyFont="1" applyFill="1" applyBorder="1" applyAlignment="1">
      <alignment horizontal="center" vertical="center" wrapText="1"/>
    </xf>
    <xf numFmtId="3" fontId="16" fillId="3" borderId="12" xfId="2" applyNumberFormat="1" applyFont="1" applyFill="1" applyBorder="1" applyAlignment="1">
      <alignment horizontal="center" vertical="center" wrapText="1"/>
    </xf>
    <xf numFmtId="3" fontId="16" fillId="3" borderId="0" xfId="2" applyNumberFormat="1" applyFont="1" applyFill="1" applyBorder="1" applyAlignment="1">
      <alignment horizontal="center" vertical="center" wrapText="1"/>
    </xf>
    <xf numFmtId="49" fontId="10" fillId="3" borderId="12" xfId="0" applyNumberFormat="1" applyFont="1" applyFill="1" applyBorder="1" applyAlignment="1">
      <alignment wrapText="1"/>
    </xf>
    <xf numFmtId="49" fontId="10" fillId="3" borderId="12" xfId="0" applyNumberFormat="1" applyFont="1" applyFill="1" applyBorder="1" applyAlignment="1">
      <alignment vertical="top" wrapText="1"/>
    </xf>
    <xf numFmtId="49" fontId="11" fillId="3" borderId="12" xfId="0" applyNumberFormat="1" applyFont="1" applyFill="1" applyBorder="1" applyAlignment="1">
      <alignment wrapText="1"/>
    </xf>
    <xf numFmtId="49" fontId="11" fillId="3" borderId="0" xfId="0" applyNumberFormat="1" applyFont="1" applyFill="1" applyBorder="1" applyAlignment="1">
      <alignment wrapText="1"/>
    </xf>
    <xf numFmtId="0" fontId="1" fillId="0" borderId="0" xfId="0" applyFont="1" applyFill="1"/>
    <xf numFmtId="2" fontId="1" fillId="0" borderId="0" xfId="0" applyNumberFormat="1" applyFont="1"/>
    <xf numFmtId="167" fontId="1" fillId="0" borderId="0" xfId="0" applyNumberFormat="1" applyFont="1" applyFill="1" applyBorder="1" applyAlignment="1">
      <alignment vertical="top"/>
    </xf>
    <xf numFmtId="3" fontId="16" fillId="4" borderId="12" xfId="0" applyNumberFormat="1" applyFont="1" applyFill="1" applyBorder="1" applyAlignment="1">
      <alignment horizontal="center" vertical="center" wrapText="1"/>
    </xf>
    <xf numFmtId="3" fontId="1" fillId="4" borderId="15" xfId="0" applyNumberFormat="1" applyFont="1" applyFill="1" applyBorder="1" applyAlignment="1"/>
    <xf numFmtId="3" fontId="1" fillId="0" borderId="0" xfId="0" applyNumberFormat="1" applyFont="1" applyFill="1" applyBorder="1" applyAlignment="1"/>
    <xf numFmtId="0" fontId="8" fillId="0" borderId="10" xfId="0" applyFont="1" applyFill="1" applyBorder="1" applyAlignment="1">
      <alignment horizontal="center" vertical="center"/>
    </xf>
    <xf numFmtId="0" fontId="8" fillId="0" borderId="0" xfId="0" applyFont="1" applyFill="1" applyBorder="1" applyAlignment="1">
      <alignment horizontal="center" wrapText="1"/>
    </xf>
    <xf numFmtId="0" fontId="8" fillId="0" borderId="0" xfId="0" applyFont="1" applyFill="1" applyBorder="1" applyAlignment="1">
      <alignment horizontal="center" vertical="center"/>
    </xf>
    <xf numFmtId="0" fontId="8" fillId="0" borderId="15" xfId="0" applyFont="1" applyFill="1" applyBorder="1" applyAlignment="1">
      <alignment horizontal="center" vertical="center"/>
    </xf>
    <xf numFmtId="0" fontId="10" fillId="0" borderId="0" xfId="1" applyFont="1" applyFill="1" applyBorder="1" applyAlignment="1" applyProtection="1">
      <alignment horizontal="right" vertical="center"/>
    </xf>
    <xf numFmtId="0" fontId="8" fillId="0" borderId="0" xfId="0" applyFont="1" applyFill="1" applyBorder="1" applyAlignment="1">
      <alignment horizontal="center"/>
    </xf>
    <xf numFmtId="3" fontId="1" fillId="4" borderId="0" xfId="0" applyNumberFormat="1" applyFont="1" applyFill="1" applyBorder="1" applyAlignment="1"/>
    <xf numFmtId="5" fontId="1" fillId="0" borderId="0" xfId="0" applyNumberFormat="1" applyFont="1" applyFill="1" applyBorder="1" applyAlignment="1"/>
    <xf numFmtId="7" fontId="1" fillId="0" borderId="0" xfId="0" applyNumberFormat="1" applyFont="1" applyFill="1" applyBorder="1" applyAlignment="1"/>
    <xf numFmtId="42" fontId="1" fillId="0" borderId="0" xfId="0" applyNumberFormat="1" applyFont="1" applyFill="1" applyBorder="1" applyAlignment="1"/>
    <xf numFmtId="165" fontId="1" fillId="0" borderId="0" xfId="0" applyNumberFormat="1" applyFont="1" applyFill="1" applyBorder="1" applyAlignment="1"/>
    <xf numFmtId="0" fontId="1" fillId="0" borderId="0" xfId="0" applyFont="1" applyFill="1" applyBorder="1"/>
    <xf numFmtId="4" fontId="1" fillId="0" borderId="0" xfId="0" applyNumberFormat="1" applyFont="1" applyFill="1"/>
    <xf numFmtId="10" fontId="1" fillId="0" borderId="0" xfId="3" applyNumberFormat="1" applyFont="1" applyFill="1" applyBorder="1"/>
    <xf numFmtId="10" fontId="1" fillId="0" borderId="0" xfId="3" applyNumberFormat="1" applyFont="1" applyFill="1"/>
    <xf numFmtId="0" fontId="2" fillId="4" borderId="0" xfId="0" applyFont="1" applyFill="1" applyBorder="1" applyAlignment="1">
      <alignment horizontal="right"/>
    </xf>
    <xf numFmtId="0" fontId="2" fillId="4" borderId="0" xfId="0" applyFont="1" applyFill="1" applyBorder="1" applyAlignment="1">
      <alignment horizontal="center"/>
    </xf>
    <xf numFmtId="0" fontId="2" fillId="4" borderId="0" xfId="0" applyFont="1" applyFill="1" applyBorder="1" applyAlignment="1">
      <alignment horizontal="center" wrapText="1"/>
    </xf>
    <xf numFmtId="0" fontId="2" fillId="4" borderId="0" xfId="0" applyFont="1" applyFill="1" applyBorder="1" applyAlignment="1">
      <alignment horizontal="right" wrapText="1"/>
    </xf>
    <xf numFmtId="0" fontId="1" fillId="0" borderId="0" xfId="0" applyFont="1" applyBorder="1"/>
    <xf numFmtId="0" fontId="2" fillId="0" borderId="0" xfId="0" applyFont="1" applyFill="1" applyBorder="1" applyAlignment="1">
      <alignment horizontal="left" vertical="top"/>
    </xf>
    <xf numFmtId="0" fontId="1" fillId="0" borderId="0" xfId="0" applyFont="1" applyFill="1" applyBorder="1" applyAlignment="1">
      <alignment wrapText="1"/>
    </xf>
    <xf numFmtId="3" fontId="1" fillId="0" borderId="0" xfId="0" applyNumberFormat="1" applyFont="1" applyFill="1" applyBorder="1" applyAlignment="1">
      <alignment horizontal="right"/>
    </xf>
    <xf numFmtId="164" fontId="1" fillId="0" borderId="0" xfId="0" applyNumberFormat="1" applyFont="1" applyFill="1" applyBorder="1" applyAlignment="1"/>
    <xf numFmtId="0" fontId="2" fillId="0" borderId="0" xfId="0" applyFont="1" applyFill="1" applyBorder="1" applyAlignment="1">
      <alignment horizontal="left"/>
    </xf>
    <xf numFmtId="42" fontId="1" fillId="0" borderId="0" xfId="0" applyNumberFormat="1" applyFont="1" applyFill="1" applyBorder="1" applyAlignment="1">
      <alignment horizontal="right"/>
    </xf>
    <xf numFmtId="0" fontId="2" fillId="4" borderId="0" xfId="0" applyFont="1" applyFill="1" applyBorder="1" applyAlignment="1">
      <alignment horizontal="left" vertical="top"/>
    </xf>
    <xf numFmtId="0" fontId="1" fillId="3" borderId="0" xfId="0" applyFont="1" applyFill="1" applyBorder="1" applyAlignment="1">
      <alignment wrapText="1"/>
    </xf>
    <xf numFmtId="0" fontId="1" fillId="3" borderId="0" xfId="0" applyFont="1" applyFill="1" applyBorder="1" applyAlignment="1">
      <alignment horizontal="left" wrapText="1"/>
    </xf>
    <xf numFmtId="0" fontId="8" fillId="0" borderId="0" xfId="0" applyFont="1" applyFill="1" applyBorder="1" applyAlignment="1">
      <alignment horizontal="left" vertical="center"/>
    </xf>
    <xf numFmtId="0" fontId="8" fillId="0" borderId="0" xfId="0" applyFont="1" applyFill="1" applyBorder="1" applyAlignment="1">
      <alignment horizontal="left"/>
    </xf>
    <xf numFmtId="3" fontId="16" fillId="0" borderId="0" xfId="0" applyNumberFormat="1" applyFont="1" applyFill="1" applyBorder="1" applyAlignment="1">
      <alignment horizontal="right"/>
    </xf>
    <xf numFmtId="4" fontId="16" fillId="0" borderId="0" xfId="0" applyNumberFormat="1" applyFont="1" applyFill="1" applyBorder="1" applyAlignment="1">
      <alignment horizontal="right"/>
    </xf>
    <xf numFmtId="0" fontId="1" fillId="0" borderId="0" xfId="0" applyFont="1" applyFill="1" applyAlignment="1">
      <alignment horizontal="center"/>
    </xf>
    <xf numFmtId="3" fontId="1" fillId="0" borderId="13" xfId="0" applyNumberFormat="1" applyFont="1" applyFill="1" applyBorder="1" applyAlignment="1"/>
    <xf numFmtId="3" fontId="1" fillId="0" borderId="16" xfId="0" applyNumberFormat="1" applyFont="1" applyFill="1" applyBorder="1" applyAlignment="1"/>
    <xf numFmtId="3" fontId="1" fillId="0" borderId="1" xfId="0" applyNumberFormat="1" applyFont="1" applyFill="1" applyBorder="1" applyAlignment="1"/>
    <xf numFmtId="3" fontId="1" fillId="0" borderId="2" xfId="0" applyNumberFormat="1" applyFont="1" applyFill="1" applyBorder="1" applyAlignment="1"/>
    <xf numFmtId="0" fontId="10" fillId="0" borderId="0" xfId="1" applyFont="1" applyFill="1" applyBorder="1" applyAlignment="1" applyProtection="1">
      <alignment vertical="center"/>
    </xf>
    <xf numFmtId="0" fontId="10" fillId="0" borderId="0" xfId="1" applyFont="1" applyFill="1" applyBorder="1" applyAlignment="1" applyProtection="1">
      <alignment horizontal="center" vertical="center"/>
    </xf>
    <xf numFmtId="0" fontId="18" fillId="0" borderId="0" xfId="0" applyFont="1" applyFill="1" applyBorder="1" applyAlignment="1">
      <alignment horizontal="center" vertical="center"/>
    </xf>
    <xf numFmtId="167" fontId="1" fillId="0" borderId="0" xfId="0" applyNumberFormat="1" applyFont="1" applyFill="1" applyBorder="1" applyAlignment="1"/>
    <xf numFmtId="3" fontId="1" fillId="3" borderId="0" xfId="0" applyNumberFormat="1" applyFont="1" applyFill="1" applyBorder="1" applyAlignment="1"/>
    <xf numFmtId="0" fontId="19" fillId="0" borderId="0" xfId="0" applyFont="1" applyFill="1" applyBorder="1" applyAlignment="1">
      <alignment horizontal="center" vertical="center" wrapText="1"/>
    </xf>
    <xf numFmtId="0" fontId="2" fillId="3" borderId="0" xfId="0" applyFont="1" applyFill="1" applyBorder="1" applyAlignment="1">
      <alignment horizontal="left"/>
    </xf>
    <xf numFmtId="0" fontId="1" fillId="0" borderId="0" xfId="0" applyFont="1" applyAlignment="1">
      <alignment horizontal="center" vertical="center"/>
    </xf>
    <xf numFmtId="0" fontId="1" fillId="0" borderId="0" xfId="0" applyFont="1" applyFill="1" applyAlignment="1">
      <alignment horizontal="center" vertical="center"/>
    </xf>
    <xf numFmtId="3" fontId="1" fillId="0" borderId="0" xfId="0" applyNumberFormat="1" applyFont="1" applyFill="1" applyBorder="1" applyAlignment="1">
      <alignment vertical="center"/>
    </xf>
    <xf numFmtId="167" fontId="1" fillId="0" borderId="0" xfId="0" applyNumberFormat="1" applyFont="1" applyFill="1" applyBorder="1" applyAlignment="1">
      <alignment vertical="center"/>
    </xf>
    <xf numFmtId="10" fontId="1" fillId="0" borderId="0" xfId="0" applyNumberFormat="1" applyFont="1" applyFill="1"/>
    <xf numFmtId="3" fontId="2" fillId="3" borderId="0" xfId="0" applyNumberFormat="1" applyFont="1" applyFill="1" applyBorder="1" applyAlignment="1">
      <alignment horizontal="center" vertical="center"/>
    </xf>
    <xf numFmtId="0" fontId="2" fillId="3" borderId="0" xfId="0" applyFont="1" applyFill="1" applyBorder="1" applyAlignment="1">
      <alignment horizontal="left" vertical="center" wrapText="1"/>
    </xf>
    <xf numFmtId="171" fontId="2" fillId="3" borderId="0" xfId="0" applyNumberFormat="1" applyFont="1" applyFill="1" applyBorder="1" applyAlignment="1">
      <alignment horizontal="left" vertical="center" wrapText="1"/>
    </xf>
    <xf numFmtId="0" fontId="1" fillId="0" borderId="9" xfId="0" applyFont="1" applyFill="1" applyBorder="1"/>
    <xf numFmtId="2" fontId="1" fillId="0" borderId="0" xfId="0" applyNumberFormat="1" applyFont="1" applyFill="1"/>
    <xf numFmtId="0" fontId="1" fillId="0" borderId="0" xfId="0" applyFont="1" applyFill="1" applyAlignment="1">
      <alignment horizontal="right"/>
    </xf>
    <xf numFmtId="0" fontId="2" fillId="0" borderId="0" xfId="0" applyFont="1" applyFill="1" applyAlignment="1">
      <alignment horizontal="center"/>
    </xf>
    <xf numFmtId="0" fontId="8" fillId="0" borderId="0" xfId="0" applyFont="1" applyFill="1" applyBorder="1" applyAlignment="1">
      <alignment vertical="center"/>
    </xf>
    <xf numFmtId="1" fontId="1" fillId="0" borderId="0" xfId="0" applyNumberFormat="1" applyFont="1" applyFill="1"/>
    <xf numFmtId="0" fontId="2" fillId="3" borderId="0" xfId="0" applyFont="1" applyFill="1" applyBorder="1" applyAlignment="1">
      <alignment horizontal="center" vertical="center"/>
    </xf>
    <xf numFmtId="0" fontId="2" fillId="3" borderId="0" xfId="0" applyFont="1" applyFill="1" applyBorder="1" applyAlignment="1">
      <alignment horizontal="center"/>
    </xf>
    <xf numFmtId="3" fontId="2" fillId="3" borderId="0" xfId="0" applyNumberFormat="1" applyFont="1" applyFill="1" applyBorder="1" applyAlignment="1">
      <alignment horizontal="center" vertical="center" wrapText="1"/>
    </xf>
    <xf numFmtId="3" fontId="1" fillId="0" borderId="0" xfId="0" applyNumberFormat="1" applyFont="1" applyFill="1" applyBorder="1" applyAlignment="1">
      <alignment horizontal="right" vertical="center"/>
    </xf>
    <xf numFmtId="42" fontId="1" fillId="0" borderId="0" xfId="0" applyNumberFormat="1" applyFont="1" applyFill="1" applyBorder="1" applyAlignment="1">
      <alignment horizontal="right" vertical="center"/>
    </xf>
    <xf numFmtId="165" fontId="1" fillId="0" borderId="0" xfId="0" applyNumberFormat="1" applyFont="1" applyFill="1" applyBorder="1" applyAlignment="1">
      <alignment horizontal="right" vertical="center"/>
    </xf>
    <xf numFmtId="0" fontId="16" fillId="0" borderId="0" xfId="0" applyFont="1" applyFill="1" applyBorder="1" applyAlignment="1">
      <alignment horizontal="right"/>
    </xf>
    <xf numFmtId="0" fontId="2" fillId="3" borderId="0" xfId="0" applyFont="1" applyFill="1" applyBorder="1" applyAlignment="1">
      <alignment horizontal="left" vertical="top" wrapText="1"/>
    </xf>
    <xf numFmtId="0" fontId="2" fillId="3" borderId="18" xfId="0" applyFont="1" applyFill="1" applyBorder="1" applyAlignment="1">
      <alignment horizontal="left" vertical="top" wrapText="1"/>
    </xf>
    <xf numFmtId="0" fontId="2" fillId="3" borderId="10" xfId="0" applyFont="1" applyFill="1" applyBorder="1" applyAlignment="1">
      <alignment horizontal="left" vertical="top" wrapText="1"/>
    </xf>
    <xf numFmtId="0" fontId="18" fillId="0" borderId="0" xfId="0" applyFont="1" applyFill="1" applyBorder="1" applyAlignment="1">
      <alignment horizontal="center"/>
    </xf>
    <xf numFmtId="0" fontId="8" fillId="0" borderId="0" xfId="0" applyFont="1" applyFill="1" applyBorder="1" applyAlignment="1">
      <alignment horizontal="center" vertical="top"/>
    </xf>
    <xf numFmtId="166" fontId="1" fillId="0" borderId="0" xfId="0" applyNumberFormat="1" applyFont="1" applyFill="1" applyBorder="1" applyAlignment="1"/>
    <xf numFmtId="0" fontId="1" fillId="0" borderId="0" xfId="0" applyFont="1" applyAlignment="1">
      <alignment horizontal="center"/>
    </xf>
    <xf numFmtId="0" fontId="11" fillId="0" borderId="0" xfId="1" applyFont="1" applyFill="1" applyBorder="1" applyAlignment="1" applyProtection="1">
      <alignment vertical="center"/>
    </xf>
    <xf numFmtId="0" fontId="16" fillId="3" borderId="19" xfId="0" applyFont="1" applyFill="1" applyBorder="1" applyAlignment="1">
      <alignment horizontal="center" vertical="center" wrapText="1"/>
    </xf>
    <xf numFmtId="0" fontId="16" fillId="3" borderId="3" xfId="0" applyFont="1" applyFill="1" applyBorder="1" applyAlignment="1">
      <alignment horizontal="center" vertical="center" wrapText="1"/>
    </xf>
    <xf numFmtId="3" fontId="16" fillId="4" borderId="3" xfId="0" applyNumberFormat="1" applyFont="1" applyFill="1" applyBorder="1" applyAlignment="1">
      <alignment horizontal="center" vertical="center" wrapText="1"/>
    </xf>
    <xf numFmtId="3" fontId="2" fillId="4" borderId="21" xfId="0" applyNumberFormat="1" applyFont="1" applyFill="1" applyBorder="1" applyAlignment="1">
      <alignment vertical="center"/>
    </xf>
    <xf numFmtId="3" fontId="2" fillId="0" borderId="4" xfId="0" applyNumberFormat="1" applyFont="1" applyFill="1" applyBorder="1" applyAlignment="1">
      <alignment vertical="center"/>
    </xf>
    <xf numFmtId="3" fontId="8" fillId="3" borderId="12" xfId="0" applyNumberFormat="1" applyFont="1" applyFill="1" applyBorder="1" applyAlignment="1">
      <alignment vertical="top"/>
    </xf>
    <xf numFmtId="3" fontId="8" fillId="0" borderId="0" xfId="0" applyNumberFormat="1" applyFont="1" applyFill="1" applyBorder="1" applyAlignment="1">
      <alignment vertical="top"/>
    </xf>
    <xf numFmtId="0" fontId="8" fillId="3" borderId="23" xfId="0" applyFont="1" applyFill="1" applyBorder="1" applyAlignment="1">
      <alignment horizontal="center" vertical="center"/>
    </xf>
    <xf numFmtId="3" fontId="16" fillId="3" borderId="14" xfId="0" applyNumberFormat="1" applyFont="1" applyFill="1" applyBorder="1" applyAlignment="1">
      <alignment horizontal="center" vertical="center" wrapText="1"/>
    </xf>
    <xf numFmtId="3" fontId="16" fillId="3" borderId="24" xfId="0" applyNumberFormat="1" applyFont="1" applyFill="1" applyBorder="1" applyAlignment="1">
      <alignment horizontal="center" vertical="center" wrapText="1"/>
    </xf>
    <xf numFmtId="3" fontId="16" fillId="3" borderId="24" xfId="2" applyNumberFormat="1" applyFont="1" applyFill="1" applyBorder="1" applyAlignment="1">
      <alignment horizontal="center" vertical="center" wrapText="1"/>
    </xf>
    <xf numFmtId="3" fontId="16" fillId="3" borderId="4" xfId="2" applyNumberFormat="1" applyFont="1" applyFill="1" applyBorder="1" applyAlignment="1">
      <alignment horizontal="center" vertical="center" wrapText="1"/>
    </xf>
    <xf numFmtId="3" fontId="16" fillId="3" borderId="25" xfId="2" applyNumberFormat="1" applyFont="1" applyFill="1" applyBorder="1" applyAlignment="1">
      <alignment horizontal="center" vertical="center" wrapText="1"/>
    </xf>
    <xf numFmtId="3" fontId="16" fillId="3" borderId="4" xfId="0" applyNumberFormat="1" applyFont="1" applyFill="1" applyBorder="1" applyAlignment="1">
      <alignment horizontal="center" vertical="center" wrapText="1"/>
    </xf>
    <xf numFmtId="3" fontId="16" fillId="3" borderId="13" xfId="2" applyNumberFormat="1" applyFont="1" applyFill="1" applyBorder="1" applyAlignment="1">
      <alignment horizontal="center" vertical="center" wrapText="1"/>
    </xf>
    <xf numFmtId="3" fontId="16" fillId="3" borderId="24" xfId="0" applyNumberFormat="1" applyFont="1" applyFill="1" applyBorder="1" applyAlignment="1">
      <alignment horizontal="center" vertical="center" wrapText="1"/>
    </xf>
    <xf numFmtId="3" fontId="16" fillId="3" borderId="4" xfId="0" applyNumberFormat="1" applyFont="1" applyFill="1" applyBorder="1" applyAlignment="1">
      <alignment horizontal="center" vertical="center" wrapText="1"/>
    </xf>
    <xf numFmtId="49" fontId="11" fillId="3" borderId="26" xfId="0" applyNumberFormat="1" applyFont="1" applyFill="1" applyBorder="1" applyAlignment="1">
      <alignment wrapText="1"/>
    </xf>
    <xf numFmtId="3" fontId="1" fillId="0" borderId="26" xfId="0" applyNumberFormat="1" applyFont="1" applyFill="1" applyBorder="1" applyAlignment="1">
      <alignment vertical="top"/>
    </xf>
    <xf numFmtId="3" fontId="1" fillId="0" borderId="3" xfId="0" applyNumberFormat="1" applyFont="1" applyFill="1" applyBorder="1" applyAlignment="1">
      <alignment vertical="top"/>
    </xf>
    <xf numFmtId="167" fontId="2" fillId="0" borderId="3" xfId="0" applyNumberFormat="1" applyFont="1" applyFill="1" applyBorder="1" applyAlignment="1">
      <alignment vertical="top"/>
    </xf>
    <xf numFmtId="3" fontId="16" fillId="3" borderId="12" xfId="0" applyNumberFormat="1" applyFont="1" applyFill="1" applyBorder="1" applyAlignment="1">
      <alignment horizontal="center" vertical="center" wrapText="1"/>
    </xf>
    <xf numFmtId="3" fontId="8" fillId="4" borderId="12" xfId="0" applyNumberFormat="1" applyFont="1" applyFill="1" applyBorder="1" applyAlignment="1">
      <alignment vertical="top"/>
    </xf>
    <xf numFmtId="3" fontId="16" fillId="4" borderId="26" xfId="0" applyNumberFormat="1" applyFont="1" applyFill="1" applyBorder="1" applyAlignment="1">
      <alignment horizontal="center" vertical="center" wrapText="1"/>
    </xf>
    <xf numFmtId="3" fontId="16" fillId="4" borderId="26" xfId="2" applyNumberFormat="1" applyFont="1" applyFill="1" applyBorder="1" applyAlignment="1">
      <alignment horizontal="center" vertical="center" wrapText="1"/>
    </xf>
    <xf numFmtId="3" fontId="16" fillId="4" borderId="3" xfId="2" applyNumberFormat="1" applyFont="1" applyFill="1" applyBorder="1" applyAlignment="1">
      <alignment horizontal="center" vertical="center" wrapText="1"/>
    </xf>
    <xf numFmtId="3" fontId="16" fillId="4" borderId="28" xfId="0" applyNumberFormat="1" applyFont="1" applyFill="1" applyBorder="1" applyAlignment="1">
      <alignment horizontal="center" vertical="center" wrapText="1"/>
    </xf>
    <xf numFmtId="3" fontId="16" fillId="4" borderId="27" xfId="2" applyNumberFormat="1" applyFont="1" applyFill="1" applyBorder="1" applyAlignment="1">
      <alignment horizontal="center" vertical="center" wrapText="1"/>
    </xf>
    <xf numFmtId="167" fontId="1" fillId="0" borderId="3" xfId="0" applyNumberFormat="1" applyFont="1" applyFill="1" applyBorder="1" applyAlignment="1">
      <alignment vertical="top"/>
    </xf>
    <xf numFmtId="0" fontId="16" fillId="3" borderId="5" xfId="0" applyFont="1" applyFill="1" applyBorder="1" applyAlignment="1">
      <alignment horizontal="center" vertical="center" wrapText="1"/>
    </xf>
    <xf numFmtId="3" fontId="16" fillId="4" borderId="5" xfId="0" applyNumberFormat="1" applyFont="1" applyFill="1" applyBorder="1" applyAlignment="1">
      <alignment horizontal="center" vertical="center" wrapText="1"/>
    </xf>
    <xf numFmtId="0" fontId="16" fillId="3" borderId="4" xfId="0" applyFont="1" applyFill="1" applyBorder="1" applyAlignment="1">
      <alignment horizontal="center" vertical="center" wrapText="1"/>
    </xf>
    <xf numFmtId="3" fontId="16" fillId="4" borderId="4" xfId="0" applyNumberFormat="1" applyFont="1" applyFill="1" applyBorder="1" applyAlignment="1">
      <alignment horizontal="center" vertical="center" wrapText="1"/>
    </xf>
    <xf numFmtId="3" fontId="2" fillId="4" borderId="4" xfId="0" applyNumberFormat="1" applyFont="1" applyFill="1" applyBorder="1" applyAlignment="1">
      <alignment vertical="center"/>
    </xf>
    <xf numFmtId="173" fontId="2" fillId="0" borderId="4" xfId="0" applyNumberFormat="1" applyFont="1" applyFill="1" applyBorder="1" applyAlignment="1">
      <alignment vertical="center"/>
    </xf>
    <xf numFmtId="165" fontId="2" fillId="0" borderId="4" xfId="0" applyNumberFormat="1" applyFont="1" applyFill="1" applyBorder="1" applyAlignment="1">
      <alignment vertical="center"/>
    </xf>
    <xf numFmtId="0" fontId="2" fillId="4" borderId="4" xfId="0" applyFont="1" applyFill="1" applyBorder="1" applyAlignment="1">
      <alignment horizontal="left" vertical="center"/>
    </xf>
    <xf numFmtId="42" fontId="2" fillId="0" borderId="4" xfId="0" applyNumberFormat="1" applyFont="1" applyFill="1" applyBorder="1" applyAlignment="1">
      <alignment vertical="center"/>
    </xf>
    <xf numFmtId="4" fontId="16" fillId="4" borderId="4" xfId="0" applyNumberFormat="1" applyFont="1" applyFill="1" applyBorder="1" applyAlignment="1">
      <alignment horizontal="center" vertical="center" wrapText="1"/>
    </xf>
    <xf numFmtId="0" fontId="2" fillId="4" borderId="4" xfId="0" applyFont="1" applyFill="1" applyBorder="1" applyAlignment="1">
      <alignment horizontal="left"/>
    </xf>
    <xf numFmtId="3" fontId="2" fillId="0" borderId="4" xfId="0" applyNumberFormat="1" applyFont="1" applyFill="1" applyBorder="1" applyAlignment="1"/>
    <xf numFmtId="42" fontId="2" fillId="0" borderId="4" xfId="0" applyNumberFormat="1" applyFont="1" applyFill="1" applyBorder="1" applyAlignment="1"/>
    <xf numFmtId="165" fontId="2" fillId="0" borderId="4" xfId="0" applyNumberFormat="1" applyFont="1" applyFill="1" applyBorder="1" applyAlignment="1"/>
    <xf numFmtId="0" fontId="16" fillId="3" borderId="29" xfId="0" applyFont="1" applyFill="1" applyBorder="1" applyAlignment="1">
      <alignment horizontal="center" vertical="center" wrapText="1"/>
    </xf>
    <xf numFmtId="3" fontId="1" fillId="0" borderId="3" xfId="0" applyNumberFormat="1" applyFont="1" applyFill="1" applyBorder="1" applyAlignment="1"/>
    <xf numFmtId="3" fontId="1" fillId="0" borderId="27" xfId="0" applyNumberFormat="1" applyFont="1" applyFill="1" applyBorder="1" applyAlignment="1"/>
    <xf numFmtId="0" fontId="16" fillId="3" borderId="30" xfId="0" applyFont="1" applyFill="1" applyBorder="1" applyAlignment="1">
      <alignment horizontal="center" vertical="center" wrapText="1"/>
    </xf>
    <xf numFmtId="0" fontId="16" fillId="3" borderId="22" xfId="0" applyFont="1" applyFill="1" applyBorder="1" applyAlignment="1">
      <alignment horizontal="center" vertical="center" wrapText="1"/>
    </xf>
    <xf numFmtId="4" fontId="16" fillId="3" borderId="5" xfId="0" applyNumberFormat="1" applyFont="1" applyFill="1" applyBorder="1" applyAlignment="1">
      <alignment horizontal="center" vertical="center" wrapText="1"/>
    </xf>
    <xf numFmtId="3" fontId="16" fillId="3" borderId="5" xfId="2" applyNumberFormat="1" applyFont="1" applyFill="1" applyBorder="1" applyAlignment="1">
      <alignment horizontal="center" vertical="center" wrapText="1"/>
    </xf>
    <xf numFmtId="3" fontId="16" fillId="3" borderId="5" xfId="0" applyNumberFormat="1" applyFont="1" applyFill="1" applyBorder="1" applyAlignment="1">
      <alignment horizontal="center" vertical="center" wrapText="1"/>
    </xf>
    <xf numFmtId="3" fontId="2" fillId="3" borderId="4" xfId="0" applyNumberFormat="1" applyFont="1" applyFill="1" applyBorder="1" applyAlignment="1">
      <alignment vertical="center"/>
    </xf>
    <xf numFmtId="167" fontId="2" fillId="0" borderId="4" xfId="0" applyNumberFormat="1" applyFont="1" applyFill="1" applyBorder="1" applyAlignment="1">
      <alignment vertical="center"/>
    </xf>
    <xf numFmtId="0" fontId="10" fillId="3" borderId="5" xfId="0" applyFont="1" applyFill="1" applyBorder="1" applyAlignment="1">
      <alignment horizontal="left" vertical="center" wrapText="1"/>
    </xf>
    <xf numFmtId="3" fontId="2" fillId="3" borderId="4" xfId="0" applyNumberFormat="1" applyFont="1" applyFill="1" applyBorder="1" applyAlignment="1">
      <alignment horizontal="left" vertical="center"/>
    </xf>
    <xf numFmtId="0" fontId="10" fillId="3" borderId="4" xfId="0" applyFont="1" applyFill="1" applyBorder="1" applyAlignment="1">
      <alignment horizontal="center" vertical="center" wrapText="1"/>
    </xf>
    <xf numFmtId="0" fontId="1" fillId="0" borderId="0" xfId="0" applyFont="1" applyAlignment="1">
      <alignment horizontal="right"/>
    </xf>
    <xf numFmtId="3" fontId="2" fillId="3" borderId="3" xfId="0" applyNumberFormat="1" applyFont="1" applyFill="1" applyBorder="1" applyAlignment="1">
      <alignment horizontal="center" vertical="center"/>
    </xf>
    <xf numFmtId="0" fontId="2" fillId="3" borderId="3" xfId="0" applyFont="1" applyFill="1" applyBorder="1" applyAlignment="1">
      <alignment horizontal="left" vertical="center" wrapText="1"/>
    </xf>
    <xf numFmtId="3" fontId="1" fillId="0" borderId="3" xfId="0" applyNumberFormat="1" applyFont="1" applyFill="1" applyBorder="1" applyAlignment="1">
      <alignment vertical="center"/>
    </xf>
    <xf numFmtId="167" fontId="1" fillId="0" borderId="3" xfId="0" applyNumberFormat="1" applyFont="1" applyFill="1" applyBorder="1" applyAlignment="1">
      <alignment vertical="center"/>
    </xf>
    <xf numFmtId="3" fontId="16" fillId="3" borderId="5" xfId="0" applyNumberFormat="1" applyFont="1" applyFill="1" applyBorder="1" applyAlignment="1">
      <alignment horizontal="center" vertical="center"/>
    </xf>
    <xf numFmtId="3" fontId="16" fillId="3" borderId="4" xfId="0" applyNumberFormat="1" applyFont="1" applyFill="1" applyBorder="1" applyAlignment="1">
      <alignment horizontal="center" vertical="center"/>
    </xf>
    <xf numFmtId="0" fontId="2" fillId="3" borderId="4" xfId="0" applyFont="1" applyFill="1" applyBorder="1" applyAlignment="1">
      <alignment horizontal="left" vertical="center"/>
    </xf>
    <xf numFmtId="3" fontId="2" fillId="0" borderId="4" xfId="0" applyNumberFormat="1" applyFont="1" applyFill="1" applyBorder="1" applyAlignment="1">
      <alignment horizontal="right" vertical="center"/>
    </xf>
    <xf numFmtId="42" fontId="2" fillId="0" borderId="4" xfId="0" applyNumberFormat="1" applyFont="1" applyFill="1" applyBorder="1" applyAlignment="1">
      <alignment horizontal="right" vertical="center"/>
    </xf>
    <xf numFmtId="165" fontId="2" fillId="0" borderId="4" xfId="0" applyNumberFormat="1" applyFont="1" applyFill="1" applyBorder="1" applyAlignment="1">
      <alignment horizontal="right" vertical="center"/>
    </xf>
    <xf numFmtId="4" fontId="16" fillId="3" borderId="4" xfId="0" applyNumberFormat="1"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2" fillId="3" borderId="3" xfId="0" applyFont="1" applyFill="1" applyBorder="1" applyAlignment="1">
      <alignment horizontal="left" vertical="top" wrapText="1"/>
    </xf>
    <xf numFmtId="0" fontId="16" fillId="3" borderId="21" xfId="0" applyFont="1" applyFill="1" applyBorder="1" applyAlignment="1">
      <alignment horizontal="center" vertical="center" wrapText="1"/>
    </xf>
    <xf numFmtId="0" fontId="16" fillId="3" borderId="5" xfId="0" applyFont="1" applyFill="1" applyBorder="1" applyAlignment="1">
      <alignment horizontal="left" vertical="center" wrapText="1"/>
    </xf>
    <xf numFmtId="0" fontId="2" fillId="0" borderId="0" xfId="0" applyFont="1" applyFill="1"/>
    <xf numFmtId="0" fontId="2" fillId="0" borderId="0" xfId="0" applyFont="1"/>
    <xf numFmtId="0" fontId="10" fillId="0" borderId="9" xfId="1" applyFont="1" applyFill="1" applyBorder="1" applyAlignment="1" applyProtection="1">
      <alignment vertical="center"/>
    </xf>
    <xf numFmtId="0" fontId="10" fillId="0" borderId="33" xfId="1" applyFont="1" applyFill="1" applyBorder="1" applyAlignment="1" applyProtection="1">
      <alignment vertical="center"/>
    </xf>
    <xf numFmtId="0" fontId="5" fillId="0" borderId="0" xfId="1" applyFill="1" applyAlignment="1" applyProtection="1"/>
    <xf numFmtId="0" fontId="8" fillId="0" borderId="12" xfId="0" applyFont="1" applyFill="1" applyBorder="1" applyAlignment="1">
      <alignment vertical="center"/>
    </xf>
    <xf numFmtId="0" fontId="8" fillId="0" borderId="13" xfId="0" applyFont="1" applyFill="1" applyBorder="1" applyAlignment="1">
      <alignment vertical="center"/>
    </xf>
    <xf numFmtId="0" fontId="5" fillId="0" borderId="34" xfId="1" applyFill="1" applyBorder="1" applyAlignment="1" applyProtection="1">
      <alignment vertical="center"/>
    </xf>
    <xf numFmtId="0" fontId="20" fillId="0" borderId="0" xfId="1" applyFont="1" applyAlignment="1" applyProtection="1">
      <alignment horizontal="center" vertical="center"/>
    </xf>
    <xf numFmtId="0" fontId="20" fillId="0" borderId="0" xfId="1" applyFont="1" applyFill="1" applyAlignment="1" applyProtection="1"/>
    <xf numFmtId="49" fontId="20" fillId="0" borderId="0" xfId="1" applyNumberFormat="1" applyFont="1" applyAlignment="1" applyProtection="1">
      <alignment horizontal="center" vertical="center"/>
    </xf>
    <xf numFmtId="0" fontId="2" fillId="0" borderId="0" xfId="1" applyFont="1" applyFill="1" applyBorder="1" applyAlignment="1" applyProtection="1">
      <alignment vertical="center"/>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168" fontId="0" fillId="0" borderId="0" xfId="0" applyNumberFormat="1"/>
    <xf numFmtId="49" fontId="1" fillId="0" borderId="0" xfId="0" applyNumberFormat="1" applyFont="1" applyAlignment="1">
      <alignment horizontal="left" vertical="top" wrapText="1"/>
    </xf>
    <xf numFmtId="49" fontId="17" fillId="0" borderId="0" xfId="0" applyNumberFormat="1" applyFont="1" applyAlignment="1">
      <alignment vertical="top" wrapText="1"/>
    </xf>
    <xf numFmtId="49" fontId="1" fillId="0" borderId="0" xfId="0" applyNumberFormat="1" applyFont="1" applyAlignment="1">
      <alignment vertical="top" wrapText="1"/>
    </xf>
    <xf numFmtId="3" fontId="16" fillId="3" borderId="12" xfId="0" applyNumberFormat="1" applyFont="1" applyFill="1" applyBorder="1" applyAlignment="1">
      <alignment horizontal="center" vertical="center" wrapText="1"/>
    </xf>
    <xf numFmtId="3" fontId="16" fillId="3" borderId="24" xfId="0" applyNumberFormat="1" applyFont="1" applyFill="1" applyBorder="1" applyAlignment="1">
      <alignment horizontal="center" vertical="center" wrapText="1"/>
    </xf>
    <xf numFmtId="3" fontId="16" fillId="3" borderId="4" xfId="0" applyNumberFormat="1" applyFont="1" applyFill="1" applyBorder="1" applyAlignment="1">
      <alignment horizontal="center" vertical="center" wrapText="1"/>
    </xf>
    <xf numFmtId="3" fontId="16" fillId="3" borderId="14" xfId="0" applyNumberFormat="1" applyFont="1" applyFill="1" applyBorder="1" applyAlignment="1">
      <alignment horizontal="center" vertical="center" wrapText="1"/>
    </xf>
    <xf numFmtId="3" fontId="16" fillId="4" borderId="26" xfId="0" applyNumberFormat="1" applyFont="1" applyFill="1" applyBorder="1" applyAlignment="1">
      <alignment horizontal="center" vertical="center" wrapText="1"/>
    </xf>
    <xf numFmtId="0" fontId="20" fillId="0" borderId="0" xfId="1" applyFont="1" applyFill="1" applyAlignment="1" applyProtection="1">
      <alignment horizontal="center" vertical="center"/>
    </xf>
    <xf numFmtId="174" fontId="1" fillId="0" borderId="0" xfId="3" applyNumberFormat="1" applyFont="1" applyFill="1" applyBorder="1" applyAlignment="1"/>
    <xf numFmtId="174" fontId="2" fillId="0" borderId="4" xfId="3" applyNumberFormat="1" applyFont="1" applyFill="1" applyBorder="1" applyAlignment="1">
      <alignment vertical="center"/>
    </xf>
    <xf numFmtId="42" fontId="2" fillId="0" borderId="0" xfId="0" applyNumberFormat="1" applyFont="1" applyFill="1" applyBorder="1" applyAlignment="1">
      <alignment vertical="top"/>
    </xf>
    <xf numFmtId="42" fontId="1" fillId="0" borderId="0" xfId="0" applyNumberFormat="1" applyFont="1" applyFill="1" applyBorder="1" applyAlignment="1">
      <alignment vertical="top"/>
    </xf>
    <xf numFmtId="42" fontId="1" fillId="0" borderId="3" xfId="0" applyNumberFormat="1" applyFont="1" applyFill="1" applyBorder="1" applyAlignment="1">
      <alignment vertical="top"/>
    </xf>
    <xf numFmtId="174" fontId="1" fillId="0" borderId="0" xfId="3" applyNumberFormat="1" applyFont="1" applyFill="1" applyBorder="1" applyAlignment="1">
      <alignment vertical="center"/>
    </xf>
    <xf numFmtId="174" fontId="1" fillId="0" borderId="3" xfId="3" applyNumberFormat="1" applyFont="1" applyFill="1" applyBorder="1" applyAlignment="1">
      <alignment vertical="center"/>
    </xf>
    <xf numFmtId="174" fontId="1" fillId="0" borderId="0" xfId="3" applyNumberFormat="1" applyFont="1" applyFill="1" applyBorder="1" applyAlignment="1">
      <alignment horizontal="right" vertical="center"/>
    </xf>
    <xf numFmtId="174" fontId="1" fillId="0" borderId="3" xfId="3" applyNumberFormat="1" applyFont="1" applyFill="1" applyBorder="1" applyAlignment="1">
      <alignment horizontal="right" vertical="center"/>
    </xf>
    <xf numFmtId="0" fontId="8" fillId="0" borderId="0" xfId="0" applyFont="1" applyFill="1" applyBorder="1" applyAlignment="1">
      <alignment horizontal="center" vertical="center"/>
    </xf>
    <xf numFmtId="3" fontId="16" fillId="4" borderId="14" xfId="0" applyNumberFormat="1" applyFont="1" applyFill="1" applyBorder="1" applyAlignment="1">
      <alignment horizontal="center" vertical="center" wrapText="1"/>
    </xf>
    <xf numFmtId="44" fontId="2" fillId="0" borderId="0" xfId="0" applyNumberFormat="1" applyFont="1" applyFill="1" applyBorder="1" applyAlignment="1">
      <alignment vertical="top"/>
    </xf>
    <xf numFmtId="3" fontId="16" fillId="3" borderId="4" xfId="0" applyNumberFormat="1" applyFont="1" applyFill="1" applyBorder="1" applyAlignment="1">
      <alignment horizontal="center" vertical="center" wrapText="1"/>
    </xf>
    <xf numFmtId="3" fontId="16" fillId="3" borderId="24" xfId="0" applyNumberFormat="1" applyFont="1" applyFill="1" applyBorder="1" applyAlignment="1">
      <alignment horizontal="center" vertical="center" wrapText="1"/>
    </xf>
    <xf numFmtId="3" fontId="16" fillId="3" borderId="14" xfId="0" applyNumberFormat="1" applyFont="1" applyFill="1" applyBorder="1" applyAlignment="1">
      <alignment horizontal="center" vertical="center" wrapText="1"/>
    </xf>
    <xf numFmtId="3" fontId="16" fillId="3" borderId="12" xfId="0" applyNumberFormat="1" applyFont="1" applyFill="1" applyBorder="1" applyAlignment="1">
      <alignment horizontal="center" vertical="center" wrapText="1"/>
    </xf>
    <xf numFmtId="3" fontId="8" fillId="0" borderId="43" xfId="0" applyNumberFormat="1" applyFont="1" applyFill="1" applyBorder="1" applyAlignment="1">
      <alignment vertical="top"/>
    </xf>
    <xf numFmtId="3" fontId="8" fillId="0" borderId="5" xfId="0" applyNumberFormat="1" applyFont="1" applyFill="1" applyBorder="1" applyAlignment="1">
      <alignment vertical="top"/>
    </xf>
    <xf numFmtId="174" fontId="2" fillId="0" borderId="0" xfId="3" applyNumberFormat="1" applyFont="1" applyFill="1" applyBorder="1" applyAlignment="1">
      <alignment vertical="top"/>
    </xf>
    <xf numFmtId="171" fontId="2" fillId="0" borderId="0" xfId="3" applyNumberFormat="1" applyFont="1" applyFill="1" applyBorder="1" applyAlignment="1">
      <alignment vertical="top"/>
    </xf>
    <xf numFmtId="10" fontId="2" fillId="0" borderId="0" xfId="3" applyNumberFormat="1" applyFont="1" applyFill="1" applyBorder="1" applyAlignment="1">
      <alignment vertical="top"/>
    </xf>
    <xf numFmtId="172" fontId="2" fillId="0" borderId="0" xfId="3" applyNumberFormat="1" applyFont="1" applyFill="1" applyBorder="1" applyAlignment="1">
      <alignment vertical="top"/>
    </xf>
    <xf numFmtId="3" fontId="2" fillId="0" borderId="0" xfId="0" applyNumberFormat="1" applyFont="1" applyFill="1" applyBorder="1" applyAlignment="1">
      <alignment vertical="center"/>
    </xf>
    <xf numFmtId="3" fontId="2" fillId="0" borderId="0" xfId="0" applyNumberFormat="1" applyFont="1" applyFill="1" applyBorder="1" applyAlignment="1">
      <alignment horizontal="center" vertical="center"/>
    </xf>
    <xf numFmtId="170" fontId="1" fillId="0" borderId="0" xfId="3" applyNumberFormat="1" applyFont="1" applyFill="1" applyBorder="1" applyAlignment="1">
      <alignment vertical="top"/>
    </xf>
    <xf numFmtId="174" fontId="1" fillId="0" borderId="0" xfId="3" applyNumberFormat="1" applyFont="1" applyFill="1" applyBorder="1" applyAlignment="1">
      <alignment vertical="top"/>
    </xf>
    <xf numFmtId="171" fontId="1" fillId="0" borderId="0" xfId="3" applyNumberFormat="1" applyFont="1" applyFill="1" applyBorder="1" applyAlignment="1">
      <alignment vertical="top"/>
    </xf>
    <xf numFmtId="10" fontId="1" fillId="0" borderId="0" xfId="3" applyNumberFormat="1" applyFont="1" applyFill="1" applyBorder="1" applyAlignment="1">
      <alignment vertical="top"/>
    </xf>
    <xf numFmtId="172" fontId="1" fillId="0" borderId="0" xfId="3" applyNumberFormat="1" applyFont="1" applyFill="1" applyBorder="1" applyAlignment="1">
      <alignment vertical="top"/>
    </xf>
    <xf numFmtId="10" fontId="2" fillId="0" borderId="0" xfId="3" applyNumberFormat="1" applyFont="1" applyFill="1" applyBorder="1" applyAlignment="1">
      <alignment horizontal="right" vertical="top"/>
    </xf>
    <xf numFmtId="10" fontId="1" fillId="0" borderId="3" xfId="3" applyNumberFormat="1" applyFont="1" applyFill="1" applyBorder="1" applyAlignment="1">
      <alignment vertical="top"/>
    </xf>
    <xf numFmtId="4" fontId="2" fillId="0" borderId="5" xfId="0" applyNumberFormat="1" applyFont="1" applyFill="1" applyBorder="1" applyAlignment="1">
      <alignment vertical="top"/>
    </xf>
    <xf numFmtId="44" fontId="1" fillId="0" borderId="0" xfId="0" applyNumberFormat="1" applyFont="1" applyFill="1" applyBorder="1" applyAlignment="1">
      <alignment vertical="top"/>
    </xf>
    <xf numFmtId="44" fontId="1" fillId="0" borderId="3" xfId="0" applyNumberFormat="1" applyFont="1" applyFill="1" applyBorder="1" applyAlignment="1">
      <alignment vertical="top"/>
    </xf>
    <xf numFmtId="174" fontId="2" fillId="0" borderId="0" xfId="3" applyNumberFormat="1" applyFont="1" applyFill="1" applyBorder="1" applyAlignment="1">
      <alignment horizontal="right" vertical="top"/>
    </xf>
    <xf numFmtId="174" fontId="1" fillId="0" borderId="3" xfId="3" applyNumberFormat="1" applyFont="1" applyFill="1" applyBorder="1" applyAlignment="1">
      <alignment vertical="top"/>
    </xf>
    <xf numFmtId="167" fontId="2" fillId="0" borderId="5" xfId="0" applyNumberFormat="1" applyFont="1" applyFill="1" applyBorder="1" applyAlignment="1">
      <alignment vertical="top"/>
    </xf>
    <xf numFmtId="4" fontId="2" fillId="0" borderId="44" xfId="0" applyNumberFormat="1" applyFont="1" applyFill="1" applyBorder="1" applyAlignment="1">
      <alignment vertical="top"/>
    </xf>
    <xf numFmtId="44" fontId="2" fillId="0" borderId="13" xfId="0" applyNumberFormat="1" applyFont="1" applyFill="1" applyBorder="1" applyAlignment="1">
      <alignment vertical="top"/>
    </xf>
    <xf numFmtId="44" fontId="1" fillId="0" borderId="13" xfId="0" applyNumberFormat="1" applyFont="1" applyFill="1" applyBorder="1" applyAlignment="1">
      <alignment vertical="top"/>
    </xf>
    <xf numFmtId="170" fontId="1" fillId="0" borderId="3" xfId="3" applyNumberFormat="1" applyFont="1" applyFill="1" applyBorder="1" applyAlignment="1">
      <alignment vertical="top"/>
    </xf>
    <xf numFmtId="44" fontId="1" fillId="0" borderId="27" xfId="0" applyNumberFormat="1" applyFont="1" applyFill="1" applyBorder="1" applyAlignment="1">
      <alignment vertical="top"/>
    </xf>
    <xf numFmtId="3" fontId="8" fillId="3" borderId="5" xfId="0" applyNumberFormat="1" applyFont="1" applyFill="1" applyBorder="1" applyAlignment="1">
      <alignment vertical="top"/>
    </xf>
    <xf numFmtId="49" fontId="10" fillId="3" borderId="0" xfId="0" applyNumberFormat="1" applyFont="1" applyFill="1" applyBorder="1" applyAlignment="1">
      <alignment wrapText="1"/>
    </xf>
    <xf numFmtId="49" fontId="10" fillId="3" borderId="0" xfId="0" applyNumberFormat="1" applyFont="1" applyFill="1" applyBorder="1" applyAlignment="1">
      <alignment vertical="top" wrapText="1"/>
    </xf>
    <xf numFmtId="49" fontId="11" fillId="3" borderId="3" xfId="0" applyNumberFormat="1" applyFont="1" applyFill="1" applyBorder="1" applyAlignment="1">
      <alignment wrapText="1"/>
    </xf>
    <xf numFmtId="3" fontId="16" fillId="4" borderId="12" xfId="2" applyNumberFormat="1" applyFont="1" applyFill="1" applyBorder="1" applyAlignment="1">
      <alignment horizontal="center" vertical="center" wrapText="1"/>
    </xf>
    <xf numFmtId="3" fontId="16" fillId="4" borderId="0" xfId="2" applyNumberFormat="1" applyFont="1" applyFill="1" applyBorder="1" applyAlignment="1">
      <alignment horizontal="center" vertical="center" wrapText="1"/>
    </xf>
    <xf numFmtId="3" fontId="16" fillId="4" borderId="13" xfId="2" applyNumberFormat="1" applyFont="1" applyFill="1" applyBorder="1" applyAlignment="1">
      <alignment horizontal="center" vertical="center" wrapText="1"/>
    </xf>
    <xf numFmtId="3" fontId="16" fillId="4" borderId="0" xfId="0" applyNumberFormat="1" applyFont="1" applyFill="1" applyBorder="1" applyAlignment="1">
      <alignment horizontal="center" vertical="center" wrapText="1"/>
    </xf>
    <xf numFmtId="4" fontId="2" fillId="0" borderId="0" xfId="0" applyNumberFormat="1" applyFont="1" applyFill="1" applyBorder="1" applyAlignment="1">
      <alignment vertical="top"/>
    </xf>
    <xf numFmtId="0" fontId="10" fillId="0" borderId="10" xfId="1" applyFont="1" applyFill="1" applyBorder="1" applyAlignment="1" applyProtection="1">
      <alignment horizontal="right" vertical="center"/>
    </xf>
    <xf numFmtId="0" fontId="8" fillId="0" borderId="19"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0" xfId="0" applyFont="1" applyFill="1" applyBorder="1" applyAlignment="1">
      <alignment horizontal="center" vertical="center"/>
    </xf>
    <xf numFmtId="0" fontId="0" fillId="0" borderId="0" xfId="0" applyBorder="1" applyAlignment="1">
      <alignment horizontal="right"/>
    </xf>
    <xf numFmtId="0" fontId="22" fillId="0" borderId="0" xfId="0" applyFont="1" applyBorder="1" applyAlignment="1">
      <alignment horizontal="right"/>
    </xf>
    <xf numFmtId="0" fontId="22" fillId="0" borderId="0" xfId="0" applyFont="1" applyBorder="1"/>
    <xf numFmtId="49" fontId="3" fillId="0" borderId="0" xfId="0" applyNumberFormat="1" applyFont="1" applyBorder="1" applyAlignment="1">
      <alignment vertical="top" wrapText="1"/>
    </xf>
    <xf numFmtId="49" fontId="25" fillId="0" borderId="0" xfId="0" applyNumberFormat="1" applyFont="1" applyBorder="1" applyAlignment="1">
      <alignment vertical="top" wrapText="1"/>
    </xf>
    <xf numFmtId="0" fontId="0" fillId="0" borderId="0" xfId="0" applyBorder="1" applyAlignment="1">
      <alignment horizontal="center"/>
    </xf>
    <xf numFmtId="3" fontId="0" fillId="0" borderId="0" xfId="0" applyNumberFormat="1" applyBorder="1"/>
    <xf numFmtId="0" fontId="2" fillId="4" borderId="12" xfId="0" applyFont="1" applyFill="1" applyBorder="1" applyAlignment="1">
      <alignment horizontal="left" vertical="top" wrapText="1"/>
    </xf>
    <xf numFmtId="0" fontId="2" fillId="4" borderId="40" xfId="0" applyFont="1" applyFill="1" applyBorder="1" applyAlignment="1">
      <alignment horizontal="left" vertical="top" wrapText="1"/>
    </xf>
    <xf numFmtId="0" fontId="2" fillId="4" borderId="45" xfId="0" applyFont="1" applyFill="1" applyBorder="1" applyAlignment="1">
      <alignment horizontal="left" vertical="top" wrapText="1"/>
    </xf>
    <xf numFmtId="0" fontId="2" fillId="4" borderId="26" xfId="0" applyFont="1" applyFill="1" applyBorder="1" applyAlignment="1">
      <alignment horizontal="left" vertical="top" wrapText="1"/>
    </xf>
    <xf numFmtId="0" fontId="1" fillId="0" borderId="0" xfId="0" applyFont="1" applyFill="1" applyBorder="1" applyAlignment="1">
      <alignment horizontal="center"/>
    </xf>
    <xf numFmtId="3" fontId="16" fillId="3" borderId="12" xfId="0" applyNumberFormat="1" applyFont="1" applyFill="1" applyBorder="1" applyAlignment="1">
      <alignment horizontal="center" vertical="center" wrapText="1"/>
    </xf>
    <xf numFmtId="3" fontId="16" fillId="3" borderId="24" xfId="0" applyNumberFormat="1" applyFont="1" applyFill="1" applyBorder="1" applyAlignment="1">
      <alignment horizontal="center" vertical="center" wrapText="1"/>
    </xf>
    <xf numFmtId="3" fontId="16" fillId="3" borderId="4" xfId="0" applyNumberFormat="1" applyFont="1" applyFill="1" applyBorder="1" applyAlignment="1">
      <alignment horizontal="center" vertical="center" wrapText="1"/>
    </xf>
    <xf numFmtId="3" fontId="16" fillId="3" borderId="14" xfId="0" applyNumberFormat="1" applyFont="1" applyFill="1" applyBorder="1" applyAlignment="1">
      <alignment horizontal="center" vertical="center" wrapText="1"/>
    </xf>
    <xf numFmtId="3" fontId="16" fillId="4" borderId="26" xfId="0" applyNumberFormat="1" applyFont="1" applyFill="1" applyBorder="1" applyAlignment="1">
      <alignment horizontal="center" vertical="center" wrapText="1"/>
    </xf>
    <xf numFmtId="3" fontId="16" fillId="4" borderId="14" xfId="0" applyNumberFormat="1" applyFont="1" applyFill="1" applyBorder="1" applyAlignment="1">
      <alignment horizontal="center" vertical="center" wrapText="1"/>
    </xf>
    <xf numFmtId="0" fontId="11" fillId="0" borderId="0" xfId="0" applyFont="1" applyBorder="1"/>
    <xf numFmtId="49" fontId="17" fillId="0" borderId="0" xfId="0" applyNumberFormat="1" applyFont="1" applyAlignment="1">
      <alignment horizontal="left" wrapText="1"/>
    </xf>
    <xf numFmtId="49" fontId="1" fillId="0" borderId="0" xfId="0" applyNumberFormat="1" applyFont="1" applyAlignment="1">
      <alignment horizontal="left" wrapText="1"/>
    </xf>
    <xf numFmtId="0" fontId="8" fillId="0" borderId="1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3" xfId="0" applyFont="1" applyFill="1" applyBorder="1" applyAlignment="1">
      <alignment horizontal="center" vertical="center" wrapText="1"/>
    </xf>
    <xf numFmtId="49" fontId="8" fillId="3" borderId="6" xfId="0" applyNumberFormat="1" applyFont="1" applyFill="1" applyBorder="1" applyAlignment="1">
      <alignment horizontal="center" wrapText="1"/>
    </xf>
    <xf numFmtId="49" fontId="8" fillId="3" borderId="7" xfId="0" applyNumberFormat="1" applyFont="1" applyFill="1" applyBorder="1" applyAlignment="1">
      <alignment horizontal="center" wrapText="1"/>
    </xf>
    <xf numFmtId="49" fontId="8" fillId="3" borderId="8" xfId="0" applyNumberFormat="1" applyFont="1" applyFill="1" applyBorder="1" applyAlignment="1">
      <alignment horizontal="center" wrapText="1"/>
    </xf>
    <xf numFmtId="3" fontId="16" fillId="3" borderId="4" xfId="0" applyNumberFormat="1" applyFont="1" applyFill="1" applyBorder="1" applyAlignment="1">
      <alignment horizontal="center" vertical="center" wrapText="1"/>
    </xf>
    <xf numFmtId="3" fontId="16" fillId="3" borderId="24" xfId="0" applyNumberFormat="1" applyFont="1" applyFill="1" applyBorder="1" applyAlignment="1">
      <alignment horizontal="center" vertical="center" wrapText="1"/>
    </xf>
    <xf numFmtId="3" fontId="16" fillId="3" borderId="25" xfId="0" applyNumberFormat="1" applyFont="1" applyFill="1" applyBorder="1" applyAlignment="1">
      <alignment horizontal="center" vertical="center" wrapText="1"/>
    </xf>
    <xf numFmtId="3" fontId="16" fillId="3" borderId="14" xfId="0" applyNumberFormat="1" applyFont="1" applyFill="1" applyBorder="1" applyAlignment="1">
      <alignment horizontal="center" vertical="center" wrapText="1"/>
    </xf>
    <xf numFmtId="3" fontId="16" fillId="3" borderId="13" xfId="0" applyNumberFormat="1" applyFont="1" applyFill="1" applyBorder="1" applyAlignment="1">
      <alignment horizontal="center" vertical="center" wrapText="1"/>
    </xf>
    <xf numFmtId="3" fontId="16" fillId="3" borderId="12" xfId="0" applyNumberFormat="1" applyFont="1" applyFill="1" applyBorder="1" applyAlignment="1">
      <alignment horizontal="center" vertical="center" wrapText="1"/>
    </xf>
    <xf numFmtId="0" fontId="10" fillId="0" borderId="9" xfId="1" applyFont="1" applyFill="1" applyBorder="1" applyAlignment="1" applyProtection="1">
      <alignment horizontal="right" vertical="center"/>
    </xf>
    <xf numFmtId="0" fontId="10" fillId="0" borderId="33" xfId="1" applyFont="1" applyFill="1" applyBorder="1" applyAlignment="1" applyProtection="1">
      <alignment horizontal="right" vertical="center"/>
    </xf>
    <xf numFmtId="0" fontId="8" fillId="0" borderId="0" xfId="0" applyFont="1" applyFill="1" applyBorder="1" applyAlignment="1">
      <alignment horizontal="center" vertical="center"/>
    </xf>
    <xf numFmtId="0" fontId="8" fillId="0" borderId="13" xfId="0" applyFont="1" applyFill="1" applyBorder="1" applyAlignment="1">
      <alignment horizontal="center" vertical="center"/>
    </xf>
    <xf numFmtId="49" fontId="8" fillId="3" borderId="35" xfId="0" applyNumberFormat="1" applyFont="1" applyFill="1" applyBorder="1" applyAlignment="1">
      <alignment horizontal="center" wrapText="1"/>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7" xfId="0" applyFont="1" applyFill="1" applyBorder="1" applyAlignment="1">
      <alignment horizontal="center" vertical="center"/>
    </xf>
    <xf numFmtId="49" fontId="8" fillId="3" borderId="38" xfId="0" applyNumberFormat="1" applyFont="1" applyFill="1" applyBorder="1" applyAlignment="1">
      <alignment horizontal="center" wrapText="1"/>
    </xf>
    <xf numFmtId="3" fontId="16" fillId="4" borderId="26" xfId="0" applyNumberFormat="1" applyFont="1" applyFill="1" applyBorder="1" applyAlignment="1">
      <alignment horizontal="center" vertical="center" wrapText="1"/>
    </xf>
    <xf numFmtId="3" fontId="16" fillId="4" borderId="27" xfId="0" applyNumberFormat="1" applyFont="1" applyFill="1" applyBorder="1" applyAlignment="1">
      <alignment horizontal="center" vertical="center" wrapText="1"/>
    </xf>
    <xf numFmtId="3" fontId="16" fillId="4" borderId="14" xfId="0" applyNumberFormat="1" applyFont="1" applyFill="1" applyBorder="1" applyAlignment="1">
      <alignment horizontal="center" vertical="center" wrapText="1"/>
    </xf>
    <xf numFmtId="3" fontId="16" fillId="4" borderId="28" xfId="0" applyNumberFormat="1" applyFont="1" applyFill="1" applyBorder="1" applyAlignment="1">
      <alignment horizontal="center" vertical="center" wrapText="1"/>
    </xf>
    <xf numFmtId="0" fontId="8" fillId="0" borderId="12" xfId="0" applyFont="1" applyFill="1" applyBorder="1" applyAlignment="1">
      <alignment horizontal="center" vertical="center"/>
    </xf>
    <xf numFmtId="49" fontId="17" fillId="0" borderId="0" xfId="0" applyNumberFormat="1" applyFont="1" applyAlignment="1">
      <alignment horizontal="left" vertical="top" wrapText="1"/>
    </xf>
    <xf numFmtId="0" fontId="8" fillId="0" borderId="15" xfId="0" applyFont="1" applyFill="1" applyBorder="1" applyAlignment="1">
      <alignment horizontal="center" wrapText="1"/>
    </xf>
    <xf numFmtId="0" fontId="8" fillId="0" borderId="0" xfId="0" applyFont="1" applyFill="1" applyBorder="1" applyAlignment="1">
      <alignment horizontal="center" wrapText="1"/>
    </xf>
    <xf numFmtId="0" fontId="8" fillId="0" borderId="16" xfId="0" applyFont="1" applyFill="1" applyBorder="1" applyAlignment="1">
      <alignment horizont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0" fillId="3" borderId="4" xfId="0" applyFont="1" applyFill="1" applyBorder="1" applyAlignment="1">
      <alignment horizontal="center" vertical="center" wrapText="1"/>
    </xf>
    <xf numFmtId="0" fontId="16" fillId="3" borderId="31" xfId="0" applyFont="1" applyFill="1" applyBorder="1" applyAlignment="1">
      <alignment horizontal="center" vertical="center"/>
    </xf>
    <xf numFmtId="0" fontId="16" fillId="3" borderId="19"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8" fillId="0" borderId="0" xfId="0" applyFont="1" applyFill="1" applyBorder="1" applyAlignment="1">
      <alignment horizontal="center"/>
    </xf>
    <xf numFmtId="0" fontId="1" fillId="0" borderId="0" xfId="0" applyFont="1" applyAlignment="1">
      <alignment horizontal="left" vertical="top" wrapText="1"/>
    </xf>
    <xf numFmtId="0" fontId="1" fillId="0" borderId="0" xfId="0" applyFont="1" applyBorder="1" applyAlignment="1">
      <alignment horizontal="left" vertical="top" wrapText="1"/>
    </xf>
    <xf numFmtId="3" fontId="16" fillId="4" borderId="39" xfId="0" applyNumberFormat="1" applyFont="1" applyFill="1" applyBorder="1" applyAlignment="1">
      <alignment horizontal="center" vertical="center" wrapText="1"/>
    </xf>
    <xf numFmtId="3" fontId="16" fillId="4" borderId="4" xfId="0" applyNumberFormat="1"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42" xfId="0" applyFont="1" applyFill="1" applyBorder="1" applyAlignment="1">
      <alignment horizontal="center" vertical="center" wrapText="1"/>
    </xf>
    <xf numFmtId="49" fontId="17" fillId="0" borderId="0" xfId="0" applyNumberFormat="1" applyFont="1" applyFill="1" applyAlignment="1">
      <alignment horizontal="left" vertical="top" wrapText="1"/>
    </xf>
    <xf numFmtId="0" fontId="8" fillId="0" borderId="10" xfId="0" applyFont="1" applyFill="1" applyBorder="1" applyAlignment="1">
      <alignment horizontal="center" vertical="center" wrapText="1"/>
    </xf>
    <xf numFmtId="49" fontId="1" fillId="0" borderId="0" xfId="0" applyNumberFormat="1" applyFont="1" applyAlignment="1">
      <alignment horizontal="left" vertical="top" wrapText="1"/>
    </xf>
    <xf numFmtId="0" fontId="1" fillId="0" borderId="0" xfId="0" applyFont="1" applyFill="1" applyAlignment="1">
      <alignment horizontal="left" vertical="top" wrapText="1"/>
    </xf>
    <xf numFmtId="0" fontId="10" fillId="0" borderId="0" xfId="1" applyFont="1" applyFill="1" applyBorder="1" applyAlignment="1" applyProtection="1">
      <alignment horizontal="center" vertical="center"/>
    </xf>
    <xf numFmtId="0" fontId="8" fillId="0" borderId="4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1" fillId="0" borderId="0" xfId="0" applyFont="1" applyAlignment="1">
      <alignment horizontal="center"/>
    </xf>
    <xf numFmtId="0" fontId="2" fillId="3" borderId="15"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3" xfId="0" applyFont="1" applyFill="1" applyBorder="1" applyAlignment="1">
      <alignment horizontal="center" vertical="center" wrapText="1"/>
    </xf>
    <xf numFmtId="49" fontId="29" fillId="0" borderId="0" xfId="0" applyNumberFormat="1" applyFont="1" applyAlignment="1">
      <alignment horizontal="left" vertical="top" wrapText="1"/>
    </xf>
    <xf numFmtId="0" fontId="8" fillId="0" borderId="0" xfId="0" applyFont="1" applyFill="1" applyBorder="1" applyAlignment="1">
      <alignment horizontal="center" vertical="top"/>
    </xf>
  </cellXfs>
  <cellStyles count="4">
    <cellStyle name="Hyperlink" xfId="1" builtinId="8"/>
    <cellStyle name="Normal" xfId="0" builtinId="0"/>
    <cellStyle name="Normal 2"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28"/>
            <c:invertIfNegative val="0"/>
            <c:bubble3D val="0"/>
            <c:spPr>
              <a:solidFill>
                <a:srgbClr val="FF6600"/>
              </a:solidFill>
              <a:ln w="3175">
                <a:solidFill>
                  <a:srgbClr val="000000"/>
                </a:solidFill>
                <a:prstDash val="solid"/>
              </a:ln>
            </c:spPr>
            <c:extLst>
              <c:ext xmlns:c16="http://schemas.microsoft.com/office/drawing/2014/chart" uri="{C3380CC4-5D6E-409C-BE32-E72D297353CC}">
                <c16:uniqueId val="{00000000-6078-461A-AD29-81BE66836FBC}"/>
              </c:ext>
            </c:extLst>
          </c:dPt>
          <c:val>
            <c:numLit>
              <c:formatCode>General</c:formatCode>
              <c:ptCount val="1"/>
              <c:pt idx="0">
                <c:v>0</c:v>
              </c:pt>
            </c:numLit>
          </c:val>
          <c:extLst>
            <c:ext xmlns:c16="http://schemas.microsoft.com/office/drawing/2014/chart" uri="{C3380CC4-5D6E-409C-BE32-E72D297353CC}">
              <c16:uniqueId val="{00000001-6078-461A-AD29-81BE66836FBC}"/>
            </c:ext>
          </c:extLst>
        </c:ser>
        <c:dLbls>
          <c:showLegendKey val="0"/>
          <c:showVal val="0"/>
          <c:showCatName val="0"/>
          <c:showSerName val="0"/>
          <c:showPercent val="0"/>
          <c:showBubbleSize val="0"/>
        </c:dLbls>
        <c:gapWidth val="150"/>
        <c:axId val="460387072"/>
        <c:axId val="1"/>
      </c:barChart>
      <c:catAx>
        <c:axId val="460387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1"/>
        <c:crosses val="autoZero"/>
        <c:auto val="1"/>
        <c:lblAlgn val="ctr"/>
        <c:lblOffset val="100"/>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46038707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horizontalDpi="-2" verticalDpi="-2"/>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'Tabl.7б-мъже_OZ'!#REF!</c:v>
          </c:tx>
          <c:invertIfNegative val="0"/>
          <c:val>
            <c:numLit>
              <c:formatCode>General</c:formatCode>
              <c:ptCount val="1"/>
              <c:pt idx="0">
                <c:v>0</c:v>
              </c:pt>
            </c:numLit>
          </c:val>
          <c:extLst>
            <c:ext xmlns:c16="http://schemas.microsoft.com/office/drawing/2014/chart" uri="{C3380CC4-5D6E-409C-BE32-E72D297353CC}">
              <c16:uniqueId val="{00000000-F83E-4210-B2D2-DF5A4FE0FD41}"/>
            </c:ext>
          </c:extLst>
        </c:ser>
        <c:ser>
          <c:idx val="1"/>
          <c:order val="1"/>
          <c:tx>
            <c:v>'Tabl.7б-мъже_OZ'!#REF!</c:v>
          </c:tx>
          <c:invertIfNegative val="0"/>
          <c:val>
            <c:numLit>
              <c:formatCode>General</c:formatCode>
              <c:ptCount val="1"/>
              <c:pt idx="0">
                <c:v>0</c:v>
              </c:pt>
            </c:numLit>
          </c:val>
          <c:extLst>
            <c:ext xmlns:c16="http://schemas.microsoft.com/office/drawing/2014/chart" uri="{C3380CC4-5D6E-409C-BE32-E72D297353CC}">
              <c16:uniqueId val="{00000001-F83E-4210-B2D2-DF5A4FE0FD41}"/>
            </c:ext>
          </c:extLst>
        </c:ser>
        <c:ser>
          <c:idx val="2"/>
          <c:order val="2"/>
          <c:tx>
            <c:v>'Tabl.7б-мъже_OZ'!#REF!</c:v>
          </c:tx>
          <c:invertIfNegative val="0"/>
          <c:val>
            <c:numLit>
              <c:formatCode>General</c:formatCode>
              <c:ptCount val="1"/>
              <c:pt idx="0">
                <c:v>0</c:v>
              </c:pt>
            </c:numLit>
          </c:val>
          <c:extLst>
            <c:ext xmlns:c16="http://schemas.microsoft.com/office/drawing/2014/chart" uri="{C3380CC4-5D6E-409C-BE32-E72D297353CC}">
              <c16:uniqueId val="{00000002-F83E-4210-B2D2-DF5A4FE0FD41}"/>
            </c:ext>
          </c:extLst>
        </c:ser>
        <c:ser>
          <c:idx val="3"/>
          <c:order val="3"/>
          <c:tx>
            <c:v>'Tabl.7б-мъже_OZ'!#REF!</c:v>
          </c:tx>
          <c:invertIfNegative val="0"/>
          <c:val>
            <c:numLit>
              <c:formatCode>General</c:formatCode>
              <c:ptCount val="1"/>
              <c:pt idx="0">
                <c:v>0</c:v>
              </c:pt>
            </c:numLit>
          </c:val>
          <c:extLst>
            <c:ext xmlns:c16="http://schemas.microsoft.com/office/drawing/2014/chart" uri="{C3380CC4-5D6E-409C-BE32-E72D297353CC}">
              <c16:uniqueId val="{00000003-F83E-4210-B2D2-DF5A4FE0FD41}"/>
            </c:ext>
          </c:extLst>
        </c:ser>
        <c:dLbls>
          <c:showLegendKey val="0"/>
          <c:showVal val="0"/>
          <c:showCatName val="0"/>
          <c:showSerName val="0"/>
          <c:showPercent val="0"/>
          <c:showBubbleSize val="0"/>
        </c:dLbls>
        <c:gapWidth val="150"/>
        <c:axId val="456467192"/>
        <c:axId val="1"/>
      </c:barChart>
      <c:catAx>
        <c:axId val="456467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bg-BG"/>
          </a:p>
        </c:txPr>
        <c:crossAx val="1"/>
        <c:crosses val="autoZero"/>
        <c:auto val="1"/>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45646719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4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00" b="0" i="0" u="none" strike="noStrike" baseline="0">
              <a:solidFill>
                <a:srgbClr val="000000"/>
              </a:solidFill>
              <a:latin typeface="Arial"/>
              <a:ea typeface="Arial"/>
              <a:cs typeface="Arial"/>
            </a:defRPr>
          </a:pPr>
          <a:endParaRPr lang="bg-BG"/>
        </a:p>
      </c:txPr>
    </c:title>
    <c:autoTitleDeleted val="0"/>
    <c:plotArea>
      <c:layout/>
      <c:barChart>
        <c:barDir val="bar"/>
        <c:grouping val="clustered"/>
        <c:varyColors val="0"/>
        <c:ser>
          <c:idx val="0"/>
          <c:order val="0"/>
          <c:tx>
            <c:v>'Tabl.7б-мъже_OZ'!#REF!</c:v>
          </c:tx>
          <c:invertIfNegative val="0"/>
          <c:val>
            <c:numLit>
              <c:formatCode>General</c:formatCode>
              <c:ptCount val="1"/>
              <c:pt idx="0">
                <c:v>0</c:v>
              </c:pt>
            </c:numLit>
          </c:val>
          <c:extLst>
            <c:ext xmlns:c16="http://schemas.microsoft.com/office/drawing/2014/chart" uri="{C3380CC4-5D6E-409C-BE32-E72D297353CC}">
              <c16:uniqueId val="{00000000-E547-44E0-A5B2-A604F3288F31}"/>
            </c:ext>
          </c:extLst>
        </c:ser>
        <c:dLbls>
          <c:showLegendKey val="0"/>
          <c:showVal val="0"/>
          <c:showCatName val="0"/>
          <c:showSerName val="0"/>
          <c:showPercent val="0"/>
          <c:showBubbleSize val="0"/>
        </c:dLbls>
        <c:gapWidth val="150"/>
        <c:axId val="455050176"/>
        <c:axId val="1"/>
      </c:barChart>
      <c:catAx>
        <c:axId val="45505017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1"/>
        <c:crosses val="autoZero"/>
        <c:auto val="1"/>
        <c:lblAlgn val="ctr"/>
        <c:lblOffset val="100"/>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4550501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00" b="0" i="0" u="none" strike="noStrike" baseline="0">
              <a:solidFill>
                <a:srgbClr val="000000"/>
              </a:solidFill>
              <a:latin typeface="Arial"/>
              <a:ea typeface="Arial"/>
              <a:cs typeface="Arial"/>
            </a:defRPr>
          </a:pPr>
          <a:endParaRPr lang="bg-BG"/>
        </a:p>
      </c:txPr>
    </c:title>
    <c:autoTitleDeleted val="0"/>
    <c:plotArea>
      <c:layout/>
      <c:barChart>
        <c:barDir val="bar"/>
        <c:grouping val="clustered"/>
        <c:varyColors val="0"/>
        <c:ser>
          <c:idx val="0"/>
          <c:order val="0"/>
          <c:tx>
            <c:v>'Tabl.7б-мъже_OZ'!#REF!</c:v>
          </c:tx>
          <c:invertIfNegative val="0"/>
          <c:val>
            <c:numLit>
              <c:formatCode>General</c:formatCode>
              <c:ptCount val="1"/>
              <c:pt idx="0">
                <c:v>0</c:v>
              </c:pt>
            </c:numLit>
          </c:val>
          <c:extLst>
            <c:ext xmlns:c16="http://schemas.microsoft.com/office/drawing/2014/chart" uri="{C3380CC4-5D6E-409C-BE32-E72D297353CC}">
              <c16:uniqueId val="{00000000-AD43-4AF6-A6C5-51C2C3B52DAD}"/>
            </c:ext>
          </c:extLst>
        </c:ser>
        <c:dLbls>
          <c:showLegendKey val="0"/>
          <c:showVal val="0"/>
          <c:showCatName val="0"/>
          <c:showSerName val="0"/>
          <c:showPercent val="0"/>
          <c:showBubbleSize val="0"/>
        </c:dLbls>
        <c:gapWidth val="150"/>
        <c:axId val="460388384"/>
        <c:axId val="1"/>
      </c:barChart>
      <c:catAx>
        <c:axId val="46038838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1"/>
        <c:crosses val="autoZero"/>
        <c:auto val="1"/>
        <c:lblAlgn val="ctr"/>
        <c:lblOffset val="100"/>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4603883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0</xdr:col>
      <xdr:colOff>962025</xdr:colOff>
      <xdr:row>5</xdr:row>
      <xdr:rowOff>19050</xdr:rowOff>
    </xdr:to>
    <xdr:pic>
      <xdr:nvPicPr>
        <xdr:cNvPr id="1930" name="Picture 1" descr="Tzetno_s_NOI">
          <a:extLst>
            <a:ext uri="{FF2B5EF4-FFF2-40B4-BE49-F238E27FC236}">
              <a16:creationId xmlns:a16="http://schemas.microsoft.com/office/drawing/2014/main" id="{54C5C684-C43D-4E59-9373-E2325ACC35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9620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xdr:row>
      <xdr:rowOff>161925</xdr:rowOff>
    </xdr:from>
    <xdr:to>
      <xdr:col>5</xdr:col>
      <xdr:colOff>0</xdr:colOff>
      <xdr:row>36</xdr:row>
      <xdr:rowOff>0</xdr:rowOff>
    </xdr:to>
    <xdr:graphicFrame macro="">
      <xdr:nvGraphicFramePr>
        <xdr:cNvPr id="7050" name="Chart 1">
          <a:extLst>
            <a:ext uri="{FF2B5EF4-FFF2-40B4-BE49-F238E27FC236}">
              <a16:creationId xmlns:a16="http://schemas.microsoft.com/office/drawing/2014/main" id="{1A0A5A67-ECFF-4F38-8759-E59F3F246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2</xdr:row>
      <xdr:rowOff>238125</xdr:rowOff>
    </xdr:from>
    <xdr:to>
      <xdr:col>5</xdr:col>
      <xdr:colOff>0</xdr:colOff>
      <xdr:row>35</xdr:row>
      <xdr:rowOff>219075</xdr:rowOff>
    </xdr:to>
    <xdr:graphicFrame macro="">
      <xdr:nvGraphicFramePr>
        <xdr:cNvPr id="7047768" name="Chart 1">
          <a:extLst>
            <a:ext uri="{FF2B5EF4-FFF2-40B4-BE49-F238E27FC236}">
              <a16:creationId xmlns:a16="http://schemas.microsoft.com/office/drawing/2014/main" id="{4D58A8A8-7A81-4FFC-A03D-6F05070A51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36</xdr:row>
      <xdr:rowOff>0</xdr:rowOff>
    </xdr:from>
    <xdr:to>
      <xdr:col>5</xdr:col>
      <xdr:colOff>0</xdr:colOff>
      <xdr:row>36</xdr:row>
      <xdr:rowOff>0</xdr:rowOff>
    </xdr:to>
    <xdr:graphicFrame macro="">
      <xdr:nvGraphicFramePr>
        <xdr:cNvPr id="7047769" name="Chart 2">
          <a:extLst>
            <a:ext uri="{FF2B5EF4-FFF2-40B4-BE49-F238E27FC236}">
              <a16:creationId xmlns:a16="http://schemas.microsoft.com/office/drawing/2014/main" id="{1398F752-25DE-45EA-9A1A-44DC30DBCA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36</xdr:row>
      <xdr:rowOff>0</xdr:rowOff>
    </xdr:from>
    <xdr:to>
      <xdr:col>5</xdr:col>
      <xdr:colOff>0</xdr:colOff>
      <xdr:row>36</xdr:row>
      <xdr:rowOff>0</xdr:rowOff>
    </xdr:to>
    <xdr:graphicFrame macro="">
      <xdr:nvGraphicFramePr>
        <xdr:cNvPr id="7047770" name="Chart 3">
          <a:extLst>
            <a:ext uri="{FF2B5EF4-FFF2-40B4-BE49-F238E27FC236}">
              <a16:creationId xmlns:a16="http://schemas.microsoft.com/office/drawing/2014/main" id="{C3670AE8-F899-4E80-8065-6DC8BEB64F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8"/>
  <sheetViews>
    <sheetView topLeftCell="A4" zoomScaleNormal="100" workbookViewId="0">
      <selection activeCell="F20" sqref="F20"/>
    </sheetView>
  </sheetViews>
  <sheetFormatPr defaultRowHeight="12.75" x14ac:dyDescent="0.2"/>
  <cols>
    <col min="1" max="1" width="88.85546875" style="17" customWidth="1"/>
    <col min="2" max="16384" width="9.140625" style="17"/>
  </cols>
  <sheetData>
    <row r="1" spans="1:3" ht="20.25" x14ac:dyDescent="0.2">
      <c r="A1" s="28" t="s">
        <v>108</v>
      </c>
    </row>
    <row r="2" spans="1:3" ht="20.25" x14ac:dyDescent="0.3">
      <c r="A2" s="29" t="s">
        <v>116</v>
      </c>
    </row>
    <row r="7" spans="1:3" ht="20.25" x14ac:dyDescent="0.2">
      <c r="A7" s="28" t="s">
        <v>103</v>
      </c>
    </row>
    <row r="8" spans="1:3" ht="40.5" x14ac:dyDescent="0.2">
      <c r="A8" s="37" t="s">
        <v>104</v>
      </c>
    </row>
    <row r="9" spans="1:3" ht="15" x14ac:dyDescent="0.2">
      <c r="A9" s="30" t="s">
        <v>498</v>
      </c>
    </row>
    <row r="10" spans="1:3" ht="15" x14ac:dyDescent="0.2">
      <c r="A10" s="30" t="s">
        <v>520</v>
      </c>
    </row>
    <row r="11" spans="1:3" ht="15" x14ac:dyDescent="0.2">
      <c r="A11" s="30"/>
    </row>
    <row r="12" spans="1:3" ht="71.25" x14ac:dyDescent="0.2">
      <c r="A12" s="31" t="s">
        <v>105</v>
      </c>
    </row>
    <row r="13" spans="1:3" ht="42.75" x14ac:dyDescent="0.2">
      <c r="A13" s="31" t="s">
        <v>141</v>
      </c>
    </row>
    <row r="14" spans="1:3" ht="14.25" x14ac:dyDescent="0.2">
      <c r="A14" s="31"/>
    </row>
    <row r="15" spans="1:3" ht="14.25" x14ac:dyDescent="0.2">
      <c r="A15" s="42" t="s">
        <v>120</v>
      </c>
    </row>
    <row r="16" spans="1:3" ht="14.25" x14ac:dyDescent="0.2">
      <c r="A16" s="31"/>
      <c r="C16" s="76"/>
    </row>
    <row r="17" spans="1:1" ht="15" customHeight="1" x14ac:dyDescent="0.2">
      <c r="A17" s="32" t="s">
        <v>117</v>
      </c>
    </row>
    <row r="18" spans="1:1" ht="14.25" x14ac:dyDescent="0.2">
      <c r="A18" s="40" t="s">
        <v>121</v>
      </c>
    </row>
    <row r="19" spans="1:1" ht="14.25" x14ac:dyDescent="0.2">
      <c r="A19" s="40" t="s">
        <v>122</v>
      </c>
    </row>
    <row r="20" spans="1:1" ht="14.25" x14ac:dyDescent="0.2">
      <c r="A20" s="40" t="s">
        <v>123</v>
      </c>
    </row>
    <row r="21" spans="1:1" ht="14.25" x14ac:dyDescent="0.2">
      <c r="A21" s="40" t="s">
        <v>124</v>
      </c>
    </row>
    <row r="22" spans="1:1" ht="14.25" x14ac:dyDescent="0.2">
      <c r="A22" s="40" t="s">
        <v>125</v>
      </c>
    </row>
    <row r="23" spans="1:1" ht="14.25" x14ac:dyDescent="0.2">
      <c r="A23" s="40" t="s">
        <v>126</v>
      </c>
    </row>
    <row r="24" spans="1:1" ht="30" customHeight="1" x14ac:dyDescent="0.2">
      <c r="A24" s="41" t="s">
        <v>127</v>
      </c>
    </row>
    <row r="25" spans="1:1" ht="30" customHeight="1" x14ac:dyDescent="0.2">
      <c r="A25" s="41" t="s">
        <v>128</v>
      </c>
    </row>
    <row r="26" spans="1:1" ht="42.95" customHeight="1" x14ac:dyDescent="0.2">
      <c r="A26" s="41" t="s">
        <v>129</v>
      </c>
    </row>
    <row r="27" spans="1:1" ht="15" customHeight="1" x14ac:dyDescent="0.2">
      <c r="A27" s="31"/>
    </row>
    <row r="28" spans="1:1" ht="30" x14ac:dyDescent="0.2">
      <c r="A28" s="32" t="s">
        <v>118</v>
      </c>
    </row>
    <row r="29" spans="1:1" ht="14.25" x14ac:dyDescent="0.2">
      <c r="A29" s="33" t="s">
        <v>130</v>
      </c>
    </row>
    <row r="30" spans="1:1" ht="14.25" x14ac:dyDescent="0.2">
      <c r="A30" s="33" t="s">
        <v>131</v>
      </c>
    </row>
    <row r="31" spans="1:1" ht="14.25" x14ac:dyDescent="0.2">
      <c r="A31" s="33" t="s">
        <v>132</v>
      </c>
    </row>
    <row r="32" spans="1:1" ht="14.25" x14ac:dyDescent="0.2">
      <c r="A32" s="33" t="s">
        <v>133</v>
      </c>
    </row>
    <row r="33" spans="1:1" ht="14.25" x14ac:dyDescent="0.2">
      <c r="A33" s="33" t="s">
        <v>134</v>
      </c>
    </row>
    <row r="34" spans="1:1" ht="14.25" x14ac:dyDescent="0.2">
      <c r="A34" s="33" t="s">
        <v>135</v>
      </c>
    </row>
    <row r="35" spans="1:1" ht="30" customHeight="1" x14ac:dyDescent="0.2">
      <c r="A35" s="39" t="s">
        <v>138</v>
      </c>
    </row>
    <row r="36" spans="1:1" ht="14.25" x14ac:dyDescent="0.2">
      <c r="A36" s="33" t="s">
        <v>136</v>
      </c>
    </row>
    <row r="37" spans="1:1" ht="14.25" x14ac:dyDescent="0.2">
      <c r="A37" s="33" t="s">
        <v>137</v>
      </c>
    </row>
    <row r="38" spans="1:1" ht="14.25" x14ac:dyDescent="0.2">
      <c r="A38" s="33"/>
    </row>
    <row r="39" spans="1:1" ht="15" customHeight="1" x14ac:dyDescent="0.2">
      <c r="A39" s="32" t="s">
        <v>119</v>
      </c>
    </row>
    <row r="40" spans="1:1" ht="14.25" x14ac:dyDescent="0.2">
      <c r="A40" s="33" t="s">
        <v>139</v>
      </c>
    </row>
    <row r="41" spans="1:1" ht="14.25" x14ac:dyDescent="0.2">
      <c r="A41" s="33" t="s">
        <v>140</v>
      </c>
    </row>
    <row r="42" spans="1:1" ht="14.25" x14ac:dyDescent="0.2">
      <c r="A42" s="33" t="s">
        <v>404</v>
      </c>
    </row>
    <row r="43" spans="1:1" ht="14.25" x14ac:dyDescent="0.2">
      <c r="A43" s="33" t="s">
        <v>405</v>
      </c>
    </row>
    <row r="44" spans="1:1" ht="14.25" x14ac:dyDescent="0.2">
      <c r="A44" s="38"/>
    </row>
    <row r="45" spans="1:1" ht="42.75" x14ac:dyDescent="0.2">
      <c r="A45" s="31" t="s">
        <v>143</v>
      </c>
    </row>
    <row r="46" spans="1:1" ht="42.75" x14ac:dyDescent="0.2">
      <c r="A46" s="31" t="s">
        <v>142</v>
      </c>
    </row>
    <row r="47" spans="1:1" ht="57" x14ac:dyDescent="0.2">
      <c r="A47" s="31" t="s">
        <v>106</v>
      </c>
    </row>
    <row r="48" spans="1:1" ht="14.25" x14ac:dyDescent="0.2">
      <c r="A48" s="31"/>
    </row>
  </sheetData>
  <pageMargins left="0.7" right="0.7" top="0.9375" bottom="0.75" header="0.3" footer="0.3"/>
  <pageSetup paperSize="9" scale="99" orientation="portrait" r:id="rId1"/>
  <headerFooter>
    <oddHeader>&amp;RКласификация на информацията
Ниво 0, TLP WHITE</oddHeader>
  </headerFooter>
  <rowBreaks count="1" manualBreakCount="1">
    <brk id="3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pageSetUpPr fitToPage="1"/>
  </sheetPr>
  <dimension ref="A1:F50"/>
  <sheetViews>
    <sheetView zoomScale="85" zoomScaleNormal="85" zoomScaleSheetLayoutView="145" workbookViewId="0">
      <selection activeCell="F13" sqref="F13"/>
    </sheetView>
  </sheetViews>
  <sheetFormatPr defaultRowHeight="12.75" x14ac:dyDescent="0.2"/>
  <cols>
    <col min="1" max="2" width="20.7109375" customWidth="1"/>
    <col min="3" max="3" width="16.28515625" customWidth="1"/>
    <col min="4" max="4" width="13.7109375" customWidth="1"/>
    <col min="5" max="6" width="12.7109375" customWidth="1"/>
    <col min="7" max="7" width="9" bestFit="1" customWidth="1"/>
  </cols>
  <sheetData>
    <row r="1" spans="1:6" s="98" customFormat="1" ht="15" customHeight="1" x14ac:dyDescent="0.2">
      <c r="A1" s="255" t="s">
        <v>71</v>
      </c>
      <c r="B1" s="106"/>
      <c r="C1" s="106"/>
      <c r="D1" s="106"/>
      <c r="E1" s="142"/>
      <c r="F1" s="142"/>
    </row>
    <row r="2" spans="1:6" s="98" customFormat="1" ht="15" customHeight="1" x14ac:dyDescent="0.25">
      <c r="A2" s="388" t="s">
        <v>217</v>
      </c>
      <c r="B2" s="388"/>
      <c r="C2" s="388"/>
      <c r="D2" s="388"/>
      <c r="E2" s="388"/>
      <c r="F2" s="388"/>
    </row>
    <row r="3" spans="1:6" s="98" customFormat="1" ht="15" customHeight="1" x14ac:dyDescent="0.2">
      <c r="A3" s="365" t="s">
        <v>7</v>
      </c>
      <c r="B3" s="365"/>
      <c r="C3" s="365"/>
      <c r="D3" s="365"/>
      <c r="E3" s="365"/>
      <c r="F3" s="365"/>
    </row>
    <row r="4" spans="1:6" s="98" customFormat="1" ht="15" customHeight="1" x14ac:dyDescent="0.2">
      <c r="A4" s="365" t="s">
        <v>496</v>
      </c>
      <c r="B4" s="365"/>
      <c r="C4" s="365"/>
      <c r="D4" s="365"/>
      <c r="E4" s="365"/>
      <c r="F4" s="365"/>
    </row>
    <row r="5" spans="1:6" s="98" customFormat="1" ht="15" customHeight="1" x14ac:dyDescent="0.2">
      <c r="A5" s="106"/>
      <c r="B5" s="106"/>
      <c r="C5" s="106"/>
      <c r="D5" s="106"/>
      <c r="E5" s="106"/>
      <c r="F5" s="106"/>
    </row>
    <row r="6" spans="1:6" s="6" customFormat="1" ht="50.1" customHeight="1" x14ac:dyDescent="0.2">
      <c r="A6" s="209" t="s">
        <v>8</v>
      </c>
      <c r="B6" s="210" t="s">
        <v>342</v>
      </c>
      <c r="C6" s="209" t="s">
        <v>316</v>
      </c>
      <c r="D6" s="210" t="s">
        <v>80</v>
      </c>
      <c r="E6" s="209" t="s">
        <v>317</v>
      </c>
      <c r="F6" s="209" t="s">
        <v>212</v>
      </c>
    </row>
    <row r="7" spans="1:6" s="6" customFormat="1" ht="20.100000000000001" customHeight="1" x14ac:dyDescent="0.2">
      <c r="A7" s="209">
        <v>1</v>
      </c>
      <c r="B7" s="210">
        <v>2</v>
      </c>
      <c r="C7" s="209">
        <v>3</v>
      </c>
      <c r="D7" s="210">
        <v>4</v>
      </c>
      <c r="E7" s="209" t="s">
        <v>286</v>
      </c>
      <c r="F7" s="209" t="s">
        <v>284</v>
      </c>
    </row>
    <row r="8" spans="1:6" ht="15" customHeight="1" x14ac:dyDescent="0.2">
      <c r="A8" s="110" t="s">
        <v>39</v>
      </c>
      <c r="B8" s="103">
        <v>36456</v>
      </c>
      <c r="C8" s="111">
        <v>13475927.470000001</v>
      </c>
      <c r="D8" s="103">
        <v>339754</v>
      </c>
      <c r="E8" s="112">
        <f>C8/D8</f>
        <v>39.663778704592147</v>
      </c>
      <c r="F8" s="112">
        <f>C8/B8</f>
        <v>369.64909671933293</v>
      </c>
    </row>
    <row r="9" spans="1:6" ht="15" customHeight="1" x14ac:dyDescent="0.2">
      <c r="A9" s="110" t="s">
        <v>40</v>
      </c>
      <c r="B9" s="103">
        <v>36031</v>
      </c>
      <c r="C9" s="111">
        <v>14552412.810000001</v>
      </c>
      <c r="D9" s="103">
        <v>306243</v>
      </c>
      <c r="E9" s="112">
        <f t="shared" ref="E9:E35" si="0">C9/D9</f>
        <v>47.519168797327616</v>
      </c>
      <c r="F9" s="112">
        <f t="shared" ref="F9:F35" si="1">C9/B9</f>
        <v>403.88589853181986</v>
      </c>
    </row>
    <row r="10" spans="1:6" ht="15" customHeight="1" x14ac:dyDescent="0.2">
      <c r="A10" s="110" t="s">
        <v>41</v>
      </c>
      <c r="B10" s="103">
        <v>53909</v>
      </c>
      <c r="C10" s="111">
        <v>23814315.800000001</v>
      </c>
      <c r="D10" s="103">
        <v>441604</v>
      </c>
      <c r="E10" s="112">
        <f t="shared" si="0"/>
        <v>53.926857093685747</v>
      </c>
      <c r="F10" s="112">
        <f t="shared" si="1"/>
        <v>441.75027917416389</v>
      </c>
    </row>
    <row r="11" spans="1:6" ht="15" customHeight="1" x14ac:dyDescent="0.2">
      <c r="A11" s="110" t="s">
        <v>42</v>
      </c>
      <c r="B11" s="103">
        <v>26840</v>
      </c>
      <c r="C11" s="111">
        <v>10352121.529999999</v>
      </c>
      <c r="D11" s="103">
        <v>220167</v>
      </c>
      <c r="E11" s="112">
        <f t="shared" si="0"/>
        <v>47.019405860097102</v>
      </c>
      <c r="F11" s="112">
        <f t="shared" si="1"/>
        <v>385.69752347242917</v>
      </c>
    </row>
    <row r="12" spans="1:6" ht="15" customHeight="1" x14ac:dyDescent="0.2">
      <c r="A12" s="110" t="s">
        <v>43</v>
      </c>
      <c r="B12" s="103">
        <v>4788</v>
      </c>
      <c r="C12" s="111">
        <v>1873923.52</v>
      </c>
      <c r="D12" s="103">
        <v>44959</v>
      </c>
      <c r="E12" s="112">
        <f t="shared" si="0"/>
        <v>41.680720656598233</v>
      </c>
      <c r="F12" s="112">
        <f t="shared" si="1"/>
        <v>391.37918128654974</v>
      </c>
    </row>
    <row r="13" spans="1:6" ht="15" customHeight="1" x14ac:dyDescent="0.2">
      <c r="A13" s="110" t="s">
        <v>44</v>
      </c>
      <c r="B13" s="103">
        <v>20921</v>
      </c>
      <c r="C13" s="111">
        <v>10471743.52</v>
      </c>
      <c r="D13" s="103">
        <v>202206</v>
      </c>
      <c r="E13" s="112">
        <f t="shared" si="0"/>
        <v>51.787501458908238</v>
      </c>
      <c r="F13" s="112">
        <f t="shared" si="1"/>
        <v>500.5374274652263</v>
      </c>
    </row>
    <row r="14" spans="1:6" ht="15" customHeight="1" x14ac:dyDescent="0.2">
      <c r="A14" s="110" t="s">
        <v>45</v>
      </c>
      <c r="B14" s="103">
        <v>23832</v>
      </c>
      <c r="C14" s="111">
        <v>11236207.390000001</v>
      </c>
      <c r="D14" s="103">
        <v>216739</v>
      </c>
      <c r="E14" s="112">
        <f t="shared" si="0"/>
        <v>51.842111433567567</v>
      </c>
      <c r="F14" s="112">
        <f t="shared" si="1"/>
        <v>471.4756373783149</v>
      </c>
    </row>
    <row r="15" spans="1:6" ht="15" customHeight="1" x14ac:dyDescent="0.2">
      <c r="A15" s="110" t="s">
        <v>46</v>
      </c>
      <c r="B15" s="103">
        <v>9716</v>
      </c>
      <c r="C15" s="111">
        <v>4125741.82</v>
      </c>
      <c r="D15" s="103">
        <v>91832</v>
      </c>
      <c r="E15" s="112">
        <f t="shared" si="0"/>
        <v>44.927060501785867</v>
      </c>
      <c r="F15" s="112">
        <f t="shared" si="1"/>
        <v>424.63378139151911</v>
      </c>
    </row>
    <row r="16" spans="1:6" ht="15" customHeight="1" x14ac:dyDescent="0.2">
      <c r="A16" s="110" t="s">
        <v>47</v>
      </c>
      <c r="B16" s="103">
        <v>11995</v>
      </c>
      <c r="C16" s="111">
        <v>4914513.33</v>
      </c>
      <c r="D16" s="103">
        <v>119193</v>
      </c>
      <c r="E16" s="112">
        <f t="shared" si="0"/>
        <v>41.231559990939068</v>
      </c>
      <c r="F16" s="112">
        <f t="shared" si="1"/>
        <v>409.71349145477285</v>
      </c>
    </row>
    <row r="17" spans="1:6" ht="15" customHeight="1" x14ac:dyDescent="0.2">
      <c r="A17" s="110" t="s">
        <v>48</v>
      </c>
      <c r="B17" s="103">
        <v>12672</v>
      </c>
      <c r="C17" s="111">
        <v>5341092.88</v>
      </c>
      <c r="D17" s="103">
        <v>116888</v>
      </c>
      <c r="E17" s="112">
        <f t="shared" si="0"/>
        <v>45.694107863938129</v>
      </c>
      <c r="F17" s="112">
        <f t="shared" si="1"/>
        <v>421.48775883838385</v>
      </c>
    </row>
    <row r="18" spans="1:6" ht="15" customHeight="1" x14ac:dyDescent="0.2">
      <c r="A18" s="110" t="s">
        <v>49</v>
      </c>
      <c r="B18" s="103">
        <v>10873</v>
      </c>
      <c r="C18" s="111">
        <v>5173425.45</v>
      </c>
      <c r="D18" s="103">
        <v>113659</v>
      </c>
      <c r="E18" s="112">
        <f t="shared" si="0"/>
        <v>45.517076958269911</v>
      </c>
      <c r="F18" s="112">
        <f t="shared" si="1"/>
        <v>475.80478708728043</v>
      </c>
    </row>
    <row r="19" spans="1:6" ht="15" customHeight="1" x14ac:dyDescent="0.2">
      <c r="A19" s="110" t="s">
        <v>50</v>
      </c>
      <c r="B19" s="103">
        <v>32910</v>
      </c>
      <c r="C19" s="111">
        <v>13957531.17</v>
      </c>
      <c r="D19" s="103">
        <v>313253</v>
      </c>
      <c r="E19" s="112">
        <f t="shared" si="0"/>
        <v>44.556735833335992</v>
      </c>
      <c r="F19" s="112">
        <f t="shared" si="1"/>
        <v>424.11215952597996</v>
      </c>
    </row>
    <row r="20" spans="1:6" ht="15" customHeight="1" x14ac:dyDescent="0.2">
      <c r="A20" s="110" t="s">
        <v>51</v>
      </c>
      <c r="B20" s="103">
        <v>15620</v>
      </c>
      <c r="C20" s="111">
        <v>7671424.54</v>
      </c>
      <c r="D20" s="103">
        <v>165128</v>
      </c>
      <c r="E20" s="112">
        <f t="shared" si="0"/>
        <v>46.457442347754473</v>
      </c>
      <c r="F20" s="112">
        <f t="shared" si="1"/>
        <v>491.12833162612037</v>
      </c>
    </row>
    <row r="21" spans="1:6" ht="15" customHeight="1" x14ac:dyDescent="0.2">
      <c r="A21" s="110" t="s">
        <v>52</v>
      </c>
      <c r="B21" s="103">
        <v>22632</v>
      </c>
      <c r="C21" s="111">
        <v>9087475.9600000009</v>
      </c>
      <c r="D21" s="103">
        <v>200398</v>
      </c>
      <c r="E21" s="112">
        <f t="shared" si="0"/>
        <v>45.347138993403135</v>
      </c>
      <c r="F21" s="112">
        <f t="shared" si="1"/>
        <v>401.53216507599865</v>
      </c>
    </row>
    <row r="22" spans="1:6" ht="15" customHeight="1" x14ac:dyDescent="0.2">
      <c r="A22" s="110" t="s">
        <v>53</v>
      </c>
      <c r="B22" s="103">
        <v>101750</v>
      </c>
      <c r="C22" s="111">
        <v>37605351.25</v>
      </c>
      <c r="D22" s="103">
        <v>767550</v>
      </c>
      <c r="E22" s="112">
        <f t="shared" si="0"/>
        <v>48.994008533646017</v>
      </c>
      <c r="F22" s="112">
        <f t="shared" si="1"/>
        <v>369.58576167076166</v>
      </c>
    </row>
    <row r="23" spans="1:6" ht="15" customHeight="1" x14ac:dyDescent="0.2">
      <c r="A23" s="110" t="s">
        <v>54</v>
      </c>
      <c r="B23" s="103">
        <v>9340</v>
      </c>
      <c r="C23" s="111">
        <v>4032260.97</v>
      </c>
      <c r="D23" s="103">
        <v>87846</v>
      </c>
      <c r="E23" s="112">
        <f t="shared" si="0"/>
        <v>45.901474967556865</v>
      </c>
      <c r="F23" s="112">
        <f t="shared" si="1"/>
        <v>431.71958993576021</v>
      </c>
    </row>
    <row r="24" spans="1:6" ht="15" customHeight="1" x14ac:dyDescent="0.2">
      <c r="A24" s="110" t="s">
        <v>55</v>
      </c>
      <c r="B24" s="103">
        <v>27019</v>
      </c>
      <c r="C24" s="111">
        <v>11102196.859999999</v>
      </c>
      <c r="D24" s="103">
        <v>215454</v>
      </c>
      <c r="E24" s="112">
        <f t="shared" si="0"/>
        <v>51.529314192356601</v>
      </c>
      <c r="F24" s="112">
        <f t="shared" si="1"/>
        <v>410.90332210666566</v>
      </c>
    </row>
    <row r="25" spans="1:6" ht="15" customHeight="1" x14ac:dyDescent="0.2">
      <c r="A25" s="110" t="s">
        <v>56</v>
      </c>
      <c r="B25" s="103">
        <v>7407</v>
      </c>
      <c r="C25" s="111">
        <v>3185466.49</v>
      </c>
      <c r="D25" s="103">
        <v>72114</v>
      </c>
      <c r="E25" s="112">
        <f t="shared" si="0"/>
        <v>44.172650109548776</v>
      </c>
      <c r="F25" s="112">
        <f t="shared" si="1"/>
        <v>430.06162953962473</v>
      </c>
    </row>
    <row r="26" spans="1:6" ht="15" customHeight="1" x14ac:dyDescent="0.2">
      <c r="A26" s="110" t="s">
        <v>57</v>
      </c>
      <c r="B26" s="103">
        <v>13124</v>
      </c>
      <c r="C26" s="111">
        <v>4889073.7</v>
      </c>
      <c r="D26" s="103">
        <v>110771</v>
      </c>
      <c r="E26" s="112">
        <f t="shared" si="0"/>
        <v>44.136765940544009</v>
      </c>
      <c r="F26" s="112">
        <f t="shared" si="1"/>
        <v>372.52923651325818</v>
      </c>
    </row>
    <row r="27" spans="1:6" ht="15" customHeight="1" x14ac:dyDescent="0.2">
      <c r="A27" s="110" t="s">
        <v>58</v>
      </c>
      <c r="B27" s="103">
        <v>13593</v>
      </c>
      <c r="C27" s="111">
        <v>5105040.8899999997</v>
      </c>
      <c r="D27" s="103">
        <v>107344</v>
      </c>
      <c r="E27" s="112">
        <f t="shared" si="0"/>
        <v>47.557766526307944</v>
      </c>
      <c r="F27" s="112">
        <f t="shared" si="1"/>
        <v>375.56395865519016</v>
      </c>
    </row>
    <row r="28" spans="1:6" ht="15" customHeight="1" x14ac:dyDescent="0.2">
      <c r="A28" s="110" t="s">
        <v>59</v>
      </c>
      <c r="B28" s="103">
        <v>281468</v>
      </c>
      <c r="C28" s="111">
        <v>135448780.43000001</v>
      </c>
      <c r="D28" s="103">
        <v>2260971</v>
      </c>
      <c r="E28" s="112">
        <f t="shared" si="0"/>
        <v>59.90734973159762</v>
      </c>
      <c r="F28" s="112">
        <f t="shared" si="1"/>
        <v>481.22266271831967</v>
      </c>
    </row>
    <row r="29" spans="1:6" ht="15" customHeight="1" x14ac:dyDescent="0.2">
      <c r="A29" s="110" t="s">
        <v>60</v>
      </c>
      <c r="B29" s="103">
        <v>27125</v>
      </c>
      <c r="C29" s="111">
        <v>13119394.970000001</v>
      </c>
      <c r="D29" s="103">
        <v>240114</v>
      </c>
      <c r="E29" s="112">
        <f t="shared" si="0"/>
        <v>54.638192566864078</v>
      </c>
      <c r="F29" s="112">
        <f t="shared" si="1"/>
        <v>483.66433069124429</v>
      </c>
    </row>
    <row r="30" spans="1:6" ht="15" customHeight="1" x14ac:dyDescent="0.2">
      <c r="A30" s="110" t="s">
        <v>61</v>
      </c>
      <c r="B30" s="103">
        <v>55526</v>
      </c>
      <c r="C30" s="111">
        <v>25752605.77</v>
      </c>
      <c r="D30" s="103">
        <v>405780</v>
      </c>
      <c r="E30" s="112">
        <f t="shared" si="0"/>
        <v>63.464453078022572</v>
      </c>
      <c r="F30" s="112">
        <f t="shared" si="1"/>
        <v>463.79364207758528</v>
      </c>
    </row>
    <row r="31" spans="1:6" ht="15" customHeight="1" x14ac:dyDescent="0.2">
      <c r="A31" s="110" t="s">
        <v>62</v>
      </c>
      <c r="B31" s="103">
        <v>9526</v>
      </c>
      <c r="C31" s="111">
        <v>4045284.13</v>
      </c>
      <c r="D31" s="103">
        <v>86644</v>
      </c>
      <c r="E31" s="112">
        <f t="shared" si="0"/>
        <v>46.688566201929731</v>
      </c>
      <c r="F31" s="112">
        <f t="shared" si="1"/>
        <v>424.65716250262437</v>
      </c>
    </row>
    <row r="32" spans="1:6" ht="15" customHeight="1" x14ac:dyDescent="0.2">
      <c r="A32" s="110" t="s">
        <v>63</v>
      </c>
      <c r="B32" s="103">
        <v>9043</v>
      </c>
      <c r="C32" s="111">
        <v>4005654.19</v>
      </c>
      <c r="D32" s="103">
        <v>91083</v>
      </c>
      <c r="E32" s="112">
        <f t="shared" si="0"/>
        <v>43.978066049647026</v>
      </c>
      <c r="F32" s="112">
        <f t="shared" si="1"/>
        <v>442.95634081610086</v>
      </c>
    </row>
    <row r="33" spans="1:6" ht="15" customHeight="1" x14ac:dyDescent="0.2">
      <c r="A33" s="110" t="s">
        <v>64</v>
      </c>
      <c r="B33" s="103">
        <v>16418</v>
      </c>
      <c r="C33" s="111">
        <v>6128523.71</v>
      </c>
      <c r="D33" s="103">
        <v>148371</v>
      </c>
      <c r="E33" s="112">
        <f t="shared" si="0"/>
        <v>41.305401392455401</v>
      </c>
      <c r="F33" s="112">
        <f t="shared" si="1"/>
        <v>373.28077171397246</v>
      </c>
    </row>
    <row r="34" spans="1:6" ht="15" customHeight="1" x14ac:dyDescent="0.2">
      <c r="A34" s="110" t="s">
        <v>65</v>
      </c>
      <c r="B34" s="103">
        <v>14056</v>
      </c>
      <c r="C34" s="111">
        <v>5280015.91</v>
      </c>
      <c r="D34" s="103">
        <v>106401</v>
      </c>
      <c r="E34" s="112">
        <f t="shared" si="0"/>
        <v>49.623743291886356</v>
      </c>
      <c r="F34" s="112">
        <f t="shared" si="1"/>
        <v>375.64142785998865</v>
      </c>
    </row>
    <row r="35" spans="1:6" ht="15" customHeight="1" x14ac:dyDescent="0.2">
      <c r="A35" s="110" t="s">
        <v>66</v>
      </c>
      <c r="B35" s="103">
        <v>15545</v>
      </c>
      <c r="C35" s="111">
        <v>5987575.6399999997</v>
      </c>
      <c r="D35" s="103">
        <v>125151</v>
      </c>
      <c r="E35" s="112">
        <f t="shared" si="0"/>
        <v>47.842811004306796</v>
      </c>
      <c r="F35" s="112">
        <f t="shared" si="1"/>
        <v>385.17694692827274</v>
      </c>
    </row>
    <row r="36" spans="1:6" ht="20.100000000000001" customHeight="1" x14ac:dyDescent="0.2">
      <c r="A36" s="211" t="s">
        <v>152</v>
      </c>
      <c r="B36" s="182">
        <f>SUM(B8:B35)</f>
        <v>920135</v>
      </c>
      <c r="C36" s="212">
        <f>SUM(C8:C35)</f>
        <v>401735082.09999996</v>
      </c>
      <c r="D36" s="182">
        <f>SUM(D8:D35)</f>
        <v>7717617</v>
      </c>
      <c r="E36" s="213">
        <f>C36/D36</f>
        <v>52.054291123801555</v>
      </c>
      <c r="F36" s="213">
        <f>C36/B36</f>
        <v>436.6045005352475</v>
      </c>
    </row>
    <row r="37" spans="1:6" x14ac:dyDescent="0.2">
      <c r="B37" s="1"/>
      <c r="C37" s="1"/>
      <c r="D37" s="1"/>
    </row>
    <row r="38" spans="1:6" x14ac:dyDescent="0.2">
      <c r="B38" s="1"/>
      <c r="C38" s="1"/>
      <c r="D38" s="1"/>
    </row>
    <row r="41" spans="1:6" ht="13.5" customHeight="1" x14ac:dyDescent="0.2"/>
    <row r="44" spans="1:6" ht="30" customHeight="1" x14ac:dyDescent="0.2"/>
    <row r="50" ht="30" customHeight="1" x14ac:dyDescent="0.2"/>
  </sheetData>
  <mergeCells count="3">
    <mergeCell ref="A2:F2"/>
    <mergeCell ref="A4:F4"/>
    <mergeCell ref="A3:F3"/>
  </mergeCells>
  <phoneticPr fontId="0" type="noConversion"/>
  <hyperlinks>
    <hyperlink ref="A1" location="Съдържание!Print_Area" display="към съдържанието" xr:uid="{00000000-0004-0000-09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pageSetUpPr fitToPage="1"/>
  </sheetPr>
  <dimension ref="A1:J133"/>
  <sheetViews>
    <sheetView zoomScale="85" zoomScaleNormal="85" zoomScaleSheetLayoutView="100" workbookViewId="0">
      <selection activeCell="F13" sqref="F13"/>
    </sheetView>
  </sheetViews>
  <sheetFormatPr defaultRowHeight="12.75" x14ac:dyDescent="0.2"/>
  <cols>
    <col min="1" max="2" width="20.7109375" customWidth="1"/>
    <col min="3" max="3" width="16.7109375" customWidth="1"/>
    <col min="4" max="4" width="13.7109375" customWidth="1"/>
    <col min="5" max="6" width="12.7109375" customWidth="1"/>
    <col min="7" max="7" width="8.42578125" customWidth="1"/>
    <col min="8" max="8" width="9.140625" customWidth="1"/>
    <col min="9" max="9" width="12" customWidth="1"/>
    <col min="10" max="20" width="9.140625" customWidth="1"/>
  </cols>
  <sheetData>
    <row r="1" spans="1:10" s="6" customFormat="1" ht="15" customHeight="1" x14ac:dyDescent="0.2">
      <c r="A1" s="255" t="s">
        <v>71</v>
      </c>
      <c r="B1" s="106"/>
      <c r="C1" s="106"/>
      <c r="D1" s="106"/>
      <c r="E1" s="142"/>
      <c r="F1" s="142"/>
    </row>
    <row r="2" spans="1:10" ht="15" customHeight="1" x14ac:dyDescent="0.25">
      <c r="A2" s="388" t="s">
        <v>218</v>
      </c>
      <c r="B2" s="388"/>
      <c r="C2" s="388"/>
      <c r="D2" s="388"/>
      <c r="E2" s="388"/>
      <c r="F2" s="388"/>
    </row>
    <row r="3" spans="1:10" ht="15" customHeight="1" x14ac:dyDescent="0.2">
      <c r="A3" s="365" t="s">
        <v>7</v>
      </c>
      <c r="B3" s="365"/>
      <c r="C3" s="365"/>
      <c r="D3" s="365"/>
      <c r="E3" s="365"/>
      <c r="F3" s="365"/>
    </row>
    <row r="4" spans="1:10" ht="15" customHeight="1" x14ac:dyDescent="0.2">
      <c r="A4" s="365" t="s">
        <v>494</v>
      </c>
      <c r="B4" s="365"/>
      <c r="C4" s="365"/>
      <c r="D4" s="365"/>
      <c r="E4" s="365"/>
      <c r="F4" s="365"/>
      <c r="H4" s="12"/>
    </row>
    <row r="5" spans="1:10" ht="15" customHeight="1" x14ac:dyDescent="0.2">
      <c r="A5" s="106"/>
      <c r="B5" s="106"/>
      <c r="C5" s="106"/>
      <c r="D5" s="106"/>
      <c r="E5" s="106"/>
      <c r="F5" s="106"/>
      <c r="H5" s="12"/>
    </row>
    <row r="6" spans="1:10" ht="50.1" customHeight="1" x14ac:dyDescent="0.2">
      <c r="A6" s="209" t="s">
        <v>8</v>
      </c>
      <c r="B6" s="210" t="s">
        <v>343</v>
      </c>
      <c r="C6" s="209" t="s">
        <v>318</v>
      </c>
      <c r="D6" s="210" t="s">
        <v>80</v>
      </c>
      <c r="E6" s="209" t="s">
        <v>319</v>
      </c>
      <c r="F6" s="209" t="s">
        <v>212</v>
      </c>
      <c r="H6" s="12"/>
    </row>
    <row r="7" spans="1:10" ht="20.100000000000001" customHeight="1" x14ac:dyDescent="0.2">
      <c r="A7" s="209">
        <v>1</v>
      </c>
      <c r="B7" s="210">
        <v>2</v>
      </c>
      <c r="C7" s="209">
        <v>3</v>
      </c>
      <c r="D7" s="210">
        <v>4</v>
      </c>
      <c r="E7" s="209" t="s">
        <v>286</v>
      </c>
      <c r="F7" s="209" t="s">
        <v>284</v>
      </c>
      <c r="H7" s="12"/>
    </row>
    <row r="8" spans="1:10" ht="15" customHeight="1" x14ac:dyDescent="0.2">
      <c r="A8" s="110" t="s">
        <v>39</v>
      </c>
      <c r="B8" s="103">
        <v>60071</v>
      </c>
      <c r="C8" s="111">
        <v>17686907.32</v>
      </c>
      <c r="D8" s="103">
        <v>485019</v>
      </c>
      <c r="E8" s="112">
        <f>C8/D8</f>
        <v>36.466421562866607</v>
      </c>
      <c r="F8" s="112">
        <f>C8/B8</f>
        <v>294.43337583859102</v>
      </c>
      <c r="H8" s="12"/>
      <c r="I8" s="1"/>
      <c r="J8" s="1"/>
    </row>
    <row r="9" spans="1:10" ht="15" customHeight="1" x14ac:dyDescent="0.2">
      <c r="A9" s="110" t="s">
        <v>40</v>
      </c>
      <c r="B9" s="103">
        <v>59064</v>
      </c>
      <c r="C9" s="111">
        <v>18727863.789999999</v>
      </c>
      <c r="D9" s="103">
        <v>432600</v>
      </c>
      <c r="E9" s="112">
        <f t="shared" ref="E9:E35" si="0">C9/D9</f>
        <v>43.291409593157653</v>
      </c>
      <c r="F9" s="112">
        <f t="shared" ref="F9:F34" si="1">C9/B9</f>
        <v>317.07747172558578</v>
      </c>
      <c r="H9" s="12"/>
    </row>
    <row r="10" spans="1:10" ht="15" customHeight="1" x14ac:dyDescent="0.2">
      <c r="A10" s="110" t="s">
        <v>41</v>
      </c>
      <c r="B10" s="103">
        <v>77977</v>
      </c>
      <c r="C10" s="111">
        <v>26763396.379999999</v>
      </c>
      <c r="D10" s="103">
        <v>568884</v>
      </c>
      <c r="E10" s="112">
        <f t="shared" si="0"/>
        <v>47.045436995942929</v>
      </c>
      <c r="F10" s="112">
        <f t="shared" si="1"/>
        <v>343.22167280095414</v>
      </c>
      <c r="H10" s="12"/>
    </row>
    <row r="11" spans="1:10" ht="15" customHeight="1" x14ac:dyDescent="0.2">
      <c r="A11" s="110" t="s">
        <v>42</v>
      </c>
      <c r="B11" s="103">
        <v>37178</v>
      </c>
      <c r="C11" s="111">
        <v>11105342.369999999</v>
      </c>
      <c r="D11" s="103">
        <v>261283</v>
      </c>
      <c r="E11" s="112">
        <f t="shared" si="0"/>
        <v>42.503118725672927</v>
      </c>
      <c r="F11" s="112">
        <f t="shared" si="1"/>
        <v>298.70736376351601</v>
      </c>
      <c r="H11" s="12"/>
    </row>
    <row r="12" spans="1:10" ht="15" customHeight="1" x14ac:dyDescent="0.2">
      <c r="A12" s="110" t="s">
        <v>43</v>
      </c>
      <c r="B12" s="103">
        <v>7297</v>
      </c>
      <c r="C12" s="111">
        <v>2391816.2799999998</v>
      </c>
      <c r="D12" s="103">
        <v>55993</v>
      </c>
      <c r="E12" s="112">
        <f>C12/D12</f>
        <v>42.716344543067876</v>
      </c>
      <c r="F12" s="112">
        <f>C12/B12</f>
        <v>327.7807701795258</v>
      </c>
      <c r="H12" s="12"/>
    </row>
    <row r="13" spans="1:10" ht="15" customHeight="1" x14ac:dyDescent="0.2">
      <c r="A13" s="110" t="s">
        <v>44</v>
      </c>
      <c r="B13" s="103">
        <v>25958</v>
      </c>
      <c r="C13" s="111">
        <v>10235429.470000001</v>
      </c>
      <c r="D13" s="103">
        <v>225293</v>
      </c>
      <c r="E13" s="112">
        <f t="shared" si="0"/>
        <v>45.431635559027583</v>
      </c>
      <c r="F13" s="112">
        <f t="shared" si="1"/>
        <v>394.30732221280533</v>
      </c>
      <c r="H13" s="12"/>
    </row>
    <row r="14" spans="1:10" ht="15" customHeight="1" x14ac:dyDescent="0.2">
      <c r="A14" s="110" t="s">
        <v>45</v>
      </c>
      <c r="B14" s="103">
        <v>29183</v>
      </c>
      <c r="C14" s="111">
        <v>10487199.890000001</v>
      </c>
      <c r="D14" s="103">
        <v>231887</v>
      </c>
      <c r="E14" s="112">
        <f t="shared" si="0"/>
        <v>45.225475727401708</v>
      </c>
      <c r="F14" s="112">
        <f t="shared" si="1"/>
        <v>359.3598975430902</v>
      </c>
      <c r="H14" s="12"/>
    </row>
    <row r="15" spans="1:10" ht="15" customHeight="1" x14ac:dyDescent="0.2">
      <c r="A15" s="110" t="s">
        <v>46</v>
      </c>
      <c r="B15" s="103">
        <v>14350</v>
      </c>
      <c r="C15" s="111">
        <v>4904643.8899999997</v>
      </c>
      <c r="D15" s="103">
        <v>115893</v>
      </c>
      <c r="E15" s="112">
        <f t="shared" si="0"/>
        <v>42.320449811464023</v>
      </c>
      <c r="F15" s="112">
        <f t="shared" si="1"/>
        <v>341.78703066202087</v>
      </c>
      <c r="H15" s="12"/>
    </row>
    <row r="16" spans="1:10" ht="15" customHeight="1" x14ac:dyDescent="0.2">
      <c r="A16" s="110" t="s">
        <v>47</v>
      </c>
      <c r="B16" s="103">
        <v>20089</v>
      </c>
      <c r="C16" s="111">
        <v>6382059.54</v>
      </c>
      <c r="D16" s="103">
        <v>164212</v>
      </c>
      <c r="E16" s="112">
        <f t="shared" si="0"/>
        <v>38.864757386792682</v>
      </c>
      <c r="F16" s="112">
        <f t="shared" si="1"/>
        <v>317.68925979391707</v>
      </c>
      <c r="H16" s="12"/>
    </row>
    <row r="17" spans="1:8" ht="15" customHeight="1" x14ac:dyDescent="0.2">
      <c r="A17" s="110" t="s">
        <v>48</v>
      </c>
      <c r="B17" s="103">
        <v>19195</v>
      </c>
      <c r="C17" s="111">
        <v>6500331.46</v>
      </c>
      <c r="D17" s="103">
        <v>153016</v>
      </c>
      <c r="E17" s="112">
        <f t="shared" si="0"/>
        <v>42.481384038270505</v>
      </c>
      <c r="F17" s="112">
        <f t="shared" si="1"/>
        <v>338.64711956238602</v>
      </c>
      <c r="H17" s="12"/>
    </row>
    <row r="18" spans="1:8" ht="15" customHeight="1" x14ac:dyDescent="0.2">
      <c r="A18" s="110" t="s">
        <v>49</v>
      </c>
      <c r="B18" s="103">
        <v>15912</v>
      </c>
      <c r="C18" s="111">
        <v>6067236.9000000004</v>
      </c>
      <c r="D18" s="103">
        <v>142451</v>
      </c>
      <c r="E18" s="112">
        <f t="shared" si="0"/>
        <v>42.591746635685254</v>
      </c>
      <c r="F18" s="112">
        <f t="shared" si="1"/>
        <v>381.29945324283563</v>
      </c>
      <c r="H18" s="12"/>
    </row>
    <row r="19" spans="1:8" ht="15" customHeight="1" x14ac:dyDescent="0.2">
      <c r="A19" s="110" t="s">
        <v>50</v>
      </c>
      <c r="B19" s="103">
        <v>42213</v>
      </c>
      <c r="C19" s="111">
        <v>14859203.869999999</v>
      </c>
      <c r="D19" s="103">
        <v>365785</v>
      </c>
      <c r="E19" s="112">
        <f t="shared" si="0"/>
        <v>40.622780786527606</v>
      </c>
      <c r="F19" s="112">
        <f t="shared" si="1"/>
        <v>352.00539810011134</v>
      </c>
      <c r="H19" s="12"/>
    </row>
    <row r="20" spans="1:8" ht="15" customHeight="1" x14ac:dyDescent="0.2">
      <c r="A20" s="110" t="s">
        <v>51</v>
      </c>
      <c r="B20" s="103">
        <v>20186</v>
      </c>
      <c r="C20" s="111">
        <v>7517594.9299999997</v>
      </c>
      <c r="D20" s="103">
        <v>182056</v>
      </c>
      <c r="E20" s="112">
        <f t="shared" si="0"/>
        <v>41.29276118337215</v>
      </c>
      <c r="F20" s="112">
        <f t="shared" si="1"/>
        <v>372.41627514118693</v>
      </c>
      <c r="H20" s="12"/>
    </row>
    <row r="21" spans="1:8" ht="15" customHeight="1" x14ac:dyDescent="0.2">
      <c r="A21" s="110" t="s">
        <v>52</v>
      </c>
      <c r="B21" s="103">
        <v>33055</v>
      </c>
      <c r="C21" s="111">
        <v>11066145.550000001</v>
      </c>
      <c r="D21" s="103">
        <v>260988</v>
      </c>
      <c r="E21" s="112">
        <f t="shared" si="0"/>
        <v>42.400974565880425</v>
      </c>
      <c r="F21" s="112">
        <f t="shared" si="1"/>
        <v>334.77977764332178</v>
      </c>
      <c r="H21" s="12"/>
    </row>
    <row r="22" spans="1:8" ht="15" customHeight="1" x14ac:dyDescent="0.2">
      <c r="A22" s="110" t="s">
        <v>53</v>
      </c>
      <c r="B22" s="103">
        <v>148901</v>
      </c>
      <c r="C22" s="111">
        <v>45113985.359999999</v>
      </c>
      <c r="D22" s="103">
        <v>1004584</v>
      </c>
      <c r="E22" s="112">
        <f t="shared" si="0"/>
        <v>44.90812650808693</v>
      </c>
      <c r="F22" s="112">
        <f t="shared" si="1"/>
        <v>302.97973391716641</v>
      </c>
      <c r="H22" s="12"/>
    </row>
    <row r="23" spans="1:8" ht="15" customHeight="1" x14ac:dyDescent="0.2">
      <c r="A23" s="110" t="s">
        <v>54</v>
      </c>
      <c r="B23" s="103">
        <v>13578</v>
      </c>
      <c r="C23" s="111">
        <v>4917515.6100000003</v>
      </c>
      <c r="D23" s="103">
        <v>110984</v>
      </c>
      <c r="E23" s="112">
        <f t="shared" si="0"/>
        <v>44.308329218626113</v>
      </c>
      <c r="F23" s="112">
        <f t="shared" si="1"/>
        <v>362.16788996906763</v>
      </c>
      <c r="H23" s="12"/>
    </row>
    <row r="24" spans="1:8" ht="15" customHeight="1" x14ac:dyDescent="0.2">
      <c r="A24" s="110" t="s">
        <v>55</v>
      </c>
      <c r="B24" s="103">
        <v>36992</v>
      </c>
      <c r="C24" s="111">
        <v>11458326.41</v>
      </c>
      <c r="D24" s="103">
        <v>255971</v>
      </c>
      <c r="E24" s="112">
        <f>C24/D24</f>
        <v>44.764158478890188</v>
      </c>
      <c r="F24" s="112">
        <f t="shared" si="1"/>
        <v>309.75147085856401</v>
      </c>
      <c r="H24" s="12"/>
    </row>
    <row r="25" spans="1:8" ht="15" customHeight="1" x14ac:dyDescent="0.2">
      <c r="A25" s="110" t="s">
        <v>56</v>
      </c>
      <c r="B25" s="103">
        <v>11346</v>
      </c>
      <c r="C25" s="111">
        <v>3895774.54</v>
      </c>
      <c r="D25" s="103">
        <v>91202</v>
      </c>
      <c r="E25" s="112">
        <f t="shared" si="0"/>
        <v>42.715889344531917</v>
      </c>
      <c r="F25" s="112">
        <f t="shared" si="1"/>
        <v>343.36105587872379</v>
      </c>
      <c r="H25" s="12"/>
    </row>
    <row r="26" spans="1:8" ht="15" customHeight="1" x14ac:dyDescent="0.2">
      <c r="A26" s="110" t="s">
        <v>57</v>
      </c>
      <c r="B26" s="103">
        <v>21137</v>
      </c>
      <c r="C26" s="111">
        <v>6550319.4100000001</v>
      </c>
      <c r="D26" s="103">
        <v>150154</v>
      </c>
      <c r="E26" s="112">
        <f t="shared" si="0"/>
        <v>43.624008751015623</v>
      </c>
      <c r="F26" s="112">
        <f t="shared" si="1"/>
        <v>309.89825471921279</v>
      </c>
      <c r="H26" s="12"/>
    </row>
    <row r="27" spans="1:8" ht="15" customHeight="1" x14ac:dyDescent="0.2">
      <c r="A27" s="110" t="s">
        <v>58</v>
      </c>
      <c r="B27" s="103">
        <v>20739</v>
      </c>
      <c r="C27" s="111">
        <v>5649832.1100000003</v>
      </c>
      <c r="D27" s="103">
        <v>139235</v>
      </c>
      <c r="E27" s="112">
        <f t="shared" si="0"/>
        <v>40.577671634287356</v>
      </c>
      <c r="F27" s="112">
        <f t="shared" si="1"/>
        <v>272.42548387096775</v>
      </c>
      <c r="H27" s="12"/>
    </row>
    <row r="28" spans="1:8" ht="15" customHeight="1" x14ac:dyDescent="0.2">
      <c r="A28" s="110" t="s">
        <v>59</v>
      </c>
      <c r="B28" s="103">
        <v>422355</v>
      </c>
      <c r="C28" s="111">
        <v>171527752.43000001</v>
      </c>
      <c r="D28" s="103">
        <v>2951185</v>
      </c>
      <c r="E28" s="112">
        <f t="shared" si="0"/>
        <v>58.121653650991043</v>
      </c>
      <c r="F28" s="112">
        <f t="shared" si="1"/>
        <v>406.12222521338686</v>
      </c>
      <c r="H28" s="12"/>
    </row>
    <row r="29" spans="1:8" ht="15" customHeight="1" x14ac:dyDescent="0.2">
      <c r="A29" s="110" t="s">
        <v>60</v>
      </c>
      <c r="B29" s="103">
        <v>39126</v>
      </c>
      <c r="C29" s="111">
        <v>14923810.67</v>
      </c>
      <c r="D29" s="103">
        <v>313281</v>
      </c>
      <c r="E29" s="112">
        <f t="shared" si="0"/>
        <v>47.637139405198525</v>
      </c>
      <c r="F29" s="112">
        <f t="shared" si="1"/>
        <v>381.42950135459796</v>
      </c>
      <c r="H29" s="12"/>
    </row>
    <row r="30" spans="1:8" ht="15" customHeight="1" x14ac:dyDescent="0.2">
      <c r="A30" s="110" t="s">
        <v>61</v>
      </c>
      <c r="B30" s="103">
        <v>62383</v>
      </c>
      <c r="C30" s="111">
        <v>20608177.210000001</v>
      </c>
      <c r="D30" s="103">
        <v>429664</v>
      </c>
      <c r="E30" s="112">
        <f t="shared" si="0"/>
        <v>47.963471945520226</v>
      </c>
      <c r="F30" s="112">
        <f t="shared" si="1"/>
        <v>330.34924915441707</v>
      </c>
      <c r="H30" s="12"/>
    </row>
    <row r="31" spans="1:8" ht="15" customHeight="1" x14ac:dyDescent="0.2">
      <c r="A31" s="110" t="s">
        <v>62</v>
      </c>
      <c r="B31" s="103">
        <v>15220</v>
      </c>
      <c r="C31" s="111">
        <v>5125980.38</v>
      </c>
      <c r="D31" s="103">
        <v>115275</v>
      </c>
      <c r="E31" s="112">
        <f t="shared" si="0"/>
        <v>44.467407330297114</v>
      </c>
      <c r="F31" s="112">
        <f t="shared" si="1"/>
        <v>336.79240341655714</v>
      </c>
      <c r="H31" s="12"/>
    </row>
    <row r="32" spans="1:8" ht="15" customHeight="1" x14ac:dyDescent="0.2">
      <c r="A32" s="110" t="s">
        <v>63</v>
      </c>
      <c r="B32" s="103">
        <v>11160</v>
      </c>
      <c r="C32" s="111">
        <v>4105165.54</v>
      </c>
      <c r="D32" s="103">
        <v>96342</v>
      </c>
      <c r="E32" s="112">
        <f t="shared" si="0"/>
        <v>42.610341699362685</v>
      </c>
      <c r="F32" s="112">
        <f t="shared" si="1"/>
        <v>367.84637455197134</v>
      </c>
      <c r="H32" s="12"/>
    </row>
    <row r="33" spans="1:9" ht="15" customHeight="1" x14ac:dyDescent="0.2">
      <c r="A33" s="110" t="s">
        <v>64</v>
      </c>
      <c r="B33" s="103">
        <v>25711</v>
      </c>
      <c r="C33" s="111">
        <v>7728104.5099999998</v>
      </c>
      <c r="D33" s="103">
        <v>192342</v>
      </c>
      <c r="E33" s="112">
        <f t="shared" si="0"/>
        <v>40.178975522766734</v>
      </c>
      <c r="F33" s="112">
        <f t="shared" si="1"/>
        <v>300.57580451946637</v>
      </c>
      <c r="H33" s="12"/>
    </row>
    <row r="34" spans="1:9" ht="15" customHeight="1" x14ac:dyDescent="0.2">
      <c r="A34" s="110" t="s">
        <v>65</v>
      </c>
      <c r="B34" s="103">
        <v>18250</v>
      </c>
      <c r="C34" s="111">
        <v>5686357.1799999997</v>
      </c>
      <c r="D34" s="103">
        <v>125475</v>
      </c>
      <c r="E34" s="112">
        <f t="shared" si="0"/>
        <v>45.318646582984655</v>
      </c>
      <c r="F34" s="112">
        <f t="shared" si="1"/>
        <v>311.58121534246573</v>
      </c>
      <c r="H34" s="12"/>
    </row>
    <row r="35" spans="1:9" ht="15" customHeight="1" x14ac:dyDescent="0.2">
      <c r="A35" s="110" t="s">
        <v>66</v>
      </c>
      <c r="B35" s="103">
        <v>19084</v>
      </c>
      <c r="C35" s="111">
        <v>5999190.5800000001</v>
      </c>
      <c r="D35" s="103">
        <v>139843</v>
      </c>
      <c r="E35" s="112">
        <f t="shared" si="0"/>
        <v>42.89946997704569</v>
      </c>
      <c r="F35" s="112">
        <f>C35/B35</f>
        <v>314.35708342066653</v>
      </c>
      <c r="H35" s="12"/>
    </row>
    <row r="36" spans="1:9" ht="20.100000000000001" customHeight="1" x14ac:dyDescent="0.2">
      <c r="A36" s="211" t="s">
        <v>152</v>
      </c>
      <c r="B36" s="182">
        <f>SUM(B8:B35)</f>
        <v>1327710</v>
      </c>
      <c r="C36" s="212">
        <f>SUM(C8:C35)</f>
        <v>467985463.57999998</v>
      </c>
      <c r="D36" s="182">
        <f>SUM(D8:D35)</f>
        <v>9760897</v>
      </c>
      <c r="E36" s="213">
        <f>C36/D36</f>
        <v>47.944923871238473</v>
      </c>
      <c r="F36" s="213">
        <f>C36/B36</f>
        <v>352.4756637970641</v>
      </c>
      <c r="H36" s="12"/>
    </row>
    <row r="37" spans="1:9" x14ac:dyDescent="0.2">
      <c r="H37" s="12"/>
      <c r="I37" s="49"/>
    </row>
    <row r="38" spans="1:9" x14ac:dyDescent="0.2">
      <c r="B38" s="1"/>
      <c r="C38" s="1"/>
      <c r="D38" s="1"/>
      <c r="H38" s="12"/>
    </row>
    <row r="39" spans="1:9" x14ac:dyDescent="0.2">
      <c r="H39" s="12"/>
    </row>
    <row r="40" spans="1:9" x14ac:dyDescent="0.2">
      <c r="H40" s="12"/>
    </row>
    <row r="41" spans="1:9" x14ac:dyDescent="0.2">
      <c r="H41" s="12"/>
    </row>
    <row r="42" spans="1:9" x14ac:dyDescent="0.2">
      <c r="H42" s="12"/>
    </row>
    <row r="43" spans="1:9" x14ac:dyDescent="0.2">
      <c r="H43" s="12"/>
    </row>
    <row r="44" spans="1:9" x14ac:dyDescent="0.2">
      <c r="H44" s="12"/>
    </row>
    <row r="45" spans="1:9" x14ac:dyDescent="0.2">
      <c r="H45" s="12"/>
    </row>
    <row r="46" spans="1:9" x14ac:dyDescent="0.2">
      <c r="H46" s="12"/>
    </row>
    <row r="47" spans="1:9" x14ac:dyDescent="0.2">
      <c r="H47" s="12"/>
    </row>
    <row r="48" spans="1:9" x14ac:dyDescent="0.2">
      <c r="H48" s="12"/>
    </row>
    <row r="49" spans="8:8" x14ac:dyDescent="0.2">
      <c r="H49" s="12"/>
    </row>
    <row r="50" spans="8:8" x14ac:dyDescent="0.2">
      <c r="H50" s="12"/>
    </row>
    <row r="51" spans="8:8" x14ac:dyDescent="0.2">
      <c r="H51" s="12"/>
    </row>
    <row r="52" spans="8:8" x14ac:dyDescent="0.2">
      <c r="H52" s="12"/>
    </row>
    <row r="53" spans="8:8" x14ac:dyDescent="0.2">
      <c r="H53" s="12"/>
    </row>
    <row r="54" spans="8:8" x14ac:dyDescent="0.2">
      <c r="H54" s="12"/>
    </row>
    <row r="55" spans="8:8" x14ac:dyDescent="0.2">
      <c r="H55" s="12"/>
    </row>
    <row r="56" spans="8:8" x14ac:dyDescent="0.2">
      <c r="H56" s="12"/>
    </row>
    <row r="57" spans="8:8" x14ac:dyDescent="0.2">
      <c r="H57" s="12"/>
    </row>
    <row r="58" spans="8:8" x14ac:dyDescent="0.2">
      <c r="H58" s="12"/>
    </row>
    <row r="59" spans="8:8" x14ac:dyDescent="0.2">
      <c r="H59" s="12"/>
    </row>
    <row r="60" spans="8:8" x14ac:dyDescent="0.2">
      <c r="H60" s="12"/>
    </row>
    <row r="61" spans="8:8" x14ac:dyDescent="0.2">
      <c r="H61" s="12"/>
    </row>
    <row r="62" spans="8:8" x14ac:dyDescent="0.2">
      <c r="H62" s="12"/>
    </row>
    <row r="63" spans="8:8" x14ac:dyDescent="0.2">
      <c r="H63" s="12"/>
    </row>
    <row r="64" spans="8:8" x14ac:dyDescent="0.2">
      <c r="H64" s="12"/>
    </row>
    <row r="65" spans="8:8" x14ac:dyDescent="0.2">
      <c r="H65" s="12"/>
    </row>
    <row r="66" spans="8:8" x14ac:dyDescent="0.2">
      <c r="H66" s="12"/>
    </row>
    <row r="67" spans="8:8" x14ac:dyDescent="0.2">
      <c r="H67" s="12"/>
    </row>
    <row r="68" spans="8:8" x14ac:dyDescent="0.2">
      <c r="H68" s="12"/>
    </row>
    <row r="69" spans="8:8" x14ac:dyDescent="0.2">
      <c r="H69" s="12"/>
    </row>
    <row r="70" spans="8:8" x14ac:dyDescent="0.2">
      <c r="H70" s="12"/>
    </row>
    <row r="71" spans="8:8" x14ac:dyDescent="0.2">
      <c r="H71" s="12"/>
    </row>
    <row r="72" spans="8:8" x14ac:dyDescent="0.2">
      <c r="H72" s="12"/>
    </row>
    <row r="73" spans="8:8" x14ac:dyDescent="0.2">
      <c r="H73" s="12"/>
    </row>
    <row r="74" spans="8:8" x14ac:dyDescent="0.2">
      <c r="H74" s="12"/>
    </row>
    <row r="75" spans="8:8" x14ac:dyDescent="0.2">
      <c r="H75" s="12"/>
    </row>
    <row r="76" spans="8:8" x14ac:dyDescent="0.2">
      <c r="H76" s="12"/>
    </row>
    <row r="77" spans="8:8" x14ac:dyDescent="0.2">
      <c r="H77" s="12"/>
    </row>
    <row r="78" spans="8:8" x14ac:dyDescent="0.2">
      <c r="H78" s="12"/>
    </row>
    <row r="79" spans="8:8" x14ac:dyDescent="0.2">
      <c r="H79" s="12"/>
    </row>
    <row r="80" spans="8:8" x14ac:dyDescent="0.2">
      <c r="H80" s="12"/>
    </row>
    <row r="81" spans="8:8" x14ac:dyDescent="0.2">
      <c r="H81" s="12"/>
    </row>
    <row r="82" spans="8:8" x14ac:dyDescent="0.2">
      <c r="H82" s="12"/>
    </row>
    <row r="83" spans="8:8" x14ac:dyDescent="0.2">
      <c r="H83" s="12"/>
    </row>
    <row r="84" spans="8:8" x14ac:dyDescent="0.2">
      <c r="H84" s="12"/>
    </row>
    <row r="85" spans="8:8" x14ac:dyDescent="0.2">
      <c r="H85" s="12"/>
    </row>
    <row r="86" spans="8:8" x14ac:dyDescent="0.2">
      <c r="H86" s="12"/>
    </row>
    <row r="87" spans="8:8" x14ac:dyDescent="0.2">
      <c r="H87" s="12"/>
    </row>
    <row r="88" spans="8:8" x14ac:dyDescent="0.2">
      <c r="H88" s="12"/>
    </row>
    <row r="89" spans="8:8" x14ac:dyDescent="0.2">
      <c r="H89" s="12"/>
    </row>
    <row r="90" spans="8:8" x14ac:dyDescent="0.2">
      <c r="H90" s="12"/>
    </row>
    <row r="91" spans="8:8" x14ac:dyDescent="0.2">
      <c r="H91" s="12"/>
    </row>
    <row r="92" spans="8:8" x14ac:dyDescent="0.2">
      <c r="H92" s="12"/>
    </row>
    <row r="93" spans="8:8" x14ac:dyDescent="0.2">
      <c r="H93" s="12"/>
    </row>
    <row r="94" spans="8:8" x14ac:dyDescent="0.2">
      <c r="H94" s="12"/>
    </row>
    <row r="95" spans="8:8" x14ac:dyDescent="0.2">
      <c r="H95" s="12"/>
    </row>
    <row r="96" spans="8:8" x14ac:dyDescent="0.2">
      <c r="H96" s="12"/>
    </row>
    <row r="97" spans="8:8" x14ac:dyDescent="0.2">
      <c r="H97" s="12"/>
    </row>
    <row r="98" spans="8:8" x14ac:dyDescent="0.2">
      <c r="H98" s="12"/>
    </row>
    <row r="99" spans="8:8" x14ac:dyDescent="0.2">
      <c r="H99" s="12"/>
    </row>
    <row r="100" spans="8:8" x14ac:dyDescent="0.2">
      <c r="H100" s="12"/>
    </row>
    <row r="101" spans="8:8" x14ac:dyDescent="0.2">
      <c r="H101" s="12"/>
    </row>
    <row r="102" spans="8:8" x14ac:dyDescent="0.2">
      <c r="H102" s="12"/>
    </row>
    <row r="103" spans="8:8" x14ac:dyDescent="0.2">
      <c r="H103" s="12"/>
    </row>
    <row r="104" spans="8:8" x14ac:dyDescent="0.2">
      <c r="H104" s="12"/>
    </row>
    <row r="105" spans="8:8" x14ac:dyDescent="0.2">
      <c r="H105" s="12"/>
    </row>
    <row r="106" spans="8:8" x14ac:dyDescent="0.2">
      <c r="H106" s="12"/>
    </row>
    <row r="107" spans="8:8" x14ac:dyDescent="0.2">
      <c r="H107" s="12"/>
    </row>
    <row r="108" spans="8:8" x14ac:dyDescent="0.2">
      <c r="H108" s="12"/>
    </row>
    <row r="109" spans="8:8" x14ac:dyDescent="0.2">
      <c r="H109" s="12"/>
    </row>
    <row r="110" spans="8:8" x14ac:dyDescent="0.2">
      <c r="H110" s="12"/>
    </row>
    <row r="111" spans="8:8" x14ac:dyDescent="0.2">
      <c r="H111" s="12"/>
    </row>
    <row r="112" spans="8:8" x14ac:dyDescent="0.2">
      <c r="H112" s="12"/>
    </row>
    <row r="113" spans="8:8" x14ac:dyDescent="0.2">
      <c r="H113" s="12"/>
    </row>
    <row r="114" spans="8:8" x14ac:dyDescent="0.2">
      <c r="H114" s="12"/>
    </row>
    <row r="115" spans="8:8" x14ac:dyDescent="0.2">
      <c r="H115" s="12"/>
    </row>
    <row r="116" spans="8:8" x14ac:dyDescent="0.2">
      <c r="H116" s="12"/>
    </row>
    <row r="117" spans="8:8" x14ac:dyDescent="0.2">
      <c r="H117" s="12"/>
    </row>
    <row r="118" spans="8:8" x14ac:dyDescent="0.2">
      <c r="H118" s="12"/>
    </row>
    <row r="119" spans="8:8" x14ac:dyDescent="0.2">
      <c r="H119" s="12"/>
    </row>
    <row r="120" spans="8:8" x14ac:dyDescent="0.2">
      <c r="H120" s="12"/>
    </row>
    <row r="121" spans="8:8" x14ac:dyDescent="0.2">
      <c r="H121" s="12"/>
    </row>
    <row r="122" spans="8:8" x14ac:dyDescent="0.2">
      <c r="H122" s="12"/>
    </row>
    <row r="123" spans="8:8" x14ac:dyDescent="0.2">
      <c r="H123" s="12"/>
    </row>
    <row r="124" spans="8:8" x14ac:dyDescent="0.2">
      <c r="H124" s="12"/>
    </row>
    <row r="125" spans="8:8" x14ac:dyDescent="0.2">
      <c r="H125" s="12"/>
    </row>
    <row r="126" spans="8:8" x14ac:dyDescent="0.2">
      <c r="H126" s="12"/>
    </row>
    <row r="127" spans="8:8" x14ac:dyDescent="0.2">
      <c r="H127" s="12"/>
    </row>
    <row r="128" spans="8:8" x14ac:dyDescent="0.2">
      <c r="H128" s="12"/>
    </row>
    <row r="129" spans="8:8" x14ac:dyDescent="0.2">
      <c r="H129" s="12"/>
    </row>
    <row r="130" spans="8:8" x14ac:dyDescent="0.2">
      <c r="H130" s="12"/>
    </row>
    <row r="131" spans="8:8" x14ac:dyDescent="0.2">
      <c r="H131" s="12"/>
    </row>
    <row r="132" spans="8:8" x14ac:dyDescent="0.2">
      <c r="H132" s="12"/>
    </row>
    <row r="133" spans="8:8" x14ac:dyDescent="0.2">
      <c r="H133" s="12"/>
    </row>
  </sheetData>
  <mergeCells count="3">
    <mergeCell ref="A2:F2"/>
    <mergeCell ref="A4:F4"/>
    <mergeCell ref="A3:F3"/>
  </mergeCells>
  <phoneticPr fontId="0" type="noConversion"/>
  <hyperlinks>
    <hyperlink ref="A1" location="Съдържание!Print_Area" display="към съдържанието" xr:uid="{00000000-0004-0000-0A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K64"/>
  <sheetViews>
    <sheetView zoomScale="85" zoomScaleNormal="85" workbookViewId="0">
      <selection activeCell="F13" sqref="F13"/>
    </sheetView>
  </sheetViews>
  <sheetFormatPr defaultRowHeight="12.75" x14ac:dyDescent="0.2"/>
  <cols>
    <col min="1" max="1" width="15.5703125" customWidth="1"/>
    <col min="2" max="2" width="20.7109375" customWidth="1"/>
    <col min="3" max="3" width="17.7109375" customWidth="1"/>
    <col min="4" max="4" width="14.7109375" bestFit="1" customWidth="1"/>
    <col min="5" max="5" width="15.7109375" customWidth="1"/>
    <col min="6" max="11" width="9.140625" style="12" customWidth="1"/>
    <col min="12" max="19" width="9.140625" customWidth="1"/>
  </cols>
  <sheetData>
    <row r="1" spans="1:11" s="98" customFormat="1" ht="15" customHeight="1" x14ac:dyDescent="0.2">
      <c r="A1" s="255" t="s">
        <v>71</v>
      </c>
      <c r="B1" s="106"/>
      <c r="C1" s="106"/>
      <c r="D1" s="262"/>
      <c r="E1" s="262"/>
      <c r="F1" s="115"/>
      <c r="G1" s="115"/>
      <c r="H1" s="115"/>
      <c r="I1" s="115"/>
      <c r="J1" s="115"/>
    </row>
    <row r="2" spans="1:11" s="98" customFormat="1" ht="15" customHeight="1" x14ac:dyDescent="0.25">
      <c r="A2" s="379" t="s">
        <v>219</v>
      </c>
      <c r="B2" s="379"/>
      <c r="C2" s="379"/>
      <c r="D2" s="379"/>
      <c r="E2" s="379"/>
      <c r="F2" s="115"/>
      <c r="G2" s="115"/>
      <c r="H2" s="115"/>
      <c r="I2" s="115"/>
      <c r="J2" s="115"/>
      <c r="K2" s="115"/>
    </row>
    <row r="3" spans="1:11" s="98" customFormat="1" ht="15" customHeight="1" x14ac:dyDescent="0.25">
      <c r="A3" s="379" t="s">
        <v>150</v>
      </c>
      <c r="B3" s="379"/>
      <c r="C3" s="379"/>
      <c r="D3" s="379"/>
      <c r="E3" s="379"/>
      <c r="F3" s="115"/>
      <c r="G3" s="115"/>
      <c r="H3" s="115"/>
      <c r="I3" s="115"/>
      <c r="J3" s="115"/>
      <c r="K3" s="115"/>
    </row>
    <row r="4" spans="1:11" s="98" customFormat="1" ht="15" customHeight="1" x14ac:dyDescent="0.2">
      <c r="A4" s="365" t="s">
        <v>495</v>
      </c>
      <c r="B4" s="365"/>
      <c r="C4" s="365"/>
      <c r="D4" s="365"/>
      <c r="E4" s="365"/>
      <c r="F4" s="115"/>
      <c r="G4" s="115"/>
      <c r="H4" s="115"/>
      <c r="I4" s="115"/>
      <c r="J4" s="115"/>
      <c r="K4" s="115"/>
    </row>
    <row r="5" spans="1:11" s="98" customFormat="1" ht="15" customHeight="1" x14ac:dyDescent="0.2">
      <c r="A5" s="106"/>
      <c r="B5" s="106"/>
      <c r="C5" s="106"/>
      <c r="D5" s="106"/>
      <c r="E5" s="106"/>
      <c r="F5" s="115"/>
      <c r="G5" s="115"/>
      <c r="H5" s="115"/>
      <c r="I5" s="115"/>
      <c r="J5" s="115"/>
      <c r="K5" s="115"/>
    </row>
    <row r="6" spans="1:11" ht="50.1" customHeight="1" x14ac:dyDescent="0.2">
      <c r="A6" s="207" t="s">
        <v>9</v>
      </c>
      <c r="B6" s="207" t="s">
        <v>342</v>
      </c>
      <c r="C6" s="207" t="s">
        <v>320</v>
      </c>
      <c r="D6" s="208" t="s">
        <v>80</v>
      </c>
      <c r="E6" s="208" t="s">
        <v>321</v>
      </c>
    </row>
    <row r="7" spans="1:11" ht="20.100000000000001" customHeight="1" x14ac:dyDescent="0.2">
      <c r="A7" s="209">
        <v>1</v>
      </c>
      <c r="B7" s="209">
        <v>2</v>
      </c>
      <c r="C7" s="209">
        <v>3</v>
      </c>
      <c r="D7" s="210">
        <v>4</v>
      </c>
      <c r="E7" s="210" t="s">
        <v>286</v>
      </c>
    </row>
    <row r="8" spans="1:11" ht="12.95" customHeight="1" x14ac:dyDescent="0.2">
      <c r="A8" s="119" t="s">
        <v>92</v>
      </c>
      <c r="B8" s="103">
        <f>'Табл.I.3.1.ОЗ Възраст_мъже'!B8+'Табл.I.3.2. ОЗ Възраст_жени'!B8</f>
        <v>881</v>
      </c>
      <c r="C8" s="113">
        <f>'Табл.I.3.1.ОЗ Възраст_мъже'!C8+'Табл.I.3.2. ОЗ Възраст_жени'!C8</f>
        <v>112617.93</v>
      </c>
      <c r="D8" s="103">
        <f>'Табл.I.3.1.ОЗ Възраст_мъже'!D8+'Табл.I.3.2. ОЗ Възраст_жени'!D8</f>
        <v>3670</v>
      </c>
      <c r="E8" s="114">
        <f>C8/D8</f>
        <v>30.686084468664848</v>
      </c>
    </row>
    <row r="9" spans="1:11" ht="12.95" customHeight="1" x14ac:dyDescent="0.2">
      <c r="A9" s="120">
        <v>19</v>
      </c>
      <c r="B9" s="103">
        <f>'Табл.I.3.1.ОЗ Възраст_мъже'!B9+'Табл.I.3.2. ОЗ Възраст_жени'!B9</f>
        <v>2361</v>
      </c>
      <c r="C9" s="113">
        <f>'Табл.I.3.1.ОЗ Възраст_мъже'!C9+'Табл.I.3.2. ОЗ Възраст_жени'!C9</f>
        <v>473521.77999999997</v>
      </c>
      <c r="D9" s="103">
        <f>'Табл.I.3.1.ОЗ Възраст_мъже'!D9+'Табл.I.3.2. ОЗ Възраст_жени'!D9</f>
        <v>14121</v>
      </c>
      <c r="E9" s="114">
        <f t="shared" ref="E9:E54" si="0">C9/D9</f>
        <v>33.533161957368456</v>
      </c>
    </row>
    <row r="10" spans="1:11" ht="12.95" customHeight="1" x14ac:dyDescent="0.2">
      <c r="A10" s="120">
        <v>20</v>
      </c>
      <c r="B10" s="103">
        <f>'Табл.I.3.1.ОЗ Възраст_мъже'!B10+'Табл.I.3.2. ОЗ Възраст_жени'!B10</f>
        <v>9047</v>
      </c>
      <c r="C10" s="113">
        <f>'Табл.I.3.1.ОЗ Възраст_мъже'!C10+'Табл.I.3.2. ОЗ Възраст_жени'!C10</f>
        <v>1988074.12</v>
      </c>
      <c r="D10" s="103">
        <f>'Табл.I.3.1.ОЗ Възраст_мъже'!D10+'Табл.I.3.2. ОЗ Възраст_жени'!D10</f>
        <v>56110</v>
      </c>
      <c r="E10" s="114">
        <f t="shared" si="0"/>
        <v>35.43172553911959</v>
      </c>
    </row>
    <row r="11" spans="1:11" ht="12.95" customHeight="1" x14ac:dyDescent="0.2">
      <c r="A11" s="120">
        <v>21</v>
      </c>
      <c r="B11" s="103">
        <f>'Табл.I.3.1.ОЗ Възраст_мъже'!B11+'Табл.I.3.2. ОЗ Възраст_жени'!B11</f>
        <v>13693</v>
      </c>
      <c r="C11" s="113">
        <f>'Табл.I.3.1.ОЗ Възраст_мъже'!C11+'Табл.I.3.2. ОЗ Възраст_жени'!C11</f>
        <v>3305278.19</v>
      </c>
      <c r="D11" s="103">
        <f>'Табл.I.3.1.ОЗ Възраст_мъже'!D11+'Табл.I.3.2. ОЗ Възраст_жени'!D11</f>
        <v>84826</v>
      </c>
      <c r="E11" s="114">
        <f t="shared" si="0"/>
        <v>38.965390210548655</v>
      </c>
    </row>
    <row r="12" spans="1:11" ht="12.95" customHeight="1" x14ac:dyDescent="0.2">
      <c r="A12" s="120">
        <v>22</v>
      </c>
      <c r="B12" s="103">
        <f>'Табл.I.3.1.ОЗ Възраст_мъже'!B12+'Табл.I.3.2. ОЗ Възраст_жени'!B12</f>
        <v>15445</v>
      </c>
      <c r="C12" s="113">
        <f>'Табл.I.3.1.ОЗ Възраст_мъже'!C12+'Табл.I.3.2. ОЗ Възраст_жени'!C12</f>
        <v>4233064.0999999996</v>
      </c>
      <c r="D12" s="103">
        <f>'Табл.I.3.1.ОЗ Възраст_мъже'!D12+'Табл.I.3.2. ОЗ Възраст_жени'!D12</f>
        <v>101731</v>
      </c>
      <c r="E12" s="114">
        <f t="shared" si="0"/>
        <v>41.610365571949551</v>
      </c>
    </row>
    <row r="13" spans="1:11" ht="12.95" customHeight="1" x14ac:dyDescent="0.2">
      <c r="A13" s="120">
        <v>23</v>
      </c>
      <c r="B13" s="103">
        <f>'Табл.I.3.1.ОЗ Възраст_мъже'!B13+'Табл.I.3.2. ОЗ Възраст_жени'!B13</f>
        <v>19773</v>
      </c>
      <c r="C13" s="113">
        <f>'Табл.I.3.1.ОЗ Възраст_мъже'!C13+'Табл.I.3.2. ОЗ Възраст_жени'!C13</f>
        <v>5876550.96</v>
      </c>
      <c r="D13" s="103">
        <f>'Табл.I.3.1.ОЗ Възраст_мъже'!D13+'Табл.I.3.2. ОЗ Възраст_жени'!D13</f>
        <v>138916</v>
      </c>
      <c r="E13" s="114">
        <f t="shared" si="0"/>
        <v>42.302909384088224</v>
      </c>
    </row>
    <row r="14" spans="1:11" ht="12.95" customHeight="1" x14ac:dyDescent="0.2">
      <c r="A14" s="120">
        <v>24</v>
      </c>
      <c r="B14" s="103">
        <f>'Табл.I.3.1.ОЗ Възраст_мъже'!B14+'Табл.I.3.2. ОЗ Възраст_жени'!B14</f>
        <v>24276</v>
      </c>
      <c r="C14" s="113">
        <f>'Табл.I.3.1.ОЗ Възраст_мъже'!C14+'Табл.I.3.2. ОЗ Възраст_жени'!C14</f>
        <v>7633944.1600000001</v>
      </c>
      <c r="D14" s="103">
        <f>'Табл.I.3.1.ОЗ Възраст_мъже'!D14+'Табл.I.3.2. ОЗ Възраст_жени'!D14</f>
        <v>175482</v>
      </c>
      <c r="E14" s="114">
        <f t="shared" si="0"/>
        <v>43.502719139284942</v>
      </c>
    </row>
    <row r="15" spans="1:11" ht="12.95" customHeight="1" x14ac:dyDescent="0.2">
      <c r="A15" s="120">
        <v>25</v>
      </c>
      <c r="B15" s="103">
        <f>'Табл.I.3.1.ОЗ Възраст_мъже'!B15+'Табл.I.3.2. ОЗ Възраст_жени'!B15</f>
        <v>24345</v>
      </c>
      <c r="C15" s="113">
        <f>'Табл.I.3.1.ОЗ Възраст_мъже'!C15+'Табл.I.3.2. ОЗ Възраст_жени'!C15</f>
        <v>8256792.3800000008</v>
      </c>
      <c r="D15" s="103">
        <f>'Табл.I.3.1.ОЗ Възраст_мъже'!D15+'Табл.I.3.2. ОЗ Възраст_жени'!D15</f>
        <v>175459</v>
      </c>
      <c r="E15" s="114">
        <f t="shared" si="0"/>
        <v>47.058243692258593</v>
      </c>
    </row>
    <row r="16" spans="1:11" ht="12.95" customHeight="1" x14ac:dyDescent="0.2">
      <c r="A16" s="120">
        <v>26</v>
      </c>
      <c r="B16" s="103">
        <f>'Табл.I.3.1.ОЗ Възраст_мъже'!B16+'Табл.I.3.2. ОЗ Възраст_жени'!B16</f>
        <v>25657</v>
      </c>
      <c r="C16" s="113">
        <f>'Табл.I.3.1.ОЗ Възраст_мъже'!C16+'Табл.I.3.2. ОЗ Възраст_жени'!C16</f>
        <v>8983961.9100000001</v>
      </c>
      <c r="D16" s="103">
        <f>'Табл.I.3.1.ОЗ Възраст_мъже'!D16+'Табл.I.3.2. ОЗ Възраст_жени'!D16</f>
        <v>187814</v>
      </c>
      <c r="E16" s="114">
        <f t="shared" si="0"/>
        <v>47.834356916949751</v>
      </c>
    </row>
    <row r="17" spans="1:5" ht="12.95" customHeight="1" x14ac:dyDescent="0.2">
      <c r="A17" s="120">
        <v>27</v>
      </c>
      <c r="B17" s="103">
        <f>'Табл.I.3.1.ОЗ Възраст_мъже'!B17+'Табл.I.3.2. ОЗ Възраст_жени'!B17</f>
        <v>30189</v>
      </c>
      <c r="C17" s="113">
        <f>'Табл.I.3.1.ОЗ Възраст_мъже'!C17+'Табл.I.3.2. ОЗ Възраст_жени'!C17</f>
        <v>11143310.960000001</v>
      </c>
      <c r="D17" s="103">
        <f>'Табл.I.3.1.ОЗ Възраст_мъже'!D17+'Табл.I.3.2. ОЗ Възраст_жени'!D17</f>
        <v>223897</v>
      </c>
      <c r="E17" s="114">
        <f t="shared" si="0"/>
        <v>49.769809153316039</v>
      </c>
    </row>
    <row r="18" spans="1:5" ht="12.95" customHeight="1" x14ac:dyDescent="0.2">
      <c r="A18" s="120">
        <v>28</v>
      </c>
      <c r="B18" s="103">
        <f>'Табл.I.3.1.ОЗ Възраст_мъже'!B18+'Табл.I.3.2. ОЗ Възраст_жени'!B18</f>
        <v>31020</v>
      </c>
      <c r="C18" s="113">
        <f>'Табл.I.3.1.ОЗ Възраст_мъже'!C18+'Табл.I.3.2. ОЗ Възраст_жени'!C18</f>
        <v>10827904.809999999</v>
      </c>
      <c r="D18" s="103">
        <f>'Табл.I.3.1.ОЗ Възраст_мъже'!D18+'Табл.I.3.2. ОЗ Възраст_жени'!D18</f>
        <v>222149</v>
      </c>
      <c r="E18" s="114">
        <f t="shared" si="0"/>
        <v>48.741632012748191</v>
      </c>
    </row>
    <row r="19" spans="1:5" ht="12.95" customHeight="1" x14ac:dyDescent="0.2">
      <c r="A19" s="120">
        <v>29</v>
      </c>
      <c r="B19" s="103">
        <f>'Табл.I.3.1.ОЗ Възраст_мъже'!B19+'Табл.I.3.2. ОЗ Възраст_жени'!B19</f>
        <v>36779</v>
      </c>
      <c r="C19" s="113">
        <f>'Табл.I.3.1.ОЗ Възраст_мъже'!C19+'Табл.I.3.2. ОЗ Възраст_жени'!C19</f>
        <v>13223471.83</v>
      </c>
      <c r="D19" s="103">
        <f>'Табл.I.3.1.ОЗ Възраст_мъже'!D19+'Табл.I.3.2. ОЗ Възраст_жени'!D19</f>
        <v>265545</v>
      </c>
      <c r="E19" s="114">
        <f t="shared" si="0"/>
        <v>49.797480012803859</v>
      </c>
    </row>
    <row r="20" spans="1:5" ht="12.95" customHeight="1" x14ac:dyDescent="0.2">
      <c r="A20" s="120">
        <v>30</v>
      </c>
      <c r="B20" s="103">
        <f>'Табл.I.3.1.ОЗ Възраст_мъже'!B20+'Табл.I.3.2. ОЗ Възраст_жени'!B20</f>
        <v>40271</v>
      </c>
      <c r="C20" s="113">
        <f>'Табл.I.3.1.ОЗ Възраст_мъже'!C20+'Табл.I.3.2. ОЗ Възраст_жени'!C20</f>
        <v>13839793.489999998</v>
      </c>
      <c r="D20" s="103">
        <f>'Табл.I.3.1.ОЗ Възраст_мъже'!D20+'Табл.I.3.2. ОЗ Възраст_жени'!D20</f>
        <v>276633</v>
      </c>
      <c r="E20" s="114">
        <f t="shared" si="0"/>
        <v>50.02943788340508</v>
      </c>
    </row>
    <row r="21" spans="1:5" ht="12.95" customHeight="1" x14ac:dyDescent="0.2">
      <c r="A21" s="120">
        <v>31</v>
      </c>
      <c r="B21" s="103">
        <f>'Табл.I.3.1.ОЗ Възраст_мъже'!B21+'Табл.I.3.2. ОЗ Възраст_жени'!B21</f>
        <v>43913</v>
      </c>
      <c r="C21" s="113">
        <f>'Табл.I.3.1.ОЗ Възраст_мъже'!C21+'Табл.I.3.2. ОЗ Възраст_жени'!C21</f>
        <v>15189302.73</v>
      </c>
      <c r="D21" s="103">
        <f>'Табл.I.3.1.ОЗ Възраст_мъже'!D21+'Табл.I.3.2. ОЗ Възраст_жени'!D21</f>
        <v>302331</v>
      </c>
      <c r="E21" s="114">
        <f t="shared" si="0"/>
        <v>50.240639332387353</v>
      </c>
    </row>
    <row r="22" spans="1:5" ht="12.95" customHeight="1" x14ac:dyDescent="0.2">
      <c r="A22" s="120">
        <v>32</v>
      </c>
      <c r="B22" s="103">
        <f>'Табл.I.3.1.ОЗ Възраст_мъже'!B22+'Табл.I.3.2. ОЗ Възраст_жени'!B22</f>
        <v>47340</v>
      </c>
      <c r="C22" s="113">
        <f>'Табл.I.3.1.ОЗ Възраст_мъже'!C22+'Табл.I.3.2. ОЗ Възраст_жени'!C22</f>
        <v>16190404.780000001</v>
      </c>
      <c r="D22" s="103">
        <f>'Табл.I.3.1.ОЗ Възраст_мъже'!D22+'Табл.I.3.2. ОЗ Възраст_жени'!D22</f>
        <v>319381</v>
      </c>
      <c r="E22" s="114">
        <f t="shared" si="0"/>
        <v>50.693074353201979</v>
      </c>
    </row>
    <row r="23" spans="1:5" ht="12.95" customHeight="1" x14ac:dyDescent="0.2">
      <c r="A23" s="120">
        <v>33</v>
      </c>
      <c r="B23" s="103">
        <f>'Табл.I.3.1.ОЗ Възраст_мъже'!B23+'Табл.I.3.2. ОЗ Възраст_жени'!B23</f>
        <v>53055</v>
      </c>
      <c r="C23" s="113">
        <f>'Табл.I.3.1.ОЗ Възраст_мъже'!C23+'Табл.I.3.2. ОЗ Възраст_жени'!C23</f>
        <v>18056374.619999997</v>
      </c>
      <c r="D23" s="103">
        <f>'Табл.I.3.1.ОЗ Възраст_мъже'!D23+'Табл.I.3.2. ОЗ Възраст_жени'!D23</f>
        <v>352970</v>
      </c>
      <c r="E23" s="114">
        <f t="shared" si="0"/>
        <v>51.15555038671841</v>
      </c>
    </row>
    <row r="24" spans="1:5" ht="12.95" customHeight="1" x14ac:dyDescent="0.2">
      <c r="A24" s="120">
        <v>34</v>
      </c>
      <c r="B24" s="103">
        <f>'Табл.I.3.1.ОЗ Възраст_мъже'!B24+'Табл.I.3.2. ОЗ Възраст_жени'!B24</f>
        <v>55343</v>
      </c>
      <c r="C24" s="113">
        <f>'Табл.I.3.1.ОЗ Възраст_мъже'!C24+'Табл.I.3.2. ОЗ Възраст_жени'!C24</f>
        <v>18421713.890000001</v>
      </c>
      <c r="D24" s="103">
        <f>'Табл.I.3.1.ОЗ Възраст_мъже'!D24+'Табл.I.3.2. ОЗ Възраст_жени'!D24</f>
        <v>358767</v>
      </c>
      <c r="E24" s="114">
        <f t="shared" si="0"/>
        <v>51.34729194714118</v>
      </c>
    </row>
    <row r="25" spans="1:5" ht="12.95" customHeight="1" x14ac:dyDescent="0.2">
      <c r="A25" s="120">
        <v>35</v>
      </c>
      <c r="B25" s="103">
        <f>'Табл.I.3.1.ОЗ Възраст_мъже'!B25+'Табл.I.3.2. ОЗ Възраст_жени'!B25</f>
        <v>56850</v>
      </c>
      <c r="C25" s="113">
        <f>'Табл.I.3.1.ОЗ Възраст_мъже'!C25+'Табл.I.3.2. ОЗ Възраст_жени'!C25</f>
        <v>18725726.899999999</v>
      </c>
      <c r="D25" s="103">
        <f>'Табл.I.3.1.ОЗ Възраст_мъже'!D25+'Табл.I.3.2. ОЗ Възраст_жени'!D25</f>
        <v>363754</v>
      </c>
      <c r="E25" s="114">
        <f t="shared" si="0"/>
        <v>51.479095487609754</v>
      </c>
    </row>
    <row r="26" spans="1:5" ht="12.95" customHeight="1" x14ac:dyDescent="0.2">
      <c r="A26" s="120">
        <v>36</v>
      </c>
      <c r="B26" s="103">
        <f>'Табл.I.3.1.ОЗ Възраст_мъже'!B26+'Табл.I.3.2. ОЗ Възраст_жени'!B26</f>
        <v>55555</v>
      </c>
      <c r="C26" s="113">
        <f>'Табл.I.3.1.ОЗ Възраст_мъже'!C26+'Табл.I.3.2. ОЗ Възраст_жени'!C26</f>
        <v>18336750.82</v>
      </c>
      <c r="D26" s="103">
        <f>'Табл.I.3.1.ОЗ Възраст_мъже'!D26+'Табл.I.3.2. ОЗ Възраст_жени'!D26</f>
        <v>357133</v>
      </c>
      <c r="E26" s="114">
        <f t="shared" si="0"/>
        <v>51.344319399215422</v>
      </c>
    </row>
    <row r="27" spans="1:5" ht="12.95" customHeight="1" x14ac:dyDescent="0.2">
      <c r="A27" s="120">
        <v>37</v>
      </c>
      <c r="B27" s="103">
        <f>'Табл.I.3.1.ОЗ Възраст_мъже'!B27+'Табл.I.3.2. ОЗ Възраст_жени'!B27</f>
        <v>56849</v>
      </c>
      <c r="C27" s="113">
        <f>'Табл.I.3.1.ОЗ Възраст_мъже'!C27+'Табл.I.3.2. ОЗ Възраст_жени'!C27</f>
        <v>18904142.310000002</v>
      </c>
      <c r="D27" s="103">
        <f>'Табл.I.3.1.ОЗ Възраст_мъже'!D27+'Табл.I.3.2. ОЗ Възраст_жени'!D27</f>
        <v>361965</v>
      </c>
      <c r="E27" s="114">
        <f t="shared" si="0"/>
        <v>52.22643711408562</v>
      </c>
    </row>
    <row r="28" spans="1:5" ht="15" customHeight="1" x14ac:dyDescent="0.2">
      <c r="A28" s="120">
        <v>38</v>
      </c>
      <c r="B28" s="103">
        <f>'Табл.I.3.1.ОЗ Възраст_мъже'!B28+'Табл.I.3.2. ОЗ Възраст_жени'!B28</f>
        <v>53840</v>
      </c>
      <c r="C28" s="113">
        <f>'Табл.I.3.1.ОЗ Възраст_мъже'!C28+'Табл.I.3.2. ОЗ Възраст_жени'!C28</f>
        <v>17364757.219999999</v>
      </c>
      <c r="D28" s="103">
        <f>'Табл.I.3.1.ОЗ Възраст_мъже'!D28+'Табл.I.3.2. ОЗ Възраст_жени'!D28</f>
        <v>341065</v>
      </c>
      <c r="E28" s="114">
        <f t="shared" si="0"/>
        <v>50.913336812631023</v>
      </c>
    </row>
    <row r="29" spans="1:5" ht="12.95" customHeight="1" x14ac:dyDescent="0.2">
      <c r="A29" s="120">
        <v>39</v>
      </c>
      <c r="B29" s="103">
        <f>'Табл.I.3.1.ОЗ Възраст_мъже'!B29+'Табл.I.3.2. ОЗ Възраст_жени'!B29</f>
        <v>54013</v>
      </c>
      <c r="C29" s="113">
        <f>'Табл.I.3.1.ОЗ Възраст_мъже'!C29+'Табл.I.3.2. ОЗ Възраст_жени'!C29</f>
        <v>17729613.649999999</v>
      </c>
      <c r="D29" s="103">
        <f>'Табл.I.3.1.ОЗ Възраст_мъже'!D29+'Табл.I.3.2. ОЗ Възраст_жени'!D29</f>
        <v>345757</v>
      </c>
      <c r="E29" s="114">
        <f t="shared" si="0"/>
        <v>51.277670878680688</v>
      </c>
    </row>
    <row r="30" spans="1:5" ht="12.95" customHeight="1" x14ac:dyDescent="0.2">
      <c r="A30" s="120">
        <v>40</v>
      </c>
      <c r="B30" s="103">
        <f>'Табл.I.3.1.ОЗ Възраст_мъже'!B30+'Табл.I.3.2. ОЗ Възраст_жени'!B30</f>
        <v>51725</v>
      </c>
      <c r="C30" s="113">
        <f>'Табл.I.3.1.ОЗ Възраст_мъже'!C30+'Табл.I.3.2. ОЗ Възраст_жени'!C30</f>
        <v>17005983.669999998</v>
      </c>
      <c r="D30" s="103">
        <f>'Табл.I.3.1.ОЗ Възраст_мъже'!D30+'Табл.I.3.2. ОЗ Възраст_жени'!D30</f>
        <v>335322</v>
      </c>
      <c r="E30" s="114">
        <f t="shared" si="0"/>
        <v>50.715383034814295</v>
      </c>
    </row>
    <row r="31" spans="1:5" ht="12.95" customHeight="1" x14ac:dyDescent="0.2">
      <c r="A31" s="120">
        <v>41</v>
      </c>
      <c r="B31" s="103">
        <f>'Табл.I.3.1.ОЗ Възраст_мъже'!B31+'Табл.I.3.2. ОЗ Възраст_жени'!B31</f>
        <v>50876</v>
      </c>
      <c r="C31" s="113">
        <f>'Табл.I.3.1.ОЗ Възраст_мъже'!C31+'Табл.I.3.2. ОЗ Възраст_жени'!C31</f>
        <v>17048247.080000002</v>
      </c>
      <c r="D31" s="103">
        <f>'Табл.I.3.1.ОЗ Възраст_мъже'!D31+'Табл.I.3.2. ОЗ Възраст_жени'!D31</f>
        <v>331323</v>
      </c>
      <c r="E31" s="114">
        <f t="shared" si="0"/>
        <v>51.455066747554504</v>
      </c>
    </row>
    <row r="32" spans="1:5" ht="12.95" customHeight="1" x14ac:dyDescent="0.2">
      <c r="A32" s="120">
        <v>42</v>
      </c>
      <c r="B32" s="103">
        <f>'Табл.I.3.1.ОЗ Възраст_мъже'!B32+'Табл.I.3.2. ОЗ Възраст_жени'!B32</f>
        <v>52069</v>
      </c>
      <c r="C32" s="113">
        <f>'Табл.I.3.1.ОЗ Възраст_мъже'!C32+'Табл.I.3.2. ОЗ Възраст_жени'!C32</f>
        <v>17741871.859999999</v>
      </c>
      <c r="D32" s="103">
        <f>'Табл.I.3.1.ОЗ Възраст_мъже'!D32+'Табл.I.3.2. ОЗ Възраст_жени'!D32</f>
        <v>344811</v>
      </c>
      <c r="E32" s="114">
        <f t="shared" si="0"/>
        <v>51.453903326750016</v>
      </c>
    </row>
    <row r="33" spans="1:5" ht="12.95" customHeight="1" x14ac:dyDescent="0.2">
      <c r="A33" s="120">
        <v>43</v>
      </c>
      <c r="B33" s="103">
        <f>'Табл.I.3.1.ОЗ Възраст_мъже'!B33+'Табл.I.3.2. ОЗ Възраст_жени'!B33</f>
        <v>50490</v>
      </c>
      <c r="C33" s="113">
        <f>'Табл.I.3.1.ОЗ Възраст_мъже'!C33+'Табл.I.3.2. ОЗ Възраст_жени'!C33</f>
        <v>17672318.870000001</v>
      </c>
      <c r="D33" s="103">
        <f>'Табл.I.3.1.ОЗ Възраст_мъже'!D33+'Табл.I.3.2. ОЗ Възраст_жени'!D33</f>
        <v>343302</v>
      </c>
      <c r="E33" s="114">
        <f t="shared" si="0"/>
        <v>51.477471351754438</v>
      </c>
    </row>
    <row r="34" spans="1:5" ht="12.95" customHeight="1" x14ac:dyDescent="0.2">
      <c r="A34" s="120">
        <v>44</v>
      </c>
      <c r="B34" s="103">
        <f>'Табл.I.3.1.ОЗ Възраст_мъже'!B34+'Табл.I.3.2. ОЗ Възраст_жени'!B34</f>
        <v>53790</v>
      </c>
      <c r="C34" s="113">
        <f>'Табл.I.3.1.ОЗ Възраст_мъже'!C34+'Табл.I.3.2. ОЗ Възраст_жени'!C34</f>
        <v>19236928.98</v>
      </c>
      <c r="D34" s="103">
        <f>'Табл.I.3.1.ОЗ Възраст_мъже'!D34+'Табл.I.3.2. ОЗ Възраст_жени'!D34</f>
        <v>375080</v>
      </c>
      <c r="E34" s="114">
        <f t="shared" si="0"/>
        <v>51.287535938999682</v>
      </c>
    </row>
    <row r="35" spans="1:5" ht="12.95" customHeight="1" x14ac:dyDescent="0.2">
      <c r="A35" s="120">
        <v>45</v>
      </c>
      <c r="B35" s="103">
        <f>'Табл.I.3.1.ОЗ Възраст_мъже'!B35+'Табл.I.3.2. ОЗ Възраст_жени'!B35</f>
        <v>52836</v>
      </c>
      <c r="C35" s="113">
        <f>'Табл.I.3.1.ОЗ Възраст_мъже'!C35+'Табл.I.3.2. ОЗ Възраст_жени'!C35</f>
        <v>19701259.48</v>
      </c>
      <c r="D35" s="103">
        <f>'Табл.I.3.1.ОЗ Възраст_мъже'!D35+'Табл.I.3.2. ОЗ Възраст_жени'!D35</f>
        <v>380226</v>
      </c>
      <c r="E35" s="114">
        <f t="shared" si="0"/>
        <v>51.814603630472405</v>
      </c>
    </row>
    <row r="36" spans="1:5" ht="12.95" customHeight="1" x14ac:dyDescent="0.2">
      <c r="A36" s="120">
        <v>46</v>
      </c>
      <c r="B36" s="103">
        <f>'Табл.I.3.1.ОЗ Възраст_мъже'!B36+'Табл.I.3.2. ОЗ Възраст_жени'!B36</f>
        <v>53839</v>
      </c>
      <c r="C36" s="113">
        <f>'Табл.I.3.1.ОЗ Възраст_мъже'!C36+'Табл.I.3.2. ОЗ Възраст_жени'!C36</f>
        <v>20237010.740000002</v>
      </c>
      <c r="D36" s="103">
        <f>'Табл.I.3.1.ОЗ Възраст_мъже'!D36+'Табл.I.3.2. ОЗ Възраст_жени'!D36</f>
        <v>394456</v>
      </c>
      <c r="E36" s="114">
        <f t="shared" si="0"/>
        <v>51.303594672156088</v>
      </c>
    </row>
    <row r="37" spans="1:5" ht="12.95" customHeight="1" x14ac:dyDescent="0.2">
      <c r="A37" s="120">
        <v>47</v>
      </c>
      <c r="B37" s="103">
        <f>'Табл.I.3.1.ОЗ Възраст_мъже'!B37+'Табл.I.3.2. ОЗ Възраст_жени'!B37</f>
        <v>56221</v>
      </c>
      <c r="C37" s="113">
        <f>'Табл.I.3.1.ОЗ Възраст_мъже'!C37+'Табл.I.3.2. ОЗ Възраст_жени'!C37</f>
        <v>21843990.390000001</v>
      </c>
      <c r="D37" s="103">
        <f>'Табл.I.3.1.ОЗ Възраст_мъже'!D37+'Табл.I.3.2. ОЗ Възраст_жени'!D37</f>
        <v>425010</v>
      </c>
      <c r="E37" s="114">
        <f t="shared" si="0"/>
        <v>51.396415119644246</v>
      </c>
    </row>
    <row r="38" spans="1:5" ht="12.95" customHeight="1" x14ac:dyDescent="0.2">
      <c r="A38" s="120">
        <v>48</v>
      </c>
      <c r="B38" s="103">
        <f>'Табл.I.3.1.ОЗ Възраст_мъже'!B38+'Табл.I.3.2. ОЗ Възраст_жени'!B38</f>
        <v>55856</v>
      </c>
      <c r="C38" s="113">
        <f>'Табл.I.3.1.ОЗ Възраст_мъже'!C38+'Табл.I.3.2. ОЗ Възраст_жени'!C38</f>
        <v>21901493.280000001</v>
      </c>
      <c r="D38" s="103">
        <f>'Табл.I.3.1.ОЗ Възраст_мъже'!D38+'Табл.I.3.2. ОЗ Възраст_жени'!D38</f>
        <v>429706</v>
      </c>
      <c r="E38" s="114">
        <f t="shared" si="0"/>
        <v>50.968553569184515</v>
      </c>
    </row>
    <row r="39" spans="1:5" ht="12.95" customHeight="1" x14ac:dyDescent="0.2">
      <c r="A39" s="120">
        <v>49</v>
      </c>
      <c r="B39" s="103">
        <f>'Табл.I.3.1.ОЗ Възраст_мъже'!B39+'Табл.I.3.2. ОЗ Възраст_жени'!B39</f>
        <v>58195</v>
      </c>
      <c r="C39" s="113">
        <f>'Табл.I.3.1.ОЗ Възраст_мъже'!C39+'Табл.I.3.2. ОЗ Възраст_жени'!C39</f>
        <v>23264736.039999999</v>
      </c>
      <c r="D39" s="103">
        <f>'Табл.I.3.1.ОЗ Възраст_мъже'!D39+'Табл.I.3.2. ОЗ Възраст_жени'!D39</f>
        <v>457388</v>
      </c>
      <c r="E39" s="114">
        <f t="shared" si="0"/>
        <v>50.864334088345124</v>
      </c>
    </row>
    <row r="40" spans="1:5" ht="12.95" customHeight="1" x14ac:dyDescent="0.2">
      <c r="A40" s="120">
        <v>50</v>
      </c>
      <c r="B40" s="103">
        <f>'Табл.I.3.1.ОЗ Възраст_мъже'!B40+'Табл.I.3.2. ОЗ Възраст_жени'!B40</f>
        <v>55882</v>
      </c>
      <c r="C40" s="113">
        <f>'Табл.I.3.1.ОЗ Възраст_мъже'!C40+'Табл.I.3.2. ОЗ Възраст_жени'!C40</f>
        <v>22366455.809999999</v>
      </c>
      <c r="D40" s="103">
        <f>'Табл.I.3.1.ОЗ Възраст_мъже'!D40+'Табл.I.3.2. ОЗ Възраст_жени'!D40</f>
        <v>442764</v>
      </c>
      <c r="E40" s="114">
        <f t="shared" si="0"/>
        <v>50.515524771661653</v>
      </c>
    </row>
    <row r="41" spans="1:5" ht="12.95" customHeight="1" x14ac:dyDescent="0.2">
      <c r="A41" s="120">
        <v>51</v>
      </c>
      <c r="B41" s="103">
        <f>'Табл.I.3.1.ОЗ Възраст_мъже'!B41+'Табл.I.3.2. ОЗ Възраст_жени'!B41</f>
        <v>54714</v>
      </c>
      <c r="C41" s="113">
        <f>'Табл.I.3.1.ОЗ Възраст_мъже'!C41+'Табл.I.3.2. ОЗ Възраст_жени'!C41</f>
        <v>22968800.34</v>
      </c>
      <c r="D41" s="103">
        <f>'Табл.I.3.1.ОЗ Възраст_мъже'!D41+'Табл.I.3.2. ОЗ Възраст_жени'!D41</f>
        <v>446463</v>
      </c>
      <c r="E41" s="114">
        <f t="shared" si="0"/>
        <v>51.446145234879488</v>
      </c>
    </row>
    <row r="42" spans="1:5" ht="12.95" customHeight="1" x14ac:dyDescent="0.2">
      <c r="A42" s="120">
        <v>52</v>
      </c>
      <c r="B42" s="103">
        <f>'Табл.I.3.1.ОЗ Възраст_мъже'!B42+'Табл.I.3.2. ОЗ Възраст_жени'!B42</f>
        <v>56147</v>
      </c>
      <c r="C42" s="113">
        <f>'Табл.I.3.1.ОЗ Възраст_мъже'!C42+'Табл.I.3.2. ОЗ Възраст_жени'!C42</f>
        <v>23780314.649999999</v>
      </c>
      <c r="D42" s="103">
        <f>'Табл.I.3.1.ОЗ Възраст_мъже'!D42+'Табл.I.3.2. ОЗ Възраст_жени'!D42</f>
        <v>459156</v>
      </c>
      <c r="E42" s="114">
        <f t="shared" si="0"/>
        <v>51.791362086088384</v>
      </c>
    </row>
    <row r="43" spans="1:5" ht="12.95" customHeight="1" x14ac:dyDescent="0.2">
      <c r="A43" s="120">
        <v>53</v>
      </c>
      <c r="B43" s="103">
        <f>'Табл.I.3.1.ОЗ Възраст_мъже'!B43+'Табл.I.3.2. ОЗ Възраст_жени'!B43</f>
        <v>59931</v>
      </c>
      <c r="C43" s="113">
        <f>'Табл.I.3.1.ОЗ Възраст_мъже'!C43+'Табл.I.3.2. ОЗ Възраст_жени'!C43</f>
        <v>25688964.640000001</v>
      </c>
      <c r="D43" s="103">
        <f>'Табл.I.3.1.ОЗ Възраст_мъже'!D43+'Табл.I.3.2. ОЗ Възраст_жени'!D43</f>
        <v>497536</v>
      </c>
      <c r="E43" s="114">
        <f t="shared" si="0"/>
        <v>51.632373617185493</v>
      </c>
    </row>
    <row r="44" spans="1:5" ht="12.95" customHeight="1" x14ac:dyDescent="0.2">
      <c r="A44" s="120">
        <v>54</v>
      </c>
      <c r="B44" s="103">
        <f>'Табл.I.3.1.ОЗ Възраст_мъже'!B44+'Табл.I.3.2. ОЗ Възраст_жени'!B44</f>
        <v>62088</v>
      </c>
      <c r="C44" s="113">
        <f>'Табл.I.3.1.ОЗ Възраст_мъже'!C44+'Табл.I.3.2. ОЗ Възраст_жени'!C44</f>
        <v>26683372.370000001</v>
      </c>
      <c r="D44" s="103">
        <f>'Табл.I.3.1.ОЗ Възраст_мъже'!D44+'Табл.I.3.2. ОЗ Възраст_жени'!D44</f>
        <v>518331</v>
      </c>
      <c r="E44" s="114">
        <f t="shared" si="0"/>
        <v>51.479406730448304</v>
      </c>
    </row>
    <row r="45" spans="1:5" ht="12.95" customHeight="1" x14ac:dyDescent="0.2">
      <c r="A45" s="120">
        <v>55</v>
      </c>
      <c r="B45" s="103">
        <f>'Табл.I.3.1.ОЗ Възраст_мъже'!B45+'Табл.I.3.2. ОЗ Възраст_жени'!B45</f>
        <v>61906</v>
      </c>
      <c r="C45" s="113">
        <f>'Табл.I.3.1.ОЗ Възраст_мъже'!C45+'Табл.I.3.2. ОЗ Възраст_жени'!C45</f>
        <v>26781993.689999998</v>
      </c>
      <c r="D45" s="103">
        <f>'Табл.I.3.1.ОЗ Възраст_мъже'!D45+'Табл.I.3.2. ОЗ Възраст_жени'!D45</f>
        <v>522776</v>
      </c>
      <c r="E45" s="114">
        <f t="shared" si="0"/>
        <v>51.230342804566391</v>
      </c>
    </row>
    <row r="46" spans="1:5" ht="12.95" customHeight="1" x14ac:dyDescent="0.2">
      <c r="A46" s="120">
        <v>56</v>
      </c>
      <c r="B46" s="103">
        <f>'Табл.I.3.1.ОЗ Възраст_мъже'!B46+'Табл.I.3.2. ОЗ Възраст_жени'!B46</f>
        <v>55558</v>
      </c>
      <c r="C46" s="113">
        <f>'Табл.I.3.1.ОЗ Възраст_мъже'!C46+'Табл.I.3.2. ОЗ Възраст_жени'!C46</f>
        <v>23676713.27</v>
      </c>
      <c r="D46" s="103">
        <f>'Табл.I.3.1.ОЗ Възраст_мъже'!D46+'Табл.I.3.2. ОЗ Възраст_жени'!D46</f>
        <v>471992</v>
      </c>
      <c r="E46" s="114">
        <f t="shared" si="0"/>
        <v>50.163378341158321</v>
      </c>
    </row>
    <row r="47" spans="1:5" ht="12.95" customHeight="1" x14ac:dyDescent="0.2">
      <c r="A47" s="120">
        <v>57</v>
      </c>
      <c r="B47" s="103">
        <f>'Табл.I.3.1.ОЗ Възраст_мъже'!B47+'Табл.I.3.2. ОЗ Възраст_жени'!B47</f>
        <v>55275</v>
      </c>
      <c r="C47" s="113">
        <f>'Табл.I.3.1.ОЗ Възраст_мъже'!C47+'Табл.I.3.2. ОЗ Възраст_жени'!C47</f>
        <v>24302460.299999997</v>
      </c>
      <c r="D47" s="103">
        <f>'Табл.I.3.1.ОЗ Възраст_мъже'!D47+'Табл.I.3.2. ОЗ Възраст_жени'!D47</f>
        <v>477627</v>
      </c>
      <c r="E47" s="114">
        <f t="shared" si="0"/>
        <v>50.881671890408199</v>
      </c>
    </row>
    <row r="48" spans="1:5" ht="12.95" customHeight="1" x14ac:dyDescent="0.2">
      <c r="A48" s="120">
        <v>58</v>
      </c>
      <c r="B48" s="103">
        <f>'Табл.I.3.1.ОЗ Възраст_мъже'!B48+'Табл.I.3.2. ОЗ Възраст_жени'!B48</f>
        <v>57396</v>
      </c>
      <c r="C48" s="113">
        <f>'Табл.I.3.1.ОЗ Възраст_мъже'!C48+'Табл.I.3.2. ОЗ Възраст_жени'!C48</f>
        <v>25183872.189999998</v>
      </c>
      <c r="D48" s="103">
        <f>'Табл.I.3.1.ОЗ Възраст_мъже'!D48+'Табл.I.3.2. ОЗ Възраст_жени'!D48</f>
        <v>501268</v>
      </c>
      <c r="E48" s="114">
        <f t="shared" si="0"/>
        <v>50.240334890717136</v>
      </c>
    </row>
    <row r="49" spans="1:11" ht="12.95" customHeight="1" x14ac:dyDescent="0.2">
      <c r="A49" s="120">
        <v>59</v>
      </c>
      <c r="B49" s="103">
        <f>'Табл.I.3.1.ОЗ Възраст_мъже'!B49+'Табл.I.3.2. ОЗ Възраст_жени'!B49</f>
        <v>58865</v>
      </c>
      <c r="C49" s="113">
        <f>'Табл.I.3.1.ОЗ Възраст_мъже'!C49+'Табл.I.3.2. ОЗ Възраст_жени'!C49</f>
        <v>26402990.140000001</v>
      </c>
      <c r="D49" s="103">
        <f>'Табл.I.3.1.ОЗ Възраст_мъже'!D49+'Табл.I.3.2. ОЗ Възраст_жени'!D49</f>
        <v>524156</v>
      </c>
      <c r="E49" s="114">
        <f t="shared" si="0"/>
        <v>50.372389403154784</v>
      </c>
    </row>
    <row r="50" spans="1:11" ht="12.95" customHeight="1" x14ac:dyDescent="0.2">
      <c r="A50" s="120">
        <v>60</v>
      </c>
      <c r="B50" s="103">
        <f>'Табл.I.3.1.ОЗ Възраст_мъже'!B50+'Табл.I.3.2. ОЗ Възраст_жени'!B50</f>
        <v>58954</v>
      </c>
      <c r="C50" s="113">
        <f>'Табл.I.3.1.ОЗ Възраст_мъже'!C50+'Табл.I.3.2. ОЗ Възраст_жени'!C50</f>
        <v>26392444.740000002</v>
      </c>
      <c r="D50" s="103">
        <f>'Табл.I.3.1.ОЗ Възраст_мъже'!D50+'Табл.I.3.2. ОЗ Възраст_жени'!D50</f>
        <v>533503</v>
      </c>
      <c r="E50" s="114">
        <f t="shared" si="0"/>
        <v>49.470096213142199</v>
      </c>
    </row>
    <row r="51" spans="1:11" ht="15" customHeight="1" x14ac:dyDescent="0.2">
      <c r="A51" s="120">
        <v>61</v>
      </c>
      <c r="B51" s="103">
        <f>'Табл.I.3.1.ОЗ Възраст_мъже'!B51+'Табл.I.3.2. ОЗ Възраст_жени'!B51</f>
        <v>56716</v>
      </c>
      <c r="C51" s="113">
        <f>'Табл.I.3.1.ОЗ Възраст_мъже'!C51+'Табл.I.3.2. ОЗ Възраст_жени'!C51</f>
        <v>25601855.079999998</v>
      </c>
      <c r="D51" s="103">
        <f>'Табл.I.3.1.ОЗ Възраст_мъже'!D51+'Табл.I.3.2. ОЗ Възраст_жени'!D51</f>
        <v>519807</v>
      </c>
      <c r="E51" s="114">
        <f t="shared" si="0"/>
        <v>49.252616990536872</v>
      </c>
    </row>
    <row r="52" spans="1:11" ht="12.95" customHeight="1" x14ac:dyDescent="0.2">
      <c r="A52" s="120">
        <v>62</v>
      </c>
      <c r="B52" s="103">
        <f>'Табл.I.3.1.ОЗ Възраст_мъже'!B52+'Табл.I.3.2. ОЗ Възраст_жени'!B52</f>
        <v>50958</v>
      </c>
      <c r="C52" s="113">
        <f>'Табл.I.3.1.ОЗ Възраст_мъже'!C52+'Табл.I.3.2. ОЗ Възраст_жени'!C52</f>
        <v>24014916.640000001</v>
      </c>
      <c r="D52" s="103">
        <f>'Табл.I.3.1.ОЗ Възраст_мъже'!D52+'Табл.I.3.2. ОЗ Възраст_жени'!D52</f>
        <v>485461</v>
      </c>
      <c r="E52" s="114">
        <f t="shared" si="0"/>
        <v>49.468271684028174</v>
      </c>
    </row>
    <row r="53" spans="1:11" ht="12.95" customHeight="1" x14ac:dyDescent="0.2">
      <c r="A53" s="120">
        <v>63</v>
      </c>
      <c r="B53" s="103">
        <f>'Табл.I.3.1.ОЗ Възраст_мъже'!B53+'Табл.I.3.2. ОЗ Възраст_жени'!B53</f>
        <v>41326</v>
      </c>
      <c r="C53" s="113">
        <f>'Табл.I.3.1.ОЗ Възраст_мъже'!C53+'Табл.I.3.2. ОЗ Възраст_жени'!C53</f>
        <v>19695583.129999999</v>
      </c>
      <c r="D53" s="103">
        <f>'Табл.I.3.1.ОЗ Възраст_мъже'!D53+'Табл.I.3.2. ОЗ Възраст_жени'!D53</f>
        <v>404267</v>
      </c>
      <c r="E53" s="114">
        <f t="shared" si="0"/>
        <v>48.719245276018071</v>
      </c>
    </row>
    <row r="54" spans="1:11" ht="12.95" customHeight="1" x14ac:dyDescent="0.2">
      <c r="A54" s="120">
        <v>64</v>
      </c>
      <c r="B54" s="103">
        <f>'Табл.I.3.1.ОЗ Възраст_мъже'!B54+'Табл.I.3.2. ОЗ Възраст_жени'!B54</f>
        <v>34245</v>
      </c>
      <c r="C54" s="113">
        <f>'Табл.I.3.1.ОЗ Възраст_мъже'!C54+'Табл.I.3.2. ОЗ Възраст_жени'!C54</f>
        <v>16162859.289999999</v>
      </c>
      <c r="D54" s="103">
        <f>'Табл.I.3.1.ОЗ Възраст_мъже'!D54+'Табл.I.3.2. ОЗ Възраст_жени'!D54</f>
        <v>342177</v>
      </c>
      <c r="E54" s="114">
        <f t="shared" si="0"/>
        <v>47.235376106517968</v>
      </c>
    </row>
    <row r="55" spans="1:11" ht="27" customHeight="1" x14ac:dyDescent="0.2">
      <c r="A55" s="121" t="s">
        <v>93</v>
      </c>
      <c r="B55" s="103">
        <f>'Табл.I.3.1.ОЗ Възраст_мъже'!B55+'Табл.I.3.2. ОЗ Възраст_жени'!B55</f>
        <v>135618</v>
      </c>
      <c r="C55" s="113">
        <f>'Табл.I.3.1.ОЗ Възраст_мъже'!C55+'Табл.I.3.2. ОЗ Възраст_жени'!C55</f>
        <v>63520042.199999988</v>
      </c>
      <c r="D55" s="103">
        <f>'Табл.I.3.1.ОЗ Възраст_мъже'!D55+'Табл.I.3.2. ОЗ Възраст_жени'!D55</f>
        <v>1452853</v>
      </c>
      <c r="E55" s="114">
        <f>C55/D55</f>
        <v>43.720901013385379</v>
      </c>
    </row>
    <row r="56" spans="1:11" ht="27" customHeight="1" x14ac:dyDescent="0.2">
      <c r="A56" s="122" t="s">
        <v>149</v>
      </c>
      <c r="B56" s="103">
        <f>'Табл.I.3.1.ОЗ Възраст_мъже'!B56+'Табл.I.3.2. ОЗ Възраст_жени'!B56</f>
        <v>5874</v>
      </c>
      <c r="C56" s="113">
        <f>'Табл.I.3.1.ОЗ Възраст_мъже'!C56+'Табл.I.3.2. ОЗ Възраст_жени'!C56</f>
        <v>2025993.27</v>
      </c>
      <c r="D56" s="103">
        <f>'Табл.I.3.1.ОЗ Възраст_мъже'!D56+'Табл.I.3.2. ОЗ Възраст_жени'!D56</f>
        <v>32277</v>
      </c>
      <c r="E56" s="114">
        <f>C56/D56</f>
        <v>62.768945998698761</v>
      </c>
    </row>
    <row r="57" spans="1:11" ht="20.100000000000001" customHeight="1" x14ac:dyDescent="0.2">
      <c r="A57" s="214" t="s">
        <v>10</v>
      </c>
      <c r="B57" s="182">
        <f>SUM(B8:B56)</f>
        <v>2247845</v>
      </c>
      <c r="C57" s="215">
        <f>SUM(C8:C56)</f>
        <v>869720545.68000007</v>
      </c>
      <c r="D57" s="182">
        <f>SUM(D8:D56)</f>
        <v>17478514</v>
      </c>
      <c r="E57" s="213">
        <f>C57/D57</f>
        <v>49.759410077996336</v>
      </c>
    </row>
    <row r="59" spans="1:11" s="6" customFormat="1" ht="27" customHeight="1" x14ac:dyDescent="0.2">
      <c r="A59" s="389" t="s">
        <v>415</v>
      </c>
      <c r="B59" s="389"/>
      <c r="C59" s="389"/>
      <c r="D59" s="389"/>
      <c r="E59" s="389"/>
      <c r="F59" s="115"/>
      <c r="G59" s="115"/>
      <c r="H59" s="115"/>
      <c r="I59" s="115"/>
      <c r="J59" s="115"/>
      <c r="K59" s="115"/>
    </row>
    <row r="61" spans="1:11" x14ac:dyDescent="0.2">
      <c r="B61" s="1"/>
      <c r="C61" s="1"/>
      <c r="D61" s="1"/>
      <c r="E61" s="7"/>
    </row>
    <row r="64" spans="1:11" x14ac:dyDescent="0.2">
      <c r="A64" s="49"/>
    </row>
  </sheetData>
  <mergeCells count="4">
    <mergeCell ref="A2:E2"/>
    <mergeCell ref="A59:E59"/>
    <mergeCell ref="A4:E4"/>
    <mergeCell ref="A3:E3"/>
  </mergeCells>
  <phoneticPr fontId="0" type="noConversion"/>
  <hyperlinks>
    <hyperlink ref="A1" location="Съдържание!Print_Area" display="към съдържанието" xr:uid="{00000000-0004-0000-0B00-000000000000}"/>
  </hyperlinks>
  <printOptions horizontalCentered="1"/>
  <pageMargins left="0.39370078740157483" right="0.39370078740157483" top="0.59055118110236227" bottom="0.59055118110236227" header="0.51181102362204722" footer="0.51181102362204722"/>
  <pageSetup paperSize="9" scale="9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AL99"/>
  <sheetViews>
    <sheetView zoomScale="85" zoomScaleNormal="85" workbookViewId="0">
      <selection activeCell="F13" sqref="F13"/>
    </sheetView>
  </sheetViews>
  <sheetFormatPr defaultRowHeight="12.75" x14ac:dyDescent="0.2"/>
  <cols>
    <col min="1" max="1" width="15.7109375" style="2" customWidth="1"/>
    <col min="2" max="2" width="20.7109375" customWidth="1"/>
    <col min="3" max="3" width="17.7109375" customWidth="1"/>
    <col min="4" max="5" width="15.7109375" customWidth="1"/>
    <col min="6" max="6" width="7.7109375" customWidth="1"/>
    <col min="7" max="28" width="9.140625" customWidth="1"/>
  </cols>
  <sheetData>
    <row r="1" spans="1:38" s="6" customFormat="1" ht="15" customHeight="1" x14ac:dyDescent="0.2">
      <c r="A1" s="255" t="s">
        <v>71</v>
      </c>
      <c r="B1" s="106"/>
      <c r="C1" s="106"/>
      <c r="D1" s="262"/>
      <c r="E1" s="262"/>
      <c r="F1" s="123"/>
    </row>
    <row r="2" spans="1:38" ht="15" customHeight="1" x14ac:dyDescent="0.25">
      <c r="A2" s="379" t="s">
        <v>220</v>
      </c>
      <c r="B2" s="379"/>
      <c r="C2" s="379"/>
      <c r="D2" s="379"/>
      <c r="E2" s="379"/>
      <c r="F2" s="13"/>
    </row>
    <row r="3" spans="1:38" ht="15" customHeight="1" x14ac:dyDescent="0.25">
      <c r="A3" s="379" t="s">
        <v>150</v>
      </c>
      <c r="B3" s="379"/>
      <c r="C3" s="379"/>
      <c r="D3" s="379"/>
      <c r="E3" s="379"/>
      <c r="F3" s="13"/>
    </row>
    <row r="4" spans="1:38" ht="15" customHeight="1" x14ac:dyDescent="0.2">
      <c r="A4" s="365" t="s">
        <v>493</v>
      </c>
      <c r="B4" s="365"/>
      <c r="C4" s="365"/>
      <c r="D4" s="365"/>
      <c r="E4" s="365"/>
      <c r="F4" s="13"/>
    </row>
    <row r="5" spans="1:38" ht="15" customHeight="1" x14ac:dyDescent="0.2">
      <c r="A5" s="106"/>
      <c r="B5" s="106"/>
      <c r="C5" s="106"/>
      <c r="D5" s="106"/>
      <c r="E5" s="106"/>
      <c r="F5" s="13"/>
    </row>
    <row r="6" spans="1:38" ht="50.1" customHeight="1" x14ac:dyDescent="0.2">
      <c r="A6" s="207" t="s">
        <v>9</v>
      </c>
      <c r="B6" s="207" t="s">
        <v>344</v>
      </c>
      <c r="C6" s="207" t="s">
        <v>306</v>
      </c>
      <c r="D6" s="208" t="s">
        <v>80</v>
      </c>
      <c r="E6" s="208" t="s">
        <v>322</v>
      </c>
      <c r="F6" s="13"/>
    </row>
    <row r="7" spans="1:38" ht="20.100000000000001" customHeight="1" x14ac:dyDescent="0.2">
      <c r="A7" s="209">
        <v>1</v>
      </c>
      <c r="B7" s="209">
        <v>2</v>
      </c>
      <c r="C7" s="209">
        <v>3</v>
      </c>
      <c r="D7" s="210">
        <v>4</v>
      </c>
      <c r="E7" s="210" t="s">
        <v>286</v>
      </c>
      <c r="F7" s="13"/>
    </row>
    <row r="8" spans="1:38" s="6" customFormat="1" ht="12.95" customHeight="1" x14ac:dyDescent="0.2">
      <c r="A8" s="119" t="s">
        <v>92</v>
      </c>
      <c r="B8" s="103">
        <v>428</v>
      </c>
      <c r="C8" s="113">
        <v>52786.559999999998</v>
      </c>
      <c r="D8" s="103">
        <v>1684</v>
      </c>
      <c r="E8" s="114">
        <f>C8/D8</f>
        <v>31.345938242280283</v>
      </c>
      <c r="F8" s="123"/>
      <c r="AE8" s="6" t="s">
        <v>163</v>
      </c>
      <c r="AF8" s="6" t="s">
        <v>163</v>
      </c>
      <c r="AG8" s="6" t="s">
        <v>163</v>
      </c>
      <c r="AH8" s="6" t="s">
        <v>163</v>
      </c>
    </row>
    <row r="9" spans="1:38" s="6" customFormat="1" ht="12.95" customHeight="1" x14ac:dyDescent="0.2">
      <c r="A9" s="120">
        <v>19</v>
      </c>
      <c r="B9" s="103">
        <v>1215</v>
      </c>
      <c r="C9" s="113">
        <v>207649.06</v>
      </c>
      <c r="D9" s="103">
        <v>5626</v>
      </c>
      <c r="E9" s="114">
        <f t="shared" ref="E9:E55" si="0">C9/D9</f>
        <v>36.908826875222182</v>
      </c>
      <c r="F9" s="123"/>
      <c r="AE9" s="6">
        <v>16</v>
      </c>
      <c r="AF9" s="6">
        <v>1</v>
      </c>
      <c r="AG9" s="6">
        <v>81.95</v>
      </c>
      <c r="AH9" s="6">
        <v>2</v>
      </c>
      <c r="AJ9" s="6">
        <f>SUM(AF9:AF11)</f>
        <v>133</v>
      </c>
      <c r="AK9" s="6">
        <f>SUM(AG9:AG11)</f>
        <v>17853.55</v>
      </c>
      <c r="AL9" s="6">
        <f>SUM(AH9:AH11)</f>
        <v>586</v>
      </c>
    </row>
    <row r="10" spans="1:38" s="6" customFormat="1" ht="12.95" customHeight="1" x14ac:dyDescent="0.2">
      <c r="A10" s="120">
        <v>20</v>
      </c>
      <c r="B10" s="103">
        <v>4478</v>
      </c>
      <c r="C10" s="113">
        <v>881697.14</v>
      </c>
      <c r="D10" s="103">
        <v>23078</v>
      </c>
      <c r="E10" s="114">
        <f t="shared" si="0"/>
        <v>38.205093162319095</v>
      </c>
      <c r="F10" s="123"/>
      <c r="AE10" s="6">
        <v>17</v>
      </c>
      <c r="AF10" s="6">
        <v>63</v>
      </c>
      <c r="AG10" s="6">
        <v>6022.59</v>
      </c>
      <c r="AH10" s="6">
        <v>205</v>
      </c>
      <c r="AJ10" s="6">
        <f>SUM(AF58:AF85)</f>
        <v>39930</v>
      </c>
      <c r="AK10" s="6">
        <f>SUM(AG58:AG85)</f>
        <v>18013972.820000004</v>
      </c>
      <c r="AL10" s="6">
        <f>SUM(AH58:AH85)</f>
        <v>436101</v>
      </c>
    </row>
    <row r="11" spans="1:38" s="6" customFormat="1" ht="12.95" customHeight="1" x14ac:dyDescent="0.2">
      <c r="A11" s="120">
        <v>21</v>
      </c>
      <c r="B11" s="103">
        <v>6786</v>
      </c>
      <c r="C11" s="113">
        <v>1488434.88</v>
      </c>
      <c r="D11" s="103">
        <v>34531</v>
      </c>
      <c r="E11" s="114">
        <f t="shared" si="0"/>
        <v>43.104308592279395</v>
      </c>
      <c r="F11" s="123"/>
      <c r="AE11" s="6">
        <v>18</v>
      </c>
      <c r="AF11" s="6">
        <v>69</v>
      </c>
      <c r="AG11" s="6">
        <v>11749.01</v>
      </c>
      <c r="AH11" s="6">
        <v>379</v>
      </c>
    </row>
    <row r="12" spans="1:38" s="6" customFormat="1" ht="12.95" customHeight="1" x14ac:dyDescent="0.2">
      <c r="A12" s="120">
        <v>22</v>
      </c>
      <c r="B12" s="103">
        <v>7259</v>
      </c>
      <c r="C12" s="113">
        <v>1814302.5</v>
      </c>
      <c r="D12" s="103">
        <v>37784</v>
      </c>
      <c r="E12" s="114">
        <f t="shared" si="0"/>
        <v>48.01774560660597</v>
      </c>
      <c r="F12" s="123"/>
      <c r="AE12" s="6">
        <v>19</v>
      </c>
      <c r="AF12" s="6">
        <v>375</v>
      </c>
      <c r="AG12" s="6">
        <v>55121.71</v>
      </c>
      <c r="AH12" s="6">
        <v>1599</v>
      </c>
    </row>
    <row r="13" spans="1:38" s="6" customFormat="1" ht="12.95" customHeight="1" x14ac:dyDescent="0.2">
      <c r="A13" s="120">
        <v>23</v>
      </c>
      <c r="B13" s="103">
        <v>8661</v>
      </c>
      <c r="C13" s="113">
        <v>2366492.91</v>
      </c>
      <c r="D13" s="103">
        <v>48272</v>
      </c>
      <c r="E13" s="114">
        <f t="shared" si="0"/>
        <v>49.024132209148163</v>
      </c>
      <c r="F13" s="123"/>
      <c r="AE13" s="6">
        <v>20</v>
      </c>
      <c r="AF13" s="6">
        <v>1871</v>
      </c>
      <c r="AG13" s="6">
        <v>311211.83</v>
      </c>
      <c r="AH13" s="6">
        <v>9105</v>
      </c>
    </row>
    <row r="14" spans="1:38" s="6" customFormat="1" ht="12.95" customHeight="1" x14ac:dyDescent="0.2">
      <c r="A14" s="120">
        <v>24</v>
      </c>
      <c r="B14" s="103">
        <v>9805</v>
      </c>
      <c r="C14" s="113">
        <v>2782519.14</v>
      </c>
      <c r="D14" s="103">
        <v>54723</v>
      </c>
      <c r="E14" s="114">
        <f t="shared" si="0"/>
        <v>50.847342799188645</v>
      </c>
      <c r="F14" s="123"/>
      <c r="AE14" s="6">
        <v>21</v>
      </c>
      <c r="AF14" s="6">
        <v>3378</v>
      </c>
      <c r="AG14" s="6">
        <v>645091.27</v>
      </c>
      <c r="AH14" s="6">
        <v>16062</v>
      </c>
    </row>
    <row r="15" spans="1:38" s="6" customFormat="1" ht="12.95" customHeight="1" x14ac:dyDescent="0.2">
      <c r="A15" s="120">
        <v>25</v>
      </c>
      <c r="B15" s="103">
        <v>9235</v>
      </c>
      <c r="C15" s="113">
        <v>2682505.15</v>
      </c>
      <c r="D15" s="103">
        <v>50472</v>
      </c>
      <c r="E15" s="114">
        <f t="shared" si="0"/>
        <v>53.148382271358372</v>
      </c>
      <c r="F15" s="123"/>
      <c r="AE15" s="6">
        <v>22</v>
      </c>
      <c r="AF15" s="6">
        <v>3649</v>
      </c>
      <c r="AG15" s="6">
        <v>817495.66</v>
      </c>
      <c r="AH15" s="6">
        <v>18045</v>
      </c>
    </row>
    <row r="16" spans="1:38" s="6" customFormat="1" ht="12.95" customHeight="1" x14ac:dyDescent="0.2">
      <c r="A16" s="120">
        <v>26</v>
      </c>
      <c r="B16" s="103">
        <v>9481</v>
      </c>
      <c r="C16" s="113">
        <v>2880379.53</v>
      </c>
      <c r="D16" s="103">
        <v>52904</v>
      </c>
      <c r="E16" s="114">
        <f t="shared" si="0"/>
        <v>54.445401670951156</v>
      </c>
      <c r="F16" s="123"/>
      <c r="AE16" s="6">
        <v>23</v>
      </c>
      <c r="AF16" s="6">
        <v>4415</v>
      </c>
      <c r="AG16" s="6">
        <v>1086377.6000000001</v>
      </c>
      <c r="AH16" s="6">
        <v>23418</v>
      </c>
    </row>
    <row r="17" spans="1:34" s="6" customFormat="1" ht="12.95" customHeight="1" x14ac:dyDescent="0.2">
      <c r="A17" s="120">
        <v>27</v>
      </c>
      <c r="B17" s="103">
        <v>10575</v>
      </c>
      <c r="C17" s="113">
        <v>3481336</v>
      </c>
      <c r="D17" s="103">
        <v>60918</v>
      </c>
      <c r="E17" s="114">
        <f t="shared" si="0"/>
        <v>57.147903739453035</v>
      </c>
      <c r="F17" s="123"/>
      <c r="AE17" s="6">
        <v>24</v>
      </c>
      <c r="AF17" s="6">
        <v>5047</v>
      </c>
      <c r="AG17" s="6">
        <v>1230984.5</v>
      </c>
      <c r="AH17" s="6">
        <v>26328</v>
      </c>
    </row>
    <row r="18" spans="1:34" s="6" customFormat="1" ht="12.95" customHeight="1" x14ac:dyDescent="0.2">
      <c r="A18" s="120">
        <v>28</v>
      </c>
      <c r="B18" s="103">
        <v>11067</v>
      </c>
      <c r="C18" s="113">
        <v>3525675.17</v>
      </c>
      <c r="D18" s="103">
        <v>64291</v>
      </c>
      <c r="E18" s="114">
        <f t="shared" si="0"/>
        <v>54.839326966449427</v>
      </c>
      <c r="F18" s="123"/>
      <c r="AE18" s="6">
        <v>25</v>
      </c>
      <c r="AF18" s="6">
        <v>4683</v>
      </c>
      <c r="AG18" s="6">
        <v>1223939.99</v>
      </c>
      <c r="AH18" s="6">
        <v>24190</v>
      </c>
    </row>
    <row r="19" spans="1:34" s="6" customFormat="1" ht="12.95" customHeight="1" x14ac:dyDescent="0.2">
      <c r="A19" s="120">
        <v>29</v>
      </c>
      <c r="B19" s="103">
        <v>12542</v>
      </c>
      <c r="C19" s="113">
        <v>4199827.2300000004</v>
      </c>
      <c r="D19" s="103">
        <v>74391</v>
      </c>
      <c r="E19" s="114">
        <f t="shared" si="0"/>
        <v>56.456120095172807</v>
      </c>
      <c r="F19" s="123"/>
      <c r="AE19" s="6">
        <v>26</v>
      </c>
      <c r="AF19" s="6">
        <v>4945</v>
      </c>
      <c r="AG19" s="6">
        <v>1343344.24</v>
      </c>
      <c r="AH19" s="6">
        <v>26159</v>
      </c>
    </row>
    <row r="20" spans="1:34" s="6" customFormat="1" ht="12.95" customHeight="1" x14ac:dyDescent="0.2">
      <c r="A20" s="120">
        <v>30</v>
      </c>
      <c r="B20" s="103">
        <v>13291</v>
      </c>
      <c r="C20" s="113">
        <v>4403352.97</v>
      </c>
      <c r="D20" s="103">
        <v>78524</v>
      </c>
      <c r="E20" s="114">
        <f t="shared" si="0"/>
        <v>56.076523992664661</v>
      </c>
      <c r="F20" s="123"/>
      <c r="AE20" s="6">
        <v>27</v>
      </c>
      <c r="AF20" s="6">
        <v>5466</v>
      </c>
      <c r="AG20" s="6">
        <v>1611063.26</v>
      </c>
      <c r="AH20" s="6">
        <v>29773</v>
      </c>
    </row>
    <row r="21" spans="1:34" s="6" customFormat="1" ht="12.95" customHeight="1" x14ac:dyDescent="0.2">
      <c r="A21" s="120">
        <v>31</v>
      </c>
      <c r="B21" s="103">
        <v>14826</v>
      </c>
      <c r="C21" s="113">
        <v>5098570.16</v>
      </c>
      <c r="D21" s="103">
        <v>89485</v>
      </c>
      <c r="E21" s="114">
        <f t="shared" si="0"/>
        <v>56.976813544169417</v>
      </c>
      <c r="F21" s="123"/>
      <c r="AE21" s="6">
        <v>28</v>
      </c>
      <c r="AF21" s="6">
        <v>5770</v>
      </c>
      <c r="AG21" s="6">
        <v>1614048.58</v>
      </c>
      <c r="AH21" s="6">
        <v>30840</v>
      </c>
    </row>
    <row r="22" spans="1:34" s="6" customFormat="1" ht="12.95" customHeight="1" x14ac:dyDescent="0.2">
      <c r="A22" s="120">
        <v>32</v>
      </c>
      <c r="B22" s="103">
        <v>15799</v>
      </c>
      <c r="C22" s="113">
        <v>5549588.8700000001</v>
      </c>
      <c r="D22" s="103">
        <v>96978</v>
      </c>
      <c r="E22" s="114">
        <f t="shared" si="0"/>
        <v>57.225235311101486</v>
      </c>
      <c r="F22" s="123"/>
      <c r="AE22" s="6">
        <v>29</v>
      </c>
      <c r="AF22" s="6">
        <v>6461</v>
      </c>
      <c r="AG22" s="6">
        <v>1950789.92</v>
      </c>
      <c r="AH22" s="6">
        <v>36463</v>
      </c>
    </row>
    <row r="23" spans="1:34" s="6" customFormat="1" ht="12.95" customHeight="1" x14ac:dyDescent="0.2">
      <c r="A23" s="120">
        <v>33</v>
      </c>
      <c r="B23" s="103">
        <v>17928</v>
      </c>
      <c r="C23" s="113">
        <v>6359242.5099999998</v>
      </c>
      <c r="D23" s="103">
        <v>112959</v>
      </c>
      <c r="E23" s="114">
        <f t="shared" si="0"/>
        <v>56.296908701387224</v>
      </c>
      <c r="F23" s="123"/>
      <c r="AE23" s="6">
        <v>30</v>
      </c>
      <c r="AF23" s="6">
        <v>6883</v>
      </c>
      <c r="AG23" s="6">
        <v>2048554.83</v>
      </c>
      <c r="AH23" s="6">
        <v>38073</v>
      </c>
    </row>
    <row r="24" spans="1:34" s="6" customFormat="1" ht="12.95" customHeight="1" x14ac:dyDescent="0.2">
      <c r="A24" s="120">
        <v>34</v>
      </c>
      <c r="B24" s="103">
        <v>18497</v>
      </c>
      <c r="C24" s="113">
        <v>6658662.2999999998</v>
      </c>
      <c r="D24" s="103">
        <v>115812</v>
      </c>
      <c r="E24" s="114">
        <f t="shared" si="0"/>
        <v>57.495443477359856</v>
      </c>
      <c r="F24" s="123"/>
      <c r="AE24" s="6">
        <v>31</v>
      </c>
      <c r="AF24" s="6">
        <v>7642</v>
      </c>
      <c r="AG24" s="6">
        <v>2311630.5499999998</v>
      </c>
      <c r="AH24" s="6">
        <v>42161</v>
      </c>
    </row>
    <row r="25" spans="1:34" s="6" customFormat="1" ht="12.95" customHeight="1" x14ac:dyDescent="0.2">
      <c r="A25" s="120">
        <v>35</v>
      </c>
      <c r="B25" s="103">
        <v>19808</v>
      </c>
      <c r="C25" s="113">
        <v>7237686.1500000004</v>
      </c>
      <c r="D25" s="103">
        <v>126683</v>
      </c>
      <c r="E25" s="114">
        <f t="shared" si="0"/>
        <v>57.132260445363627</v>
      </c>
      <c r="F25" s="123"/>
      <c r="AE25" s="6">
        <v>32</v>
      </c>
      <c r="AF25" s="6">
        <v>8312</v>
      </c>
      <c r="AG25" s="6">
        <v>2579795.94</v>
      </c>
      <c r="AH25" s="6">
        <v>47293</v>
      </c>
    </row>
    <row r="26" spans="1:34" s="6" customFormat="1" ht="12.95" customHeight="1" x14ac:dyDescent="0.2">
      <c r="A26" s="120">
        <v>36</v>
      </c>
      <c r="B26" s="103">
        <v>19665</v>
      </c>
      <c r="C26" s="113">
        <v>7204643.25</v>
      </c>
      <c r="D26" s="103">
        <v>128321</v>
      </c>
      <c r="E26" s="114">
        <f t="shared" si="0"/>
        <v>56.145473071438033</v>
      </c>
      <c r="F26" s="123"/>
      <c r="AE26" s="6">
        <v>33</v>
      </c>
      <c r="AF26" s="6">
        <v>9401</v>
      </c>
      <c r="AG26" s="6">
        <v>2957773.41</v>
      </c>
      <c r="AH26" s="6">
        <v>54633</v>
      </c>
    </row>
    <row r="27" spans="1:34" s="6" customFormat="1" ht="12.95" customHeight="1" x14ac:dyDescent="0.2">
      <c r="A27" s="120">
        <v>37</v>
      </c>
      <c r="B27" s="103">
        <v>20485</v>
      </c>
      <c r="C27" s="113">
        <v>7822859.7300000004</v>
      </c>
      <c r="D27" s="103">
        <v>138131</v>
      </c>
      <c r="E27" s="114">
        <f t="shared" si="0"/>
        <v>56.633628439669593</v>
      </c>
      <c r="F27" s="123"/>
      <c r="AE27" s="6">
        <v>34</v>
      </c>
      <c r="AF27" s="6">
        <v>9918</v>
      </c>
      <c r="AG27" s="6">
        <v>3213613.3</v>
      </c>
      <c r="AH27" s="6">
        <v>57896</v>
      </c>
    </row>
    <row r="28" spans="1:34" s="6" customFormat="1" ht="15" customHeight="1" x14ac:dyDescent="0.2">
      <c r="A28" s="120">
        <v>38</v>
      </c>
      <c r="B28" s="103">
        <v>19443</v>
      </c>
      <c r="C28" s="113">
        <v>7337149.9000000004</v>
      </c>
      <c r="D28" s="103">
        <v>131394</v>
      </c>
      <c r="E28" s="114">
        <f t="shared" si="0"/>
        <v>55.840829109396168</v>
      </c>
      <c r="F28" s="123"/>
      <c r="AE28" s="6">
        <v>35</v>
      </c>
      <c r="AF28" s="6">
        <v>10480</v>
      </c>
      <c r="AG28" s="6">
        <v>3418190.75</v>
      </c>
      <c r="AH28" s="6">
        <v>62337</v>
      </c>
    </row>
    <row r="29" spans="1:34" s="6" customFormat="1" ht="12.95" customHeight="1" x14ac:dyDescent="0.2">
      <c r="A29" s="120">
        <v>39</v>
      </c>
      <c r="B29" s="103">
        <v>20606</v>
      </c>
      <c r="C29" s="113">
        <v>8060004.9699999997</v>
      </c>
      <c r="D29" s="103">
        <v>144930</v>
      </c>
      <c r="E29" s="114">
        <f t="shared" si="0"/>
        <v>55.6130888704892</v>
      </c>
      <c r="F29" s="123"/>
      <c r="AE29" s="6">
        <v>36</v>
      </c>
      <c r="AF29" s="6">
        <v>10530</v>
      </c>
      <c r="AG29" s="6">
        <v>3492967.88</v>
      </c>
      <c r="AH29" s="6">
        <v>63738</v>
      </c>
    </row>
    <row r="30" spans="1:34" s="6" customFormat="1" ht="12.95" customHeight="1" x14ac:dyDescent="0.2">
      <c r="A30" s="120">
        <v>40</v>
      </c>
      <c r="B30" s="103">
        <v>19843</v>
      </c>
      <c r="C30" s="113">
        <v>7713745.7999999998</v>
      </c>
      <c r="D30" s="103">
        <v>141698</v>
      </c>
      <c r="E30" s="114">
        <f t="shared" si="0"/>
        <v>54.437929963725672</v>
      </c>
      <c r="F30" s="123"/>
      <c r="AE30" s="6">
        <v>37</v>
      </c>
      <c r="AF30" s="6">
        <v>11041</v>
      </c>
      <c r="AG30" s="6">
        <v>3785054.07</v>
      </c>
      <c r="AH30" s="6">
        <v>68258</v>
      </c>
    </row>
    <row r="31" spans="1:34" s="6" customFormat="1" ht="12.95" customHeight="1" x14ac:dyDescent="0.2">
      <c r="A31" s="120">
        <v>41</v>
      </c>
      <c r="B31" s="103">
        <v>20020</v>
      </c>
      <c r="C31" s="113">
        <v>8017250.3600000003</v>
      </c>
      <c r="D31" s="103">
        <v>146378</v>
      </c>
      <c r="E31" s="114">
        <f t="shared" si="0"/>
        <v>54.770869666206671</v>
      </c>
      <c r="F31" s="123"/>
      <c r="AE31" s="6">
        <v>38</v>
      </c>
      <c r="AF31" s="6">
        <v>10378</v>
      </c>
      <c r="AG31" s="6">
        <v>3542565.35</v>
      </c>
      <c r="AH31" s="6">
        <v>65105</v>
      </c>
    </row>
    <row r="32" spans="1:34" s="6" customFormat="1" ht="12.95" customHeight="1" x14ac:dyDescent="0.2">
      <c r="A32" s="120">
        <v>42</v>
      </c>
      <c r="B32" s="103">
        <v>20365</v>
      </c>
      <c r="C32" s="113">
        <v>8314710.3799999999</v>
      </c>
      <c r="D32" s="103">
        <v>151187</v>
      </c>
      <c r="E32" s="114">
        <f t="shared" si="0"/>
        <v>54.996199276392808</v>
      </c>
      <c r="F32" s="123"/>
      <c r="AE32" s="6">
        <v>39</v>
      </c>
      <c r="AF32" s="6">
        <v>11167</v>
      </c>
      <c r="AG32" s="6">
        <v>3952675.28</v>
      </c>
      <c r="AH32" s="6">
        <v>73169</v>
      </c>
    </row>
    <row r="33" spans="1:34" s="6" customFormat="1" ht="12.95" customHeight="1" x14ac:dyDescent="0.2">
      <c r="A33" s="120">
        <v>43</v>
      </c>
      <c r="B33" s="103">
        <v>20121</v>
      </c>
      <c r="C33" s="113">
        <v>8357873.29</v>
      </c>
      <c r="D33" s="103">
        <v>151825</v>
      </c>
      <c r="E33" s="114">
        <f t="shared" si="0"/>
        <v>55.049387716120535</v>
      </c>
      <c r="F33" s="123"/>
      <c r="AE33" s="6">
        <v>40</v>
      </c>
      <c r="AF33" s="6">
        <v>10600</v>
      </c>
      <c r="AG33" s="6">
        <v>3634741.14</v>
      </c>
      <c r="AH33" s="6">
        <v>68898</v>
      </c>
    </row>
    <row r="34" spans="1:34" s="6" customFormat="1" ht="12.95" customHeight="1" x14ac:dyDescent="0.2">
      <c r="A34" s="120">
        <v>44</v>
      </c>
      <c r="B34" s="103">
        <v>22023</v>
      </c>
      <c r="C34" s="113">
        <v>9415350.5199999996</v>
      </c>
      <c r="D34" s="103">
        <v>172241</v>
      </c>
      <c r="E34" s="114">
        <f t="shared" si="0"/>
        <v>54.663817093491097</v>
      </c>
      <c r="F34" s="123"/>
      <c r="AE34" s="6">
        <v>41</v>
      </c>
      <c r="AF34" s="6">
        <v>10656</v>
      </c>
      <c r="AG34" s="6">
        <v>3761624.57</v>
      </c>
      <c r="AH34" s="6">
        <v>71450</v>
      </c>
    </row>
    <row r="35" spans="1:34" s="6" customFormat="1" ht="12.95" customHeight="1" x14ac:dyDescent="0.2">
      <c r="A35" s="120">
        <v>45</v>
      </c>
      <c r="B35" s="103">
        <v>21498</v>
      </c>
      <c r="C35" s="113">
        <v>9413521.4700000007</v>
      </c>
      <c r="D35" s="103">
        <v>171242</v>
      </c>
      <c r="E35" s="114">
        <f t="shared" si="0"/>
        <v>54.97203647469663</v>
      </c>
      <c r="F35" s="123"/>
      <c r="AE35" s="6">
        <v>42</v>
      </c>
      <c r="AF35" s="6">
        <v>10810</v>
      </c>
      <c r="AG35" s="6">
        <v>3975653.82</v>
      </c>
      <c r="AH35" s="6">
        <v>74801</v>
      </c>
    </row>
    <row r="36" spans="1:34" s="6" customFormat="1" ht="12.95" customHeight="1" x14ac:dyDescent="0.2">
      <c r="A36" s="120">
        <v>46</v>
      </c>
      <c r="B36" s="103">
        <v>21924</v>
      </c>
      <c r="C36" s="113">
        <v>9557665.3399999999</v>
      </c>
      <c r="D36" s="103">
        <v>177964</v>
      </c>
      <c r="E36" s="114">
        <f t="shared" si="0"/>
        <v>53.705610910071698</v>
      </c>
      <c r="F36" s="123"/>
      <c r="AE36" s="6">
        <v>43</v>
      </c>
      <c r="AF36" s="6">
        <v>10795</v>
      </c>
      <c r="AG36" s="6">
        <v>4042919.55</v>
      </c>
      <c r="AH36" s="6">
        <v>76419</v>
      </c>
    </row>
    <row r="37" spans="1:34" s="6" customFormat="1" ht="12.95" customHeight="1" x14ac:dyDescent="0.2">
      <c r="A37" s="120">
        <v>47</v>
      </c>
      <c r="B37" s="103">
        <v>23283</v>
      </c>
      <c r="C37" s="113">
        <v>10514261.99</v>
      </c>
      <c r="D37" s="103">
        <v>194315</v>
      </c>
      <c r="E37" s="114">
        <f t="shared" si="0"/>
        <v>54.109368756915316</v>
      </c>
      <c r="F37" s="123"/>
      <c r="AE37" s="6">
        <v>44</v>
      </c>
      <c r="AF37" s="6">
        <v>11829</v>
      </c>
      <c r="AG37" s="6">
        <v>4525615.57</v>
      </c>
      <c r="AH37" s="6">
        <v>86374</v>
      </c>
    </row>
    <row r="38" spans="1:34" s="6" customFormat="1" ht="12.95" customHeight="1" x14ac:dyDescent="0.2">
      <c r="A38" s="120">
        <v>48</v>
      </c>
      <c r="B38" s="103">
        <v>22764</v>
      </c>
      <c r="C38" s="113">
        <v>10378306.880000001</v>
      </c>
      <c r="D38" s="103">
        <v>193914</v>
      </c>
      <c r="E38" s="114">
        <f t="shared" si="0"/>
        <v>53.520152644986958</v>
      </c>
      <c r="F38" s="123"/>
      <c r="AE38" s="6">
        <v>45</v>
      </c>
      <c r="AF38" s="6">
        <v>11355</v>
      </c>
      <c r="AG38" s="6">
        <v>4520038.03</v>
      </c>
      <c r="AH38" s="6">
        <v>84177</v>
      </c>
    </row>
    <row r="39" spans="1:34" s="6" customFormat="1" ht="12.95" customHeight="1" x14ac:dyDescent="0.2">
      <c r="A39" s="120">
        <v>49</v>
      </c>
      <c r="B39" s="103">
        <v>24157</v>
      </c>
      <c r="C39" s="113">
        <v>11142673.02</v>
      </c>
      <c r="D39" s="103">
        <v>207714</v>
      </c>
      <c r="E39" s="114">
        <f t="shared" si="0"/>
        <v>53.644304283774801</v>
      </c>
      <c r="F39" s="123"/>
      <c r="AE39" s="6">
        <v>46</v>
      </c>
      <c r="AF39" s="6">
        <v>11669</v>
      </c>
      <c r="AG39" s="6">
        <v>4575326.76</v>
      </c>
      <c r="AH39" s="6">
        <v>88031</v>
      </c>
    </row>
    <row r="40" spans="1:34" s="6" customFormat="1" ht="12.95" customHeight="1" x14ac:dyDescent="0.2">
      <c r="A40" s="120">
        <v>50</v>
      </c>
      <c r="B40" s="103">
        <v>23209</v>
      </c>
      <c r="C40" s="113">
        <v>10567537.289999999</v>
      </c>
      <c r="D40" s="103">
        <v>201601</v>
      </c>
      <c r="E40" s="114">
        <f t="shared" si="0"/>
        <v>52.418079721826771</v>
      </c>
      <c r="F40" s="123"/>
      <c r="AE40" s="6">
        <v>47</v>
      </c>
      <c r="AF40" s="6">
        <v>12285</v>
      </c>
      <c r="AG40" s="6">
        <v>5089852.2</v>
      </c>
      <c r="AH40" s="6">
        <v>95950</v>
      </c>
    </row>
    <row r="41" spans="1:34" s="6" customFormat="1" ht="12.95" customHeight="1" x14ac:dyDescent="0.2">
      <c r="A41" s="120">
        <v>51</v>
      </c>
      <c r="B41" s="103">
        <v>22947</v>
      </c>
      <c r="C41" s="113">
        <v>11107150.08</v>
      </c>
      <c r="D41" s="103">
        <v>204587</v>
      </c>
      <c r="E41" s="114">
        <f t="shared" si="0"/>
        <v>54.290595590140136</v>
      </c>
      <c r="F41" s="123"/>
      <c r="AE41" s="6">
        <v>48</v>
      </c>
      <c r="AF41" s="6">
        <v>12144</v>
      </c>
      <c r="AG41" s="6">
        <v>5086845.04</v>
      </c>
      <c r="AH41" s="6">
        <v>97689</v>
      </c>
    </row>
    <row r="42" spans="1:34" s="6" customFormat="1" ht="12.95" customHeight="1" x14ac:dyDescent="0.2">
      <c r="A42" s="120">
        <v>52</v>
      </c>
      <c r="B42" s="103">
        <v>23413</v>
      </c>
      <c r="C42" s="113">
        <v>11512415.43</v>
      </c>
      <c r="D42" s="103">
        <v>211684</v>
      </c>
      <c r="E42" s="114">
        <f t="shared" si="0"/>
        <v>54.384910668732637</v>
      </c>
      <c r="F42" s="123"/>
      <c r="AE42" s="6">
        <v>49</v>
      </c>
      <c r="AF42" s="6">
        <v>12867</v>
      </c>
      <c r="AG42" s="6">
        <v>5360600.9800000004</v>
      </c>
      <c r="AH42" s="6">
        <v>103020</v>
      </c>
    </row>
    <row r="43" spans="1:34" s="6" customFormat="1" ht="12.95" customHeight="1" x14ac:dyDescent="0.2">
      <c r="A43" s="120">
        <v>53</v>
      </c>
      <c r="B43" s="103">
        <v>25484</v>
      </c>
      <c r="C43" s="113">
        <v>12862935.640000001</v>
      </c>
      <c r="D43" s="103">
        <v>235647</v>
      </c>
      <c r="E43" s="114">
        <f t="shared" si="0"/>
        <v>54.585611698854642</v>
      </c>
      <c r="F43" s="123"/>
      <c r="AE43" s="6">
        <v>50</v>
      </c>
      <c r="AF43" s="6">
        <v>12199</v>
      </c>
      <c r="AG43" s="6">
        <v>5056613.95</v>
      </c>
      <c r="AH43" s="6">
        <v>98710</v>
      </c>
    </row>
    <row r="44" spans="1:34" s="6" customFormat="1" ht="12.95" customHeight="1" x14ac:dyDescent="0.2">
      <c r="A44" s="120">
        <v>54</v>
      </c>
      <c r="B44" s="103">
        <v>25621</v>
      </c>
      <c r="C44" s="113">
        <v>12787666.810000001</v>
      </c>
      <c r="D44" s="103">
        <v>234608</v>
      </c>
      <c r="E44" s="114">
        <f t="shared" si="0"/>
        <v>54.506524969310512</v>
      </c>
      <c r="F44" s="123"/>
      <c r="AE44" s="6">
        <v>51</v>
      </c>
      <c r="AF44" s="6">
        <v>12254</v>
      </c>
      <c r="AG44" s="6">
        <v>5487420.5599999996</v>
      </c>
      <c r="AH44" s="6">
        <v>103090</v>
      </c>
    </row>
    <row r="45" spans="1:34" s="6" customFormat="1" ht="12.95" customHeight="1" x14ac:dyDescent="0.2">
      <c r="A45" s="120">
        <v>55</v>
      </c>
      <c r="B45" s="103">
        <v>25619</v>
      </c>
      <c r="C45" s="113">
        <v>12934588.439999999</v>
      </c>
      <c r="D45" s="103">
        <v>241042</v>
      </c>
      <c r="E45" s="114">
        <f t="shared" si="0"/>
        <v>53.661139718389322</v>
      </c>
      <c r="F45" s="123"/>
      <c r="AE45" s="6">
        <v>52</v>
      </c>
      <c r="AF45" s="6">
        <v>12230</v>
      </c>
      <c r="AG45" s="6">
        <v>5394348.4400000004</v>
      </c>
      <c r="AH45" s="6">
        <v>102512</v>
      </c>
    </row>
    <row r="46" spans="1:34" s="6" customFormat="1" ht="12.95" customHeight="1" x14ac:dyDescent="0.2">
      <c r="A46" s="120">
        <v>56</v>
      </c>
      <c r="B46" s="103">
        <v>23658</v>
      </c>
      <c r="C46" s="113">
        <v>11564605.859999999</v>
      </c>
      <c r="D46" s="103">
        <v>224173</v>
      </c>
      <c r="E46" s="114">
        <f t="shared" si="0"/>
        <v>51.587862320618449</v>
      </c>
      <c r="F46" s="123"/>
      <c r="AE46" s="6">
        <v>53</v>
      </c>
      <c r="AF46" s="6">
        <v>13397</v>
      </c>
      <c r="AG46" s="6">
        <v>6224411.7400000002</v>
      </c>
      <c r="AH46" s="6">
        <v>116920</v>
      </c>
    </row>
    <row r="47" spans="1:34" s="6" customFormat="1" ht="12.95" customHeight="1" x14ac:dyDescent="0.2">
      <c r="A47" s="120">
        <v>57</v>
      </c>
      <c r="B47" s="103">
        <v>23856</v>
      </c>
      <c r="C47" s="113">
        <v>12312006.949999999</v>
      </c>
      <c r="D47" s="103">
        <v>234051</v>
      </c>
      <c r="E47" s="114">
        <f t="shared" si="0"/>
        <v>52.603949352918804</v>
      </c>
      <c r="F47" s="123"/>
      <c r="AE47" s="6">
        <v>54</v>
      </c>
      <c r="AF47" s="6">
        <v>13457</v>
      </c>
      <c r="AG47" s="6">
        <v>6042116.71</v>
      </c>
      <c r="AH47" s="6">
        <v>114832</v>
      </c>
    </row>
    <row r="48" spans="1:34" s="6" customFormat="1" ht="12.95" customHeight="1" x14ac:dyDescent="0.2">
      <c r="A48" s="120">
        <v>58</v>
      </c>
      <c r="B48" s="103">
        <v>24062</v>
      </c>
      <c r="C48" s="113">
        <v>12367462.17</v>
      </c>
      <c r="D48" s="103">
        <v>235549</v>
      </c>
      <c r="E48" s="114">
        <f t="shared" si="0"/>
        <v>52.504838356350483</v>
      </c>
      <c r="F48" s="123"/>
      <c r="AE48" s="6">
        <v>55</v>
      </c>
      <c r="AF48" s="6">
        <v>13554</v>
      </c>
      <c r="AG48" s="6">
        <v>6141551.8700000001</v>
      </c>
      <c r="AH48" s="6">
        <v>118306</v>
      </c>
    </row>
    <row r="49" spans="1:34" s="6" customFormat="1" ht="12.95" customHeight="1" x14ac:dyDescent="0.2">
      <c r="A49" s="120">
        <v>59</v>
      </c>
      <c r="B49" s="103">
        <v>24788</v>
      </c>
      <c r="C49" s="113">
        <v>12974336.07</v>
      </c>
      <c r="D49" s="103">
        <v>251410</v>
      </c>
      <c r="E49" s="114">
        <f t="shared" si="0"/>
        <v>51.606284833538844</v>
      </c>
      <c r="F49" s="123"/>
      <c r="AE49" s="6">
        <v>56</v>
      </c>
      <c r="AF49" s="6">
        <v>12567</v>
      </c>
      <c r="AG49" s="6">
        <v>5530933.6200000001</v>
      </c>
      <c r="AH49" s="6">
        <v>110566</v>
      </c>
    </row>
    <row r="50" spans="1:34" s="6" customFormat="1" ht="12.95" customHeight="1" x14ac:dyDescent="0.2">
      <c r="A50" s="120">
        <v>60</v>
      </c>
      <c r="B50" s="103">
        <v>24918</v>
      </c>
      <c r="C50" s="113">
        <v>12813120.17</v>
      </c>
      <c r="D50" s="103">
        <v>257823</v>
      </c>
      <c r="E50" s="114">
        <f t="shared" si="0"/>
        <v>49.697351167273673</v>
      </c>
      <c r="F50" s="123"/>
      <c r="AE50" s="6">
        <v>57</v>
      </c>
      <c r="AF50" s="6">
        <v>12553</v>
      </c>
      <c r="AG50" s="6">
        <v>5980791.4400000004</v>
      </c>
      <c r="AH50" s="6">
        <v>115687</v>
      </c>
    </row>
    <row r="51" spans="1:34" s="6" customFormat="1" ht="15" customHeight="1" x14ac:dyDescent="0.2">
      <c r="A51" s="120">
        <v>61</v>
      </c>
      <c r="B51" s="103">
        <v>23702</v>
      </c>
      <c r="C51" s="113">
        <v>11966015.810000001</v>
      </c>
      <c r="D51" s="103">
        <v>245723</v>
      </c>
      <c r="E51" s="114">
        <f t="shared" si="0"/>
        <v>48.697174501369432</v>
      </c>
      <c r="F51" s="123"/>
      <c r="AE51" s="6">
        <v>58</v>
      </c>
      <c r="AF51" s="6">
        <v>12773</v>
      </c>
      <c r="AG51" s="6">
        <v>5876122.2800000003</v>
      </c>
      <c r="AH51" s="6">
        <v>115938</v>
      </c>
    </row>
    <row r="52" spans="1:34" s="6" customFormat="1" ht="12.95" customHeight="1" x14ac:dyDescent="0.2">
      <c r="A52" s="120">
        <v>62</v>
      </c>
      <c r="B52" s="103">
        <v>23833</v>
      </c>
      <c r="C52" s="113">
        <v>12263411.640000001</v>
      </c>
      <c r="D52" s="103">
        <v>250960</v>
      </c>
      <c r="E52" s="114">
        <f t="shared" si="0"/>
        <v>48.866001115715655</v>
      </c>
      <c r="F52" s="123"/>
      <c r="AE52" s="6">
        <v>59</v>
      </c>
      <c r="AF52" s="6">
        <v>13154</v>
      </c>
      <c r="AG52" s="6">
        <v>6365456.8700000001</v>
      </c>
      <c r="AH52" s="6">
        <v>125201</v>
      </c>
    </row>
    <row r="53" spans="1:34" s="6" customFormat="1" ht="12.95" customHeight="1" x14ac:dyDescent="0.2">
      <c r="A53" s="120">
        <v>63</v>
      </c>
      <c r="B53" s="103">
        <v>22790</v>
      </c>
      <c r="C53" s="113">
        <v>11739907.66</v>
      </c>
      <c r="D53" s="103">
        <v>242052</v>
      </c>
      <c r="E53" s="114">
        <f t="shared" si="0"/>
        <v>48.501593294002944</v>
      </c>
      <c r="F53" s="123"/>
      <c r="AE53" s="6">
        <v>60</v>
      </c>
      <c r="AF53" s="6">
        <v>13231</v>
      </c>
      <c r="AG53" s="6">
        <v>6188765.5300000003</v>
      </c>
      <c r="AH53" s="6">
        <v>128139</v>
      </c>
    </row>
    <row r="54" spans="1:34" s="6" customFormat="1" ht="12.95" customHeight="1" x14ac:dyDescent="0.2">
      <c r="A54" s="120">
        <v>64</v>
      </c>
      <c r="B54" s="103">
        <v>19285</v>
      </c>
      <c r="C54" s="113">
        <v>10276851.109999999</v>
      </c>
      <c r="D54" s="103">
        <v>210869</v>
      </c>
      <c r="E54" s="114">
        <f t="shared" si="0"/>
        <v>48.735713215313773</v>
      </c>
      <c r="F54" s="123"/>
      <c r="AE54" s="6">
        <v>61</v>
      </c>
      <c r="AF54" s="6">
        <v>12743</v>
      </c>
      <c r="AG54" s="6">
        <v>5820940.2400000002</v>
      </c>
      <c r="AH54" s="6">
        <v>123589</v>
      </c>
    </row>
    <row r="55" spans="1:34" s="6" customFormat="1" ht="28.5" customHeight="1" x14ac:dyDescent="0.2">
      <c r="A55" s="121" t="s">
        <v>93</v>
      </c>
      <c r="B55" s="103">
        <v>72345</v>
      </c>
      <c r="C55" s="113">
        <v>35747303.309999987</v>
      </c>
      <c r="D55" s="103">
        <v>840916</v>
      </c>
      <c r="E55" s="114">
        <f t="shared" si="0"/>
        <v>42.509957367917828</v>
      </c>
      <c r="F55" s="123"/>
      <c r="AE55" s="6">
        <v>62</v>
      </c>
      <c r="AF55" s="6">
        <v>12762</v>
      </c>
      <c r="AG55" s="6">
        <v>6013926.9900000002</v>
      </c>
      <c r="AH55" s="6">
        <v>126757</v>
      </c>
    </row>
    <row r="56" spans="1:34" s="6" customFormat="1" ht="27" customHeight="1" x14ac:dyDescent="0.2">
      <c r="A56" s="122" t="s">
        <v>149</v>
      </c>
      <c r="B56" s="103">
        <v>2727</v>
      </c>
      <c r="C56" s="113">
        <v>1017042.53</v>
      </c>
      <c r="D56" s="103">
        <v>14553</v>
      </c>
      <c r="E56" s="114">
        <f>C56/D56</f>
        <v>69.885420875420877</v>
      </c>
      <c r="F56" s="123"/>
      <c r="AE56" s="6">
        <v>63</v>
      </c>
      <c r="AF56" s="6">
        <v>12338</v>
      </c>
      <c r="AG56" s="6">
        <v>5816881.71</v>
      </c>
      <c r="AH56" s="6">
        <v>124539</v>
      </c>
    </row>
    <row r="57" spans="1:34" s="6" customFormat="1" ht="20.100000000000001" customHeight="1" x14ac:dyDescent="0.2">
      <c r="A57" s="214" t="s">
        <v>10</v>
      </c>
      <c r="B57" s="182">
        <f>SUM(B8:B56)</f>
        <v>920135</v>
      </c>
      <c r="C57" s="215">
        <f>SUM(C8:C56)</f>
        <v>401735082.10000008</v>
      </c>
      <c r="D57" s="182">
        <f>SUM(D8:D56)</f>
        <v>7717617</v>
      </c>
      <c r="E57" s="213">
        <f>C57/D57</f>
        <v>52.054291123801569</v>
      </c>
      <c r="F57" s="123"/>
      <c r="AE57" s="6">
        <v>64</v>
      </c>
      <c r="AF57" s="6">
        <v>10763</v>
      </c>
      <c r="AG57" s="6">
        <v>5125889.66</v>
      </c>
      <c r="AH57" s="6">
        <v>109300</v>
      </c>
    </row>
    <row r="58" spans="1:34" ht="12.75" customHeight="1" x14ac:dyDescent="0.2">
      <c r="A58"/>
      <c r="B58" s="8"/>
      <c r="C58" s="8"/>
      <c r="D58" s="8"/>
      <c r="E58" s="116"/>
      <c r="AE58">
        <v>65</v>
      </c>
      <c r="AF58">
        <v>8754</v>
      </c>
      <c r="AG58">
        <v>4171887.86</v>
      </c>
      <c r="AH58">
        <v>92074</v>
      </c>
    </row>
    <row r="59" spans="1:34" s="6" customFormat="1" ht="24.75" customHeight="1" x14ac:dyDescent="0.2">
      <c r="A59" s="389" t="s">
        <v>415</v>
      </c>
      <c r="B59" s="389"/>
      <c r="C59" s="389"/>
      <c r="D59" s="389"/>
      <c r="E59" s="389"/>
      <c r="AE59" s="6">
        <v>66</v>
      </c>
      <c r="AF59" s="6">
        <v>6671</v>
      </c>
      <c r="AG59" s="6">
        <v>3049808.04</v>
      </c>
      <c r="AH59" s="6">
        <v>69844</v>
      </c>
    </row>
    <row r="60" spans="1:34" ht="12.75" customHeight="1" x14ac:dyDescent="0.2">
      <c r="AE60">
        <v>67</v>
      </c>
      <c r="AF60">
        <v>5495</v>
      </c>
      <c r="AG60">
        <v>2433509.2000000002</v>
      </c>
      <c r="AH60">
        <v>58621</v>
      </c>
    </row>
    <row r="61" spans="1:34" ht="12.75" customHeight="1" x14ac:dyDescent="0.2">
      <c r="B61" s="1"/>
      <c r="C61" s="1"/>
      <c r="D61" s="1"/>
      <c r="AE61">
        <v>68</v>
      </c>
      <c r="AF61">
        <v>4233</v>
      </c>
      <c r="AG61">
        <v>1881943.49</v>
      </c>
      <c r="AH61">
        <v>46272</v>
      </c>
    </row>
    <row r="62" spans="1:34" ht="12.75" customHeight="1" x14ac:dyDescent="0.2">
      <c r="B62" s="1"/>
      <c r="C62" s="1"/>
      <c r="D62" s="1"/>
      <c r="AE62">
        <v>69</v>
      </c>
      <c r="AF62">
        <v>3145</v>
      </c>
      <c r="AG62">
        <v>1431020.73</v>
      </c>
      <c r="AH62">
        <v>34955</v>
      </c>
    </row>
    <row r="63" spans="1:34" ht="12.75" customHeight="1" x14ac:dyDescent="0.2">
      <c r="B63" s="1"/>
      <c r="C63" s="3"/>
      <c r="D63" s="1"/>
      <c r="AE63">
        <v>70</v>
      </c>
      <c r="AF63">
        <v>2630</v>
      </c>
      <c r="AG63">
        <v>1154247.1299999999</v>
      </c>
      <c r="AH63">
        <v>28886</v>
      </c>
    </row>
    <row r="64" spans="1:34" ht="12.75" customHeight="1" x14ac:dyDescent="0.2">
      <c r="AE64">
        <v>71</v>
      </c>
      <c r="AF64">
        <v>2077</v>
      </c>
      <c r="AG64">
        <v>872459.7</v>
      </c>
      <c r="AH64">
        <v>24325</v>
      </c>
    </row>
    <row r="65" spans="31:34" ht="12.75" customHeight="1" x14ac:dyDescent="0.2">
      <c r="AE65">
        <v>72</v>
      </c>
      <c r="AF65">
        <v>1569</v>
      </c>
      <c r="AG65">
        <v>669792.01</v>
      </c>
      <c r="AH65">
        <v>17881</v>
      </c>
    </row>
    <row r="66" spans="31:34" ht="12.75" customHeight="1" x14ac:dyDescent="0.2">
      <c r="AE66">
        <v>73</v>
      </c>
      <c r="AF66">
        <v>1398</v>
      </c>
      <c r="AG66">
        <v>619620.24</v>
      </c>
      <c r="AH66">
        <v>16235</v>
      </c>
    </row>
    <row r="67" spans="31:34" ht="12.75" customHeight="1" x14ac:dyDescent="0.2">
      <c r="AE67">
        <v>74</v>
      </c>
      <c r="AF67">
        <v>1139</v>
      </c>
      <c r="AG67">
        <v>469476.07</v>
      </c>
      <c r="AH67">
        <v>13298</v>
      </c>
    </row>
    <row r="68" spans="31:34" ht="12.75" customHeight="1" x14ac:dyDescent="0.2">
      <c r="AE68">
        <v>75</v>
      </c>
      <c r="AF68">
        <v>821</v>
      </c>
      <c r="AG68">
        <v>338182.37</v>
      </c>
      <c r="AH68">
        <v>9552</v>
      </c>
    </row>
    <row r="69" spans="31:34" ht="12.75" customHeight="1" x14ac:dyDescent="0.2">
      <c r="AE69">
        <v>76</v>
      </c>
      <c r="AF69">
        <v>561</v>
      </c>
      <c r="AG69">
        <v>243209.01</v>
      </c>
      <c r="AH69">
        <v>6558</v>
      </c>
    </row>
    <row r="70" spans="31:34" ht="12.75" customHeight="1" x14ac:dyDescent="0.2">
      <c r="AE70">
        <v>77</v>
      </c>
      <c r="AF70">
        <v>450</v>
      </c>
      <c r="AG70">
        <v>206418.95</v>
      </c>
      <c r="AH70">
        <v>5227</v>
      </c>
    </row>
    <row r="71" spans="31:34" ht="12.75" customHeight="1" x14ac:dyDescent="0.2">
      <c r="AE71">
        <v>78</v>
      </c>
      <c r="AF71">
        <v>281</v>
      </c>
      <c r="AG71">
        <v>115883.68</v>
      </c>
      <c r="AH71">
        <v>3505</v>
      </c>
    </row>
    <row r="72" spans="31:34" ht="12.75" customHeight="1" x14ac:dyDescent="0.2">
      <c r="AE72">
        <v>79</v>
      </c>
      <c r="AF72">
        <v>221</v>
      </c>
      <c r="AG72">
        <v>122324.25</v>
      </c>
      <c r="AH72">
        <v>2849</v>
      </c>
    </row>
    <row r="73" spans="31:34" ht="12.75" customHeight="1" x14ac:dyDescent="0.2">
      <c r="AE73">
        <v>80</v>
      </c>
      <c r="AF73">
        <v>187</v>
      </c>
      <c r="AG73">
        <v>81455.570000000007</v>
      </c>
      <c r="AH73">
        <v>2375</v>
      </c>
    </row>
    <row r="74" spans="31:34" ht="12.75" customHeight="1" x14ac:dyDescent="0.2">
      <c r="AE74">
        <v>81</v>
      </c>
      <c r="AF74">
        <v>108</v>
      </c>
      <c r="AG74">
        <v>63178.13</v>
      </c>
      <c r="AH74">
        <v>1438</v>
      </c>
    </row>
    <row r="75" spans="31:34" ht="12.75" customHeight="1" x14ac:dyDescent="0.2">
      <c r="AE75">
        <v>82</v>
      </c>
      <c r="AF75">
        <v>72</v>
      </c>
      <c r="AG75">
        <v>42363.68</v>
      </c>
      <c r="AH75">
        <v>949</v>
      </c>
    </row>
    <row r="76" spans="31:34" ht="12.75" customHeight="1" x14ac:dyDescent="0.2">
      <c r="AE76">
        <v>83</v>
      </c>
      <c r="AF76">
        <v>49</v>
      </c>
      <c r="AG76">
        <v>12089.24</v>
      </c>
      <c r="AH76">
        <v>484</v>
      </c>
    </row>
    <row r="77" spans="31:34" ht="12.75" customHeight="1" x14ac:dyDescent="0.2">
      <c r="AE77">
        <v>84</v>
      </c>
      <c r="AF77">
        <v>18</v>
      </c>
      <c r="AG77">
        <v>6778.76</v>
      </c>
      <c r="AH77">
        <v>179</v>
      </c>
    </row>
    <row r="78" spans="31:34" ht="12.75" customHeight="1" x14ac:dyDescent="0.2">
      <c r="AE78">
        <v>85</v>
      </c>
      <c r="AF78">
        <v>11</v>
      </c>
      <c r="AG78">
        <v>4363.62</v>
      </c>
      <c r="AH78">
        <v>128</v>
      </c>
    </row>
    <row r="79" spans="31:34" ht="12.75" customHeight="1" x14ac:dyDescent="0.2">
      <c r="AE79">
        <v>86</v>
      </c>
      <c r="AF79">
        <v>13</v>
      </c>
      <c r="AG79">
        <v>6549.26</v>
      </c>
      <c r="AH79">
        <v>139</v>
      </c>
    </row>
    <row r="80" spans="31:34" ht="12.75" customHeight="1" x14ac:dyDescent="0.2">
      <c r="AE80">
        <v>87</v>
      </c>
      <c r="AF80">
        <v>12</v>
      </c>
      <c r="AG80">
        <v>9956.8799999999992</v>
      </c>
      <c r="AH80">
        <v>125</v>
      </c>
    </row>
    <row r="81" spans="1:34" ht="12.75" customHeight="1" x14ac:dyDescent="0.2">
      <c r="AE81">
        <v>88</v>
      </c>
      <c r="AF81">
        <v>15</v>
      </c>
      <c r="AG81">
        <v>7454.95</v>
      </c>
      <c r="AH81">
        <v>202</v>
      </c>
    </row>
    <row r="82" spans="1:34" ht="12.75" customHeight="1" x14ac:dyDescent="0.2"/>
    <row r="84" spans="1:34" x14ac:dyDescent="0.2">
      <c r="B84" s="3"/>
      <c r="C84" s="3"/>
      <c r="D84" s="3"/>
      <c r="E84" s="3"/>
    </row>
    <row r="85" spans="1:34" x14ac:dyDescent="0.2">
      <c r="B85" s="3"/>
      <c r="C85" s="3"/>
      <c r="D85" s="3"/>
      <c r="E85" s="3"/>
    </row>
    <row r="89" spans="1:34" x14ac:dyDescent="0.2">
      <c r="A89"/>
      <c r="B89" s="1"/>
      <c r="D89" s="1"/>
    </row>
    <row r="90" spans="1:34" x14ac:dyDescent="0.2">
      <c r="A90"/>
      <c r="B90" s="1"/>
      <c r="D90" s="1"/>
    </row>
    <row r="91" spans="1:34" x14ac:dyDescent="0.2">
      <c r="A91"/>
      <c r="B91" s="1"/>
      <c r="D91" s="1"/>
    </row>
    <row r="92" spans="1:34" x14ac:dyDescent="0.2">
      <c r="A92"/>
      <c r="B92" s="1"/>
      <c r="D92" s="1"/>
    </row>
    <row r="93" spans="1:34" x14ac:dyDescent="0.2">
      <c r="A93"/>
      <c r="B93" s="1"/>
      <c r="D93" s="1"/>
    </row>
    <row r="94" spans="1:34" x14ac:dyDescent="0.2">
      <c r="A94"/>
      <c r="B94" s="1"/>
      <c r="D94" s="1"/>
    </row>
    <row r="95" spans="1:34" x14ac:dyDescent="0.2">
      <c r="A95"/>
      <c r="B95" s="1"/>
      <c r="D95" s="1"/>
    </row>
    <row r="96" spans="1:34" x14ac:dyDescent="0.2">
      <c r="B96" s="1"/>
      <c r="D96" s="1"/>
    </row>
    <row r="99" spans="2:2" x14ac:dyDescent="0.2">
      <c r="B99" s="1"/>
    </row>
  </sheetData>
  <mergeCells count="4">
    <mergeCell ref="A2:E2"/>
    <mergeCell ref="A59:E59"/>
    <mergeCell ref="A4:E4"/>
    <mergeCell ref="A3:E3"/>
  </mergeCells>
  <phoneticPr fontId="0" type="noConversion"/>
  <hyperlinks>
    <hyperlink ref="A1" location="Съдържание!Print_Area" display="към съдържанието" xr:uid="{00000000-0004-0000-0C00-000000000000}"/>
  </hyperlinks>
  <printOptions horizontalCentered="1"/>
  <pageMargins left="0.39370078740157483" right="0.39370078740157483" top="0.59055118110236227" bottom="0.59055118110236227" header="0.51181102362204722" footer="0.51181102362204722"/>
  <pageSetup paperSize="9" scale="9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A1:O81"/>
  <sheetViews>
    <sheetView zoomScale="85" zoomScaleNormal="85" workbookViewId="0">
      <selection activeCell="F13" sqref="F13"/>
    </sheetView>
  </sheetViews>
  <sheetFormatPr defaultRowHeight="12.75" x14ac:dyDescent="0.2"/>
  <cols>
    <col min="1" max="1" width="15.7109375" customWidth="1"/>
    <col min="2" max="2" width="20.7109375" customWidth="1"/>
    <col min="3" max="3" width="17.7109375" customWidth="1"/>
    <col min="4" max="5" width="15.7109375" customWidth="1"/>
    <col min="6" max="7" width="7.7109375" customWidth="1"/>
  </cols>
  <sheetData>
    <row r="1" spans="1:15" s="98" customFormat="1" ht="15" customHeight="1" x14ac:dyDescent="0.2">
      <c r="A1" s="255" t="s">
        <v>71</v>
      </c>
      <c r="B1" s="106"/>
      <c r="C1" s="106"/>
      <c r="D1" s="142"/>
      <c r="E1" s="142"/>
      <c r="F1" s="115"/>
      <c r="G1" s="115"/>
      <c r="J1" s="115"/>
      <c r="K1" s="115"/>
      <c r="L1" s="115"/>
      <c r="M1" s="115"/>
      <c r="N1" s="115"/>
      <c r="O1" s="115"/>
    </row>
    <row r="2" spans="1:15" s="98" customFormat="1" ht="15" customHeight="1" x14ac:dyDescent="0.25">
      <c r="A2" s="379" t="s">
        <v>221</v>
      </c>
      <c r="B2" s="379"/>
      <c r="C2" s="379"/>
      <c r="D2" s="379"/>
      <c r="E2" s="379"/>
      <c r="F2" s="115"/>
      <c r="G2" s="115"/>
    </row>
    <row r="3" spans="1:15" s="98" customFormat="1" ht="15" customHeight="1" x14ac:dyDescent="0.25">
      <c r="A3" s="379" t="s">
        <v>150</v>
      </c>
      <c r="B3" s="379"/>
      <c r="C3" s="379"/>
      <c r="D3" s="379"/>
      <c r="E3" s="379"/>
      <c r="F3" s="115"/>
      <c r="G3" s="115"/>
    </row>
    <row r="4" spans="1:15" s="98" customFormat="1" ht="15" customHeight="1" x14ac:dyDescent="0.25">
      <c r="A4" s="379" t="s">
        <v>494</v>
      </c>
      <c r="B4" s="379"/>
      <c r="C4" s="379"/>
      <c r="D4" s="379"/>
      <c r="E4" s="379"/>
      <c r="F4" s="115"/>
      <c r="G4" s="115"/>
    </row>
    <row r="5" spans="1:15" s="98" customFormat="1" ht="15" customHeight="1" x14ac:dyDescent="0.25">
      <c r="A5" s="105"/>
      <c r="B5" s="105"/>
      <c r="C5" s="105"/>
      <c r="D5" s="105"/>
      <c r="E5" s="105"/>
      <c r="F5" s="115"/>
      <c r="G5" s="115"/>
    </row>
    <row r="6" spans="1:15" s="6" customFormat="1" ht="50.1" customHeight="1" x14ac:dyDescent="0.2">
      <c r="A6" s="207" t="s">
        <v>9</v>
      </c>
      <c r="B6" s="207" t="s">
        <v>345</v>
      </c>
      <c r="C6" s="207" t="s">
        <v>323</v>
      </c>
      <c r="D6" s="208" t="s">
        <v>80</v>
      </c>
      <c r="E6" s="208" t="s">
        <v>324</v>
      </c>
      <c r="F6" s="123"/>
      <c r="G6" s="123"/>
    </row>
    <row r="7" spans="1:15" s="6" customFormat="1" ht="20.100000000000001" customHeight="1" x14ac:dyDescent="0.2">
      <c r="A7" s="209">
        <v>1</v>
      </c>
      <c r="B7" s="209">
        <v>2</v>
      </c>
      <c r="C7" s="209">
        <v>3</v>
      </c>
      <c r="D7" s="210">
        <v>4</v>
      </c>
      <c r="E7" s="210" t="s">
        <v>286</v>
      </c>
      <c r="F7" s="123"/>
      <c r="G7" s="123"/>
    </row>
    <row r="8" spans="1:15" s="6" customFormat="1" ht="12.95" customHeight="1" x14ac:dyDescent="0.2">
      <c r="A8" s="119" t="s">
        <v>92</v>
      </c>
      <c r="B8" s="103">
        <v>453</v>
      </c>
      <c r="C8" s="113">
        <v>59831.37</v>
      </c>
      <c r="D8" s="103">
        <v>1986</v>
      </c>
      <c r="E8" s="114">
        <f>C8/D8</f>
        <v>30.126570996978852</v>
      </c>
      <c r="F8" s="123"/>
      <c r="G8" s="123"/>
    </row>
    <row r="9" spans="1:15" s="6" customFormat="1" ht="12.95" customHeight="1" x14ac:dyDescent="0.2">
      <c r="A9" s="120">
        <v>19</v>
      </c>
      <c r="B9" s="103">
        <v>1146</v>
      </c>
      <c r="C9" s="113">
        <v>265872.71999999997</v>
      </c>
      <c r="D9" s="103">
        <v>8495</v>
      </c>
      <c r="E9" s="114">
        <f t="shared" ref="E9:E54" si="0">C9/D9</f>
        <v>31.297553855208943</v>
      </c>
      <c r="F9" s="123"/>
      <c r="G9" s="123"/>
    </row>
    <row r="10" spans="1:15" s="6" customFormat="1" ht="12.95" customHeight="1" x14ac:dyDescent="0.2">
      <c r="A10" s="120">
        <v>20</v>
      </c>
      <c r="B10" s="103">
        <v>4569</v>
      </c>
      <c r="C10" s="113">
        <v>1106376.98</v>
      </c>
      <c r="D10" s="103">
        <v>33032</v>
      </c>
      <c r="E10" s="114">
        <f t="shared" si="0"/>
        <v>33.494096028093971</v>
      </c>
      <c r="F10" s="123"/>
      <c r="G10" s="123"/>
    </row>
    <row r="11" spans="1:15" s="6" customFormat="1" ht="12.95" customHeight="1" x14ac:dyDescent="0.2">
      <c r="A11" s="120">
        <v>21</v>
      </c>
      <c r="B11" s="103">
        <v>6907</v>
      </c>
      <c r="C11" s="113">
        <v>1816843.31</v>
      </c>
      <c r="D11" s="103">
        <v>50295</v>
      </c>
      <c r="E11" s="114">
        <f t="shared" si="0"/>
        <v>36.123736156675612</v>
      </c>
      <c r="F11" s="123"/>
      <c r="G11" s="123"/>
    </row>
    <row r="12" spans="1:15" s="6" customFormat="1" ht="12.95" customHeight="1" x14ac:dyDescent="0.2">
      <c r="A12" s="120">
        <v>22</v>
      </c>
      <c r="B12" s="103">
        <v>8186</v>
      </c>
      <c r="C12" s="113">
        <v>2418761.6</v>
      </c>
      <c r="D12" s="103">
        <v>63947</v>
      </c>
      <c r="E12" s="114">
        <f t="shared" si="0"/>
        <v>37.824473392027777</v>
      </c>
      <c r="F12" s="123"/>
      <c r="G12" s="123"/>
    </row>
    <row r="13" spans="1:15" s="6" customFormat="1" ht="12.95" customHeight="1" x14ac:dyDescent="0.2">
      <c r="A13" s="120">
        <v>23</v>
      </c>
      <c r="B13" s="103">
        <v>11112</v>
      </c>
      <c r="C13" s="113">
        <v>3510058.05</v>
      </c>
      <c r="D13" s="103">
        <v>90644</v>
      </c>
      <c r="E13" s="114">
        <f t="shared" si="0"/>
        <v>38.72355644058073</v>
      </c>
      <c r="F13" s="123"/>
      <c r="G13" s="123"/>
    </row>
    <row r="14" spans="1:15" s="6" customFormat="1" ht="12.95" customHeight="1" x14ac:dyDescent="0.2">
      <c r="A14" s="120">
        <v>24</v>
      </c>
      <c r="B14" s="103">
        <v>14471</v>
      </c>
      <c r="C14" s="113">
        <v>4851425.0199999996</v>
      </c>
      <c r="D14" s="103">
        <v>120759</v>
      </c>
      <c r="E14" s="114">
        <f t="shared" si="0"/>
        <v>40.174438509759106</v>
      </c>
      <c r="F14" s="123"/>
      <c r="G14" s="123"/>
    </row>
    <row r="15" spans="1:15" s="6" customFormat="1" ht="12.95" customHeight="1" x14ac:dyDescent="0.2">
      <c r="A15" s="120">
        <v>25</v>
      </c>
      <c r="B15" s="103">
        <v>15110</v>
      </c>
      <c r="C15" s="113">
        <v>5574287.2300000004</v>
      </c>
      <c r="D15" s="103">
        <v>124987</v>
      </c>
      <c r="E15" s="114">
        <f t="shared" si="0"/>
        <v>44.598936129357455</v>
      </c>
      <c r="F15" s="123"/>
      <c r="G15" s="123"/>
    </row>
    <row r="16" spans="1:15" s="6" customFormat="1" ht="12.95" customHeight="1" x14ac:dyDescent="0.2">
      <c r="A16" s="120">
        <v>26</v>
      </c>
      <c r="B16" s="103">
        <v>16176</v>
      </c>
      <c r="C16" s="113">
        <v>6103582.3799999999</v>
      </c>
      <c r="D16" s="103">
        <v>134910</v>
      </c>
      <c r="E16" s="114">
        <f t="shared" si="0"/>
        <v>45.241882588392258</v>
      </c>
      <c r="F16" s="123"/>
      <c r="G16" s="123"/>
    </row>
    <row r="17" spans="1:7" s="6" customFormat="1" ht="12.95" customHeight="1" x14ac:dyDescent="0.2">
      <c r="A17" s="120">
        <v>27</v>
      </c>
      <c r="B17" s="103">
        <v>19614</v>
      </c>
      <c r="C17" s="113">
        <v>7661974.96</v>
      </c>
      <c r="D17" s="103">
        <v>162979</v>
      </c>
      <c r="E17" s="114">
        <f t="shared" si="0"/>
        <v>47.012038115340012</v>
      </c>
      <c r="F17" s="123"/>
      <c r="G17" s="123"/>
    </row>
    <row r="18" spans="1:7" s="6" customFormat="1" ht="12.95" customHeight="1" x14ac:dyDescent="0.2">
      <c r="A18" s="120">
        <v>28</v>
      </c>
      <c r="B18" s="103">
        <v>19953</v>
      </c>
      <c r="C18" s="113">
        <v>7302229.6399999997</v>
      </c>
      <c r="D18" s="103">
        <v>157858</v>
      </c>
      <c r="E18" s="114">
        <f t="shared" si="0"/>
        <v>46.258217131852675</v>
      </c>
      <c r="F18" s="123"/>
      <c r="G18" s="123"/>
    </row>
    <row r="19" spans="1:7" s="6" customFormat="1" ht="12.95" customHeight="1" x14ac:dyDescent="0.2">
      <c r="A19" s="120">
        <v>29</v>
      </c>
      <c r="B19" s="103">
        <v>24237</v>
      </c>
      <c r="C19" s="113">
        <v>9023644.5999999996</v>
      </c>
      <c r="D19" s="103">
        <v>191154</v>
      </c>
      <c r="E19" s="114">
        <f t="shared" si="0"/>
        <v>47.206151061447834</v>
      </c>
      <c r="F19" s="123"/>
      <c r="G19" s="123"/>
    </row>
    <row r="20" spans="1:7" s="6" customFormat="1" ht="12.95" customHeight="1" x14ac:dyDescent="0.2">
      <c r="A20" s="120">
        <v>30</v>
      </c>
      <c r="B20" s="103">
        <v>26980</v>
      </c>
      <c r="C20" s="113">
        <v>9436440.5199999996</v>
      </c>
      <c r="D20" s="103">
        <v>198109</v>
      </c>
      <c r="E20" s="114">
        <f t="shared" si="0"/>
        <v>47.632568535503182</v>
      </c>
      <c r="F20" s="123"/>
      <c r="G20" s="123"/>
    </row>
    <row r="21" spans="1:7" s="6" customFormat="1" ht="12.95" customHeight="1" x14ac:dyDescent="0.2">
      <c r="A21" s="120">
        <v>31</v>
      </c>
      <c r="B21" s="103">
        <v>29087</v>
      </c>
      <c r="C21" s="113">
        <v>10090732.57</v>
      </c>
      <c r="D21" s="103">
        <v>212846</v>
      </c>
      <c r="E21" s="114">
        <f t="shared" si="0"/>
        <v>47.408607960685188</v>
      </c>
      <c r="F21" s="123"/>
      <c r="G21" s="123"/>
    </row>
    <row r="22" spans="1:7" s="6" customFormat="1" ht="12.95" customHeight="1" x14ac:dyDescent="0.2">
      <c r="A22" s="120">
        <v>32</v>
      </c>
      <c r="B22" s="103">
        <v>31541</v>
      </c>
      <c r="C22" s="113">
        <v>10640815.91</v>
      </c>
      <c r="D22" s="103">
        <v>222403</v>
      </c>
      <c r="E22" s="114">
        <f t="shared" si="0"/>
        <v>47.844749890963705</v>
      </c>
      <c r="F22" s="123"/>
      <c r="G22" s="123"/>
    </row>
    <row r="23" spans="1:7" s="6" customFormat="1" ht="12.95" customHeight="1" x14ac:dyDescent="0.2">
      <c r="A23" s="120">
        <v>33</v>
      </c>
      <c r="B23" s="103">
        <v>35127</v>
      </c>
      <c r="C23" s="113">
        <v>11697132.109999999</v>
      </c>
      <c r="D23" s="103">
        <v>240011</v>
      </c>
      <c r="E23" s="114">
        <f t="shared" si="0"/>
        <v>48.735816733399716</v>
      </c>
      <c r="F23" s="123"/>
      <c r="G23" s="123"/>
    </row>
    <row r="24" spans="1:7" s="6" customFormat="1" ht="12.95" customHeight="1" x14ac:dyDescent="0.2">
      <c r="A24" s="120">
        <v>34</v>
      </c>
      <c r="B24" s="103">
        <v>36846</v>
      </c>
      <c r="C24" s="113">
        <v>11763051.59</v>
      </c>
      <c r="D24" s="103">
        <v>242955</v>
      </c>
      <c r="E24" s="114">
        <f t="shared" si="0"/>
        <v>48.416585746331627</v>
      </c>
      <c r="F24" s="123"/>
      <c r="G24" s="123"/>
    </row>
    <row r="25" spans="1:7" s="6" customFormat="1" ht="12.95" customHeight="1" x14ac:dyDescent="0.2">
      <c r="A25" s="120">
        <v>35</v>
      </c>
      <c r="B25" s="103">
        <v>37042</v>
      </c>
      <c r="C25" s="113">
        <v>11488040.75</v>
      </c>
      <c r="D25" s="103">
        <v>237071</v>
      </c>
      <c r="E25" s="114">
        <f t="shared" si="0"/>
        <v>48.458228758473197</v>
      </c>
      <c r="F25" s="123"/>
      <c r="G25" s="123"/>
    </row>
    <row r="26" spans="1:7" s="6" customFormat="1" ht="12.95" customHeight="1" x14ac:dyDescent="0.2">
      <c r="A26" s="120">
        <v>36</v>
      </c>
      <c r="B26" s="103">
        <v>35890</v>
      </c>
      <c r="C26" s="113">
        <v>11132107.57</v>
      </c>
      <c r="D26" s="103">
        <v>228812</v>
      </c>
      <c r="E26" s="114">
        <f t="shared" si="0"/>
        <v>48.651764636470119</v>
      </c>
      <c r="F26" s="123"/>
      <c r="G26" s="123"/>
    </row>
    <row r="27" spans="1:7" s="6" customFormat="1" ht="12.95" customHeight="1" x14ac:dyDescent="0.2">
      <c r="A27" s="120">
        <v>37</v>
      </c>
      <c r="B27" s="103">
        <v>36364</v>
      </c>
      <c r="C27" s="113">
        <v>11081282.58</v>
      </c>
      <c r="D27" s="103">
        <v>223834</v>
      </c>
      <c r="E27" s="114">
        <f t="shared" si="0"/>
        <v>49.506699518393098</v>
      </c>
      <c r="F27" s="123"/>
      <c r="G27" s="123"/>
    </row>
    <row r="28" spans="1:7" s="6" customFormat="1" ht="15" customHeight="1" x14ac:dyDescent="0.2">
      <c r="A28" s="120">
        <v>38</v>
      </c>
      <c r="B28" s="103">
        <v>34397</v>
      </c>
      <c r="C28" s="113">
        <v>10027607.32</v>
      </c>
      <c r="D28" s="103">
        <v>209671</v>
      </c>
      <c r="E28" s="114">
        <f t="shared" si="0"/>
        <v>47.825437566473191</v>
      </c>
      <c r="F28" s="123"/>
      <c r="G28" s="123"/>
    </row>
    <row r="29" spans="1:7" s="6" customFormat="1" ht="12.95" customHeight="1" x14ac:dyDescent="0.2">
      <c r="A29" s="120">
        <v>39</v>
      </c>
      <c r="B29" s="103">
        <v>33407</v>
      </c>
      <c r="C29" s="113">
        <v>9669608.6799999997</v>
      </c>
      <c r="D29" s="103">
        <v>200827</v>
      </c>
      <c r="E29" s="114">
        <f t="shared" si="0"/>
        <v>48.148947502078904</v>
      </c>
      <c r="F29" s="123"/>
      <c r="G29" s="123"/>
    </row>
    <row r="30" spans="1:7" s="6" customFormat="1" ht="12.95" customHeight="1" x14ac:dyDescent="0.2">
      <c r="A30" s="120">
        <v>40</v>
      </c>
      <c r="B30" s="103">
        <v>31882</v>
      </c>
      <c r="C30" s="113">
        <v>9292237.8699999992</v>
      </c>
      <c r="D30" s="103">
        <v>193624</v>
      </c>
      <c r="E30" s="114">
        <f t="shared" si="0"/>
        <v>47.991147120191705</v>
      </c>
      <c r="F30" s="123"/>
      <c r="G30" s="123"/>
    </row>
    <row r="31" spans="1:7" s="6" customFormat="1" ht="12.95" customHeight="1" x14ac:dyDescent="0.2">
      <c r="A31" s="120">
        <v>41</v>
      </c>
      <c r="B31" s="103">
        <v>30856</v>
      </c>
      <c r="C31" s="113">
        <v>9030996.7200000007</v>
      </c>
      <c r="D31" s="103">
        <v>184945</v>
      </c>
      <c r="E31" s="114">
        <f t="shared" si="0"/>
        <v>48.830715726297008</v>
      </c>
      <c r="F31" s="123"/>
      <c r="G31" s="123"/>
    </row>
    <row r="32" spans="1:7" s="6" customFormat="1" ht="12.95" customHeight="1" x14ac:dyDescent="0.2">
      <c r="A32" s="120">
        <v>42</v>
      </c>
      <c r="B32" s="103">
        <v>31704</v>
      </c>
      <c r="C32" s="113">
        <v>9427161.4800000004</v>
      </c>
      <c r="D32" s="103">
        <v>193624</v>
      </c>
      <c r="E32" s="114">
        <f t="shared" si="0"/>
        <v>48.687980209064996</v>
      </c>
      <c r="F32" s="123"/>
      <c r="G32" s="123"/>
    </row>
    <row r="33" spans="1:7" s="6" customFormat="1" ht="12.95" customHeight="1" x14ac:dyDescent="0.2">
      <c r="A33" s="120">
        <v>43</v>
      </c>
      <c r="B33" s="103">
        <v>30369</v>
      </c>
      <c r="C33" s="113">
        <v>9314445.5800000001</v>
      </c>
      <c r="D33" s="103">
        <v>191477</v>
      </c>
      <c r="E33" s="114">
        <f t="shared" si="0"/>
        <v>48.645245016372726</v>
      </c>
      <c r="F33" s="123"/>
      <c r="G33" s="123"/>
    </row>
    <row r="34" spans="1:7" s="6" customFormat="1" ht="12.95" customHeight="1" x14ac:dyDescent="0.2">
      <c r="A34" s="120">
        <v>44</v>
      </c>
      <c r="B34" s="103">
        <v>31767</v>
      </c>
      <c r="C34" s="113">
        <v>9821578.4600000009</v>
      </c>
      <c r="D34" s="103">
        <v>202839</v>
      </c>
      <c r="E34" s="114">
        <f t="shared" si="0"/>
        <v>48.420562416497816</v>
      </c>
      <c r="F34" s="123"/>
      <c r="G34" s="123"/>
    </row>
    <row r="35" spans="1:7" s="6" customFormat="1" ht="12.95" customHeight="1" x14ac:dyDescent="0.2">
      <c r="A35" s="120">
        <v>45</v>
      </c>
      <c r="B35" s="103">
        <v>31338</v>
      </c>
      <c r="C35" s="113">
        <v>10287738.01</v>
      </c>
      <c r="D35" s="103">
        <v>208984</v>
      </c>
      <c r="E35" s="114">
        <f t="shared" si="0"/>
        <v>49.227395446541358</v>
      </c>
      <c r="F35" s="123"/>
      <c r="G35" s="123"/>
    </row>
    <row r="36" spans="1:7" s="6" customFormat="1" ht="12.95" customHeight="1" x14ac:dyDescent="0.2">
      <c r="A36" s="120">
        <v>46</v>
      </c>
      <c r="B36" s="103">
        <v>31915</v>
      </c>
      <c r="C36" s="113">
        <v>10679345.4</v>
      </c>
      <c r="D36" s="103">
        <v>216492</v>
      </c>
      <c r="E36" s="114">
        <f t="shared" si="0"/>
        <v>49.329053267557235</v>
      </c>
      <c r="F36" s="123"/>
      <c r="G36" s="123"/>
    </row>
    <row r="37" spans="1:7" s="6" customFormat="1" ht="12.95" customHeight="1" x14ac:dyDescent="0.2">
      <c r="A37" s="120">
        <v>47</v>
      </c>
      <c r="B37" s="103">
        <v>32938</v>
      </c>
      <c r="C37" s="113">
        <v>11329728.4</v>
      </c>
      <c r="D37" s="103">
        <v>230695</v>
      </c>
      <c r="E37" s="114">
        <f t="shared" si="0"/>
        <v>49.111287197381827</v>
      </c>
      <c r="F37" s="123"/>
      <c r="G37" s="123"/>
    </row>
    <row r="38" spans="1:7" s="6" customFormat="1" ht="12.95" customHeight="1" x14ac:dyDescent="0.2">
      <c r="A38" s="120">
        <v>48</v>
      </c>
      <c r="B38" s="103">
        <v>33092</v>
      </c>
      <c r="C38" s="113">
        <v>11523186.4</v>
      </c>
      <c r="D38" s="103">
        <v>235792</v>
      </c>
      <c r="E38" s="114">
        <f t="shared" si="0"/>
        <v>48.870132998575016</v>
      </c>
      <c r="F38" s="123"/>
      <c r="G38" s="123"/>
    </row>
    <row r="39" spans="1:7" s="6" customFormat="1" ht="12.95" customHeight="1" x14ac:dyDescent="0.2">
      <c r="A39" s="120">
        <v>49</v>
      </c>
      <c r="B39" s="103">
        <v>34038</v>
      </c>
      <c r="C39" s="113">
        <v>12122063.02</v>
      </c>
      <c r="D39" s="103">
        <v>249674</v>
      </c>
      <c r="E39" s="114">
        <f t="shared" si="0"/>
        <v>48.55156331856741</v>
      </c>
      <c r="F39" s="123"/>
      <c r="G39" s="123"/>
    </row>
    <row r="40" spans="1:7" s="6" customFormat="1" ht="12.95" customHeight="1" x14ac:dyDescent="0.2">
      <c r="A40" s="120">
        <v>50</v>
      </c>
      <c r="B40" s="103">
        <v>32673</v>
      </c>
      <c r="C40" s="113">
        <v>11798918.52</v>
      </c>
      <c r="D40" s="103">
        <v>241163</v>
      </c>
      <c r="E40" s="114">
        <f t="shared" si="0"/>
        <v>48.925077727512097</v>
      </c>
      <c r="F40" s="123"/>
      <c r="G40" s="123"/>
    </row>
    <row r="41" spans="1:7" s="6" customFormat="1" ht="12.95" customHeight="1" x14ac:dyDescent="0.2">
      <c r="A41" s="120">
        <v>51</v>
      </c>
      <c r="B41" s="103">
        <v>31767</v>
      </c>
      <c r="C41" s="113">
        <v>11861650.26</v>
      </c>
      <c r="D41" s="103">
        <v>241876</v>
      </c>
      <c r="E41" s="114">
        <f t="shared" si="0"/>
        <v>49.040211761398403</v>
      </c>
      <c r="F41" s="123"/>
      <c r="G41" s="123"/>
    </row>
    <row r="42" spans="1:7" s="6" customFormat="1" ht="12.95" customHeight="1" x14ac:dyDescent="0.2">
      <c r="A42" s="120">
        <v>52</v>
      </c>
      <c r="B42" s="103">
        <v>32734</v>
      </c>
      <c r="C42" s="113">
        <v>12267899.220000001</v>
      </c>
      <c r="D42" s="103">
        <v>247472</v>
      </c>
      <c r="E42" s="114">
        <f t="shared" si="0"/>
        <v>49.572877820521114</v>
      </c>
      <c r="F42" s="123"/>
      <c r="G42" s="123"/>
    </row>
    <row r="43" spans="1:7" s="6" customFormat="1" ht="12.95" customHeight="1" x14ac:dyDescent="0.2">
      <c r="A43" s="120">
        <v>53</v>
      </c>
      <c r="B43" s="103">
        <v>34447</v>
      </c>
      <c r="C43" s="113">
        <v>12826029</v>
      </c>
      <c r="D43" s="103">
        <v>261889</v>
      </c>
      <c r="E43" s="114">
        <f t="shared" si="0"/>
        <v>48.975058135316871</v>
      </c>
      <c r="F43" s="123"/>
      <c r="G43" s="123"/>
    </row>
    <row r="44" spans="1:7" s="6" customFormat="1" ht="12.95" customHeight="1" x14ac:dyDescent="0.2">
      <c r="A44" s="120">
        <v>54</v>
      </c>
      <c r="B44" s="103">
        <v>36467</v>
      </c>
      <c r="C44" s="113">
        <v>13895705.560000001</v>
      </c>
      <c r="D44" s="103">
        <v>283723</v>
      </c>
      <c r="E44" s="114">
        <f t="shared" si="0"/>
        <v>48.976309851510102</v>
      </c>
      <c r="F44" s="123"/>
      <c r="G44" s="123"/>
    </row>
    <row r="45" spans="1:7" s="6" customFormat="1" ht="12.95" customHeight="1" x14ac:dyDescent="0.2">
      <c r="A45" s="120">
        <v>55</v>
      </c>
      <c r="B45" s="103">
        <v>36287</v>
      </c>
      <c r="C45" s="113">
        <v>13847405.25</v>
      </c>
      <c r="D45" s="103">
        <v>281734</v>
      </c>
      <c r="E45" s="114">
        <f t="shared" si="0"/>
        <v>49.150635883492939</v>
      </c>
      <c r="F45" s="123"/>
      <c r="G45" s="123"/>
    </row>
    <row r="46" spans="1:7" s="6" customFormat="1" ht="12.95" customHeight="1" x14ac:dyDescent="0.2">
      <c r="A46" s="120">
        <v>56</v>
      </c>
      <c r="B46" s="103">
        <v>31900</v>
      </c>
      <c r="C46" s="113">
        <v>12112107.41</v>
      </c>
      <c r="D46" s="103">
        <v>247819</v>
      </c>
      <c r="E46" s="114">
        <f t="shared" si="0"/>
        <v>48.874813513088185</v>
      </c>
      <c r="F46" s="123"/>
      <c r="G46" s="123"/>
    </row>
    <row r="47" spans="1:7" s="6" customFormat="1" ht="12.95" customHeight="1" x14ac:dyDescent="0.2">
      <c r="A47" s="120">
        <v>57</v>
      </c>
      <c r="B47" s="103">
        <v>31419</v>
      </c>
      <c r="C47" s="113">
        <v>11990453.35</v>
      </c>
      <c r="D47" s="103">
        <v>243576</v>
      </c>
      <c r="E47" s="114">
        <f t="shared" si="0"/>
        <v>49.226743808913852</v>
      </c>
      <c r="F47" s="123"/>
      <c r="G47" s="123"/>
    </row>
    <row r="48" spans="1:7" s="6" customFormat="1" ht="12.95" customHeight="1" x14ac:dyDescent="0.2">
      <c r="A48" s="120">
        <v>58</v>
      </c>
      <c r="B48" s="103">
        <v>33334</v>
      </c>
      <c r="C48" s="113">
        <v>12816410.02</v>
      </c>
      <c r="D48" s="103">
        <v>265719</v>
      </c>
      <c r="E48" s="114">
        <f t="shared" si="0"/>
        <v>48.232945404732064</v>
      </c>
      <c r="F48" s="123"/>
      <c r="G48" s="123"/>
    </row>
    <row r="49" spans="1:7" s="6" customFormat="1" ht="12.95" customHeight="1" x14ac:dyDescent="0.2">
      <c r="A49" s="120">
        <v>59</v>
      </c>
      <c r="B49" s="103">
        <v>34077</v>
      </c>
      <c r="C49" s="113">
        <v>13428654.07</v>
      </c>
      <c r="D49" s="103">
        <v>272746</v>
      </c>
      <c r="E49" s="114">
        <f t="shared" si="0"/>
        <v>49.235017452134954</v>
      </c>
      <c r="F49" s="123"/>
      <c r="G49" s="123"/>
    </row>
    <row r="50" spans="1:7" s="6" customFormat="1" ht="12.95" customHeight="1" x14ac:dyDescent="0.2">
      <c r="A50" s="120">
        <v>60</v>
      </c>
      <c r="B50" s="103">
        <v>34036</v>
      </c>
      <c r="C50" s="113">
        <v>13579324.57</v>
      </c>
      <c r="D50" s="103">
        <v>275680</v>
      </c>
      <c r="E50" s="114">
        <f t="shared" si="0"/>
        <v>49.25756155687754</v>
      </c>
      <c r="F50" s="123"/>
      <c r="G50" s="123"/>
    </row>
    <row r="51" spans="1:7" s="6" customFormat="1" ht="15" customHeight="1" x14ac:dyDescent="0.2">
      <c r="A51" s="120">
        <v>61</v>
      </c>
      <c r="B51" s="103">
        <v>33014</v>
      </c>
      <c r="C51" s="113">
        <v>13635839.27</v>
      </c>
      <c r="D51" s="103">
        <v>274084</v>
      </c>
      <c r="E51" s="114">
        <f t="shared" si="0"/>
        <v>49.75058474774157</v>
      </c>
      <c r="F51" s="123"/>
      <c r="G51" s="123"/>
    </row>
    <row r="52" spans="1:7" s="6" customFormat="1" ht="12.95" customHeight="1" x14ac:dyDescent="0.2">
      <c r="A52" s="120">
        <v>62</v>
      </c>
      <c r="B52" s="103">
        <v>27125</v>
      </c>
      <c r="C52" s="113">
        <v>11751505</v>
      </c>
      <c r="D52" s="103">
        <v>234501</v>
      </c>
      <c r="E52" s="114">
        <f t="shared" si="0"/>
        <v>50.112814017850667</v>
      </c>
      <c r="F52" s="123"/>
      <c r="G52" s="123"/>
    </row>
    <row r="53" spans="1:7" s="6" customFormat="1" ht="12.95" customHeight="1" x14ac:dyDescent="0.2">
      <c r="A53" s="120">
        <v>63</v>
      </c>
      <c r="B53" s="103">
        <v>18536</v>
      </c>
      <c r="C53" s="113">
        <v>7955675.4699999997</v>
      </c>
      <c r="D53" s="103">
        <v>162215</v>
      </c>
      <c r="E53" s="114">
        <f t="shared" si="0"/>
        <v>49.044018555620625</v>
      </c>
      <c r="F53" s="123"/>
      <c r="G53" s="123"/>
    </row>
    <row r="54" spans="1:7" s="6" customFormat="1" ht="12.95" customHeight="1" x14ac:dyDescent="0.2">
      <c r="A54" s="120">
        <v>64</v>
      </c>
      <c r="B54" s="103">
        <v>14960</v>
      </c>
      <c r="C54" s="113">
        <v>5886008.1799999997</v>
      </c>
      <c r="D54" s="103">
        <v>131308</v>
      </c>
      <c r="E54" s="114">
        <f t="shared" si="0"/>
        <v>44.825967800895604</v>
      </c>
      <c r="F54" s="123"/>
      <c r="G54" s="123"/>
    </row>
    <row r="55" spans="1:7" s="6" customFormat="1" ht="27.95" customHeight="1" x14ac:dyDescent="0.2">
      <c r="A55" s="121" t="s">
        <v>93</v>
      </c>
      <c r="B55" s="103">
        <v>63273</v>
      </c>
      <c r="C55" s="113">
        <v>27772738.890000001</v>
      </c>
      <c r="D55" s="103">
        <v>611937</v>
      </c>
      <c r="E55" s="114">
        <f>C55/D55</f>
        <v>45.384964285539198</v>
      </c>
      <c r="F55" s="123"/>
      <c r="G55" s="123"/>
    </row>
    <row r="56" spans="1:7" s="6" customFormat="1" ht="27" customHeight="1" x14ac:dyDescent="0.2">
      <c r="A56" s="122" t="s">
        <v>149</v>
      </c>
      <c r="B56" s="103">
        <v>3147</v>
      </c>
      <c r="C56" s="113">
        <v>1008950.74</v>
      </c>
      <c r="D56" s="103">
        <v>17724</v>
      </c>
      <c r="E56" s="114">
        <f>C56/D56</f>
        <v>56.925679304897315</v>
      </c>
      <c r="F56" s="123"/>
      <c r="G56" s="123"/>
    </row>
    <row r="57" spans="1:7" s="6" customFormat="1" ht="19.5" customHeight="1" x14ac:dyDescent="0.2">
      <c r="A57" s="214" t="s">
        <v>10</v>
      </c>
      <c r="B57" s="182">
        <f>SUM(B8:B56)</f>
        <v>1327710</v>
      </c>
      <c r="C57" s="215">
        <f>SUM(C8:C56)</f>
        <v>467985463.5800001</v>
      </c>
      <c r="D57" s="182">
        <f>SUM(D8:D56)</f>
        <v>9760897</v>
      </c>
      <c r="E57" s="213">
        <f>C57/D57</f>
        <v>47.944923871238487</v>
      </c>
      <c r="F57" s="123"/>
      <c r="G57" s="123"/>
    </row>
    <row r="58" spans="1:7" ht="12.75" customHeight="1" x14ac:dyDescent="0.2">
      <c r="A58" s="13"/>
      <c r="B58" s="15"/>
      <c r="C58" s="15"/>
      <c r="D58" s="15"/>
      <c r="E58" s="16"/>
    </row>
    <row r="59" spans="1:7" s="6" customFormat="1" ht="27" customHeight="1" x14ac:dyDescent="0.2">
      <c r="A59" s="390" t="s">
        <v>415</v>
      </c>
      <c r="B59" s="390"/>
      <c r="C59" s="390"/>
      <c r="D59" s="390"/>
      <c r="E59" s="390"/>
    </row>
    <row r="60" spans="1:7" ht="12.75" customHeight="1" x14ac:dyDescent="0.2">
      <c r="B60" s="1"/>
      <c r="C60" s="1"/>
      <c r="D60" s="1"/>
      <c r="E60" s="55"/>
    </row>
    <row r="61" spans="1:7" ht="12.75" customHeight="1" x14ac:dyDescent="0.2">
      <c r="B61" s="56"/>
      <c r="C61" s="57"/>
      <c r="D61" s="56"/>
      <c r="E61" s="55"/>
    </row>
    <row r="62" spans="1:7" ht="12.75" customHeight="1" x14ac:dyDescent="0.2">
      <c r="B62" s="55"/>
      <c r="C62" s="55"/>
      <c r="D62" s="55"/>
      <c r="E62" s="55"/>
    </row>
    <row r="63" spans="1:7" ht="12.75" customHeight="1" x14ac:dyDescent="0.2">
      <c r="B63" s="55"/>
      <c r="C63" s="55"/>
      <c r="D63" s="55"/>
      <c r="E63" s="55"/>
    </row>
    <row r="64" spans="1:7" ht="12.75" customHeight="1" x14ac:dyDescent="0.2">
      <c r="B64" s="55"/>
      <c r="C64" s="55"/>
      <c r="D64" s="55"/>
      <c r="E64" s="55"/>
    </row>
    <row r="65" spans="2:5" ht="12.75" customHeight="1" x14ac:dyDescent="0.2">
      <c r="B65" s="55"/>
      <c r="C65" s="55"/>
      <c r="D65" s="55"/>
      <c r="E65" s="55"/>
    </row>
    <row r="66" spans="2:5" ht="12.75" customHeight="1" x14ac:dyDescent="0.2">
      <c r="B66" s="55"/>
      <c r="C66" s="55"/>
      <c r="D66" s="55"/>
      <c r="E66" s="55"/>
    </row>
    <row r="67" spans="2:5" ht="12.75" customHeight="1" x14ac:dyDescent="0.2">
      <c r="B67" s="55"/>
      <c r="C67" s="55"/>
      <c r="D67" s="55"/>
      <c r="E67" s="55"/>
    </row>
    <row r="68" spans="2:5" x14ac:dyDescent="0.2">
      <c r="B68" s="55"/>
      <c r="C68" s="55"/>
      <c r="D68" s="55"/>
    </row>
    <row r="69" spans="2:5" x14ac:dyDescent="0.2">
      <c r="B69" s="55"/>
      <c r="C69" s="55"/>
      <c r="D69" s="55"/>
    </row>
    <row r="74" spans="2:5" x14ac:dyDescent="0.2">
      <c r="B74" s="1"/>
      <c r="D74" s="1"/>
    </row>
    <row r="75" spans="2:5" x14ac:dyDescent="0.2">
      <c r="B75" s="1"/>
      <c r="D75" s="1"/>
    </row>
    <row r="76" spans="2:5" x14ac:dyDescent="0.2">
      <c r="B76" s="1"/>
      <c r="D76" s="1"/>
    </row>
    <row r="77" spans="2:5" x14ac:dyDescent="0.2">
      <c r="B77" s="1"/>
      <c r="D77" s="1"/>
    </row>
    <row r="78" spans="2:5" x14ac:dyDescent="0.2">
      <c r="B78" s="1"/>
      <c r="D78" s="1"/>
    </row>
    <row r="79" spans="2:5" x14ac:dyDescent="0.2">
      <c r="B79" s="1"/>
      <c r="D79" s="1"/>
    </row>
    <row r="80" spans="2:5" x14ac:dyDescent="0.2">
      <c r="B80" s="1"/>
      <c r="D80" s="1"/>
    </row>
    <row r="81" spans="1:4" x14ac:dyDescent="0.2">
      <c r="A81" s="2"/>
      <c r="B81" s="1"/>
      <c r="D81" s="1"/>
    </row>
  </sheetData>
  <mergeCells count="4">
    <mergeCell ref="A2:E2"/>
    <mergeCell ref="A59:E59"/>
    <mergeCell ref="A4:E4"/>
    <mergeCell ref="A3:E3"/>
  </mergeCells>
  <phoneticPr fontId="0" type="noConversion"/>
  <hyperlinks>
    <hyperlink ref="A1" location="Съдържание!Print_Area" display="към съдържанието" xr:uid="{00000000-0004-0000-0D00-000000000000}"/>
  </hyperlinks>
  <printOptions horizontalCentered="1"/>
  <pageMargins left="0.39370078740157483" right="0.39370078740157483" top="0.59055118110236227" bottom="0.59055118110236227" header="0.51181102362204722" footer="0.51181102362204722"/>
  <pageSetup paperSize="9" scale="9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V57"/>
  <sheetViews>
    <sheetView zoomScale="85" zoomScaleNormal="85" workbookViewId="0">
      <selection activeCell="F13" sqref="F13"/>
    </sheetView>
  </sheetViews>
  <sheetFormatPr defaultRowHeight="12.75" x14ac:dyDescent="0.2"/>
  <cols>
    <col min="1" max="1" width="7.28515625" style="6" customWidth="1"/>
    <col min="2" max="2" width="42.7109375" style="6" customWidth="1"/>
    <col min="3" max="3" width="15.7109375" style="6" customWidth="1"/>
    <col min="4" max="4" width="16.7109375" style="6" customWidth="1"/>
    <col min="5" max="5" width="15.7109375" style="6" customWidth="1"/>
    <col min="6" max="6" width="10.7109375" style="6" customWidth="1"/>
    <col min="7" max="7" width="10.28515625" style="6" customWidth="1"/>
    <col min="8" max="8" width="9.140625" style="115" customWidth="1"/>
    <col min="9" max="9" width="12.140625" style="115" customWidth="1"/>
    <col min="10" max="10" width="13.7109375" style="115" customWidth="1"/>
    <col min="11" max="11" width="11.140625" style="115" customWidth="1"/>
    <col min="12" max="12" width="10.140625" style="115" customWidth="1"/>
    <col min="13" max="13" width="11.85546875" style="115" customWidth="1"/>
    <col min="14" max="22" width="9.140625" style="115" customWidth="1"/>
    <col min="23" max="59" width="9.140625" style="6" customWidth="1"/>
    <col min="60" max="62" width="9.140625" style="6"/>
    <col min="63" max="64" width="9.140625" style="6" customWidth="1"/>
    <col min="65" max="16384" width="9.140625" style="6"/>
  </cols>
  <sheetData>
    <row r="1" spans="1:22" s="98" customFormat="1" ht="15" customHeight="1" x14ac:dyDescent="0.2">
      <c r="A1" s="255" t="s">
        <v>71</v>
      </c>
      <c r="B1" s="106"/>
      <c r="C1" s="106"/>
      <c r="D1" s="142"/>
      <c r="E1" s="142"/>
      <c r="F1" s="142"/>
      <c r="H1" s="126"/>
      <c r="I1" s="126"/>
      <c r="J1" s="126"/>
      <c r="K1" s="126"/>
      <c r="L1" s="126"/>
      <c r="M1" s="126"/>
    </row>
    <row r="2" spans="1:22" s="98" customFormat="1" ht="15" customHeight="1" x14ac:dyDescent="0.25">
      <c r="A2" s="388" t="s">
        <v>222</v>
      </c>
      <c r="B2" s="388"/>
      <c r="C2" s="388"/>
      <c r="D2" s="388"/>
      <c r="E2" s="388"/>
      <c r="F2" s="388"/>
      <c r="H2" s="126"/>
      <c r="I2" s="126"/>
      <c r="J2" s="126"/>
      <c r="K2" s="126"/>
      <c r="L2" s="126"/>
      <c r="M2" s="126"/>
      <c r="N2" s="115"/>
      <c r="O2" s="115"/>
      <c r="P2" s="115"/>
      <c r="Q2" s="115"/>
      <c r="R2" s="115"/>
      <c r="S2" s="115"/>
      <c r="T2" s="115"/>
      <c r="U2" s="115"/>
      <c r="V2" s="115"/>
    </row>
    <row r="3" spans="1:22" s="98" customFormat="1" ht="15" customHeight="1" x14ac:dyDescent="0.25">
      <c r="A3" s="388" t="s">
        <v>151</v>
      </c>
      <c r="B3" s="388"/>
      <c r="C3" s="388"/>
      <c r="D3" s="388"/>
      <c r="E3" s="388"/>
      <c r="F3" s="388"/>
      <c r="H3" s="126"/>
      <c r="I3" s="126"/>
      <c r="J3" s="126"/>
      <c r="K3" s="126"/>
      <c r="L3" s="126"/>
      <c r="M3" s="126"/>
      <c r="N3" s="115"/>
      <c r="O3" s="115"/>
      <c r="P3" s="115"/>
      <c r="Q3" s="115"/>
      <c r="R3" s="115"/>
      <c r="S3" s="115"/>
      <c r="T3" s="115"/>
      <c r="U3" s="115"/>
      <c r="V3" s="115"/>
    </row>
    <row r="4" spans="1:22" s="98" customFormat="1" ht="15" customHeight="1" x14ac:dyDescent="0.25">
      <c r="A4" s="388" t="s">
        <v>495</v>
      </c>
      <c r="B4" s="388"/>
      <c r="C4" s="388"/>
      <c r="D4" s="388"/>
      <c r="E4" s="388"/>
      <c r="F4" s="388"/>
      <c r="H4" s="126"/>
      <c r="I4" s="126"/>
      <c r="J4" s="126"/>
      <c r="K4" s="126"/>
      <c r="L4" s="126"/>
      <c r="M4" s="126"/>
      <c r="N4" s="115"/>
      <c r="O4" s="115"/>
      <c r="P4" s="115"/>
      <c r="Q4" s="115"/>
      <c r="R4" s="115"/>
      <c r="S4" s="115"/>
      <c r="T4" s="115"/>
      <c r="U4" s="115"/>
      <c r="V4" s="115"/>
    </row>
    <row r="5" spans="1:22" s="98" customFormat="1" ht="15" customHeight="1" x14ac:dyDescent="0.25">
      <c r="A5" s="109"/>
      <c r="B5" s="109"/>
      <c r="C5" s="109"/>
      <c r="D5" s="109"/>
      <c r="E5" s="109"/>
      <c r="F5" s="109"/>
      <c r="H5" s="126"/>
      <c r="I5" s="126"/>
      <c r="J5" s="126"/>
      <c r="K5" s="126"/>
      <c r="L5" s="126"/>
      <c r="M5" s="126"/>
      <c r="N5" s="115"/>
      <c r="O5" s="115"/>
      <c r="P5" s="115"/>
      <c r="Q5" s="115"/>
      <c r="R5" s="115"/>
      <c r="S5" s="115"/>
      <c r="T5" s="115"/>
      <c r="U5" s="115"/>
      <c r="V5" s="115"/>
    </row>
    <row r="6" spans="1:22" ht="50.1" customHeight="1" x14ac:dyDescent="0.2">
      <c r="A6" s="391" t="s">
        <v>38</v>
      </c>
      <c r="B6" s="392"/>
      <c r="C6" s="216" t="s">
        <v>346</v>
      </c>
      <c r="D6" s="216" t="s">
        <v>306</v>
      </c>
      <c r="E6" s="210" t="s">
        <v>80</v>
      </c>
      <c r="F6" s="210" t="s">
        <v>325</v>
      </c>
      <c r="H6" s="126"/>
      <c r="I6" s="126"/>
      <c r="J6" s="126"/>
      <c r="K6" s="126"/>
      <c r="L6" s="126"/>
      <c r="M6" s="126"/>
    </row>
    <row r="7" spans="1:22" ht="20.100000000000001" customHeight="1" x14ac:dyDescent="0.2">
      <c r="A7" s="180">
        <v>1</v>
      </c>
      <c r="B7" s="180">
        <v>2</v>
      </c>
      <c r="C7" s="180">
        <v>3</v>
      </c>
      <c r="D7" s="180">
        <v>4</v>
      </c>
      <c r="E7" s="180">
        <v>5</v>
      </c>
      <c r="F7" s="180" t="s">
        <v>285</v>
      </c>
      <c r="H7" s="126"/>
      <c r="I7" s="126"/>
      <c r="J7" s="126"/>
      <c r="K7" s="126"/>
      <c r="L7" s="126"/>
      <c r="M7" s="126"/>
    </row>
    <row r="8" spans="1:22" ht="25.5" x14ac:dyDescent="0.2">
      <c r="A8" s="130">
        <v>111</v>
      </c>
      <c r="B8" s="131" t="s">
        <v>11</v>
      </c>
      <c r="C8" s="126">
        <f>'Табл.I.4.1. ОЗ Код_мъже'!C8+'Табл.I.4.2.ОЗ Код_жени'!C8</f>
        <v>938131</v>
      </c>
      <c r="D8" s="129">
        <f>'Табл.I.4.1. ОЗ Код_мъже'!D8+'Табл.I.4.2.ОЗ Код_жени'!D8</f>
        <v>150197064.43000001</v>
      </c>
      <c r="E8" s="126">
        <f>'Табл.I.4.1. ОЗ Код_мъже'!E8+'Табл.I.4.2.ОЗ Код_жени'!E8</f>
        <v>2967282</v>
      </c>
      <c r="F8" s="114">
        <f>D8/E8</f>
        <v>50.617725052758722</v>
      </c>
      <c r="H8" s="126"/>
      <c r="I8" s="126"/>
      <c r="J8" s="126"/>
      <c r="K8" s="126"/>
      <c r="L8" s="126"/>
      <c r="M8" s="126"/>
    </row>
    <row r="9" spans="1:22" ht="25.5" x14ac:dyDescent="0.2">
      <c r="A9" s="130">
        <v>112</v>
      </c>
      <c r="B9" s="131" t="s">
        <v>12</v>
      </c>
      <c r="C9" s="126">
        <f>'Табл.I.4.1. ОЗ Код_мъже'!C9+'Табл.I.4.2.ОЗ Код_жени'!C9</f>
        <v>352</v>
      </c>
      <c r="D9" s="129">
        <f>'Табл.I.4.1. ОЗ Код_мъже'!D9+'Табл.I.4.2.ОЗ Код_жени'!D9</f>
        <v>56860.44</v>
      </c>
      <c r="E9" s="126">
        <f>'Табл.I.4.1. ОЗ Код_мъже'!E9+'Табл.I.4.2.ОЗ Код_жени'!E9</f>
        <v>1203</v>
      </c>
      <c r="F9" s="114">
        <f t="shared" ref="F9:F45" si="0">D9/E9</f>
        <v>47.265536159600998</v>
      </c>
      <c r="H9" s="126"/>
      <c r="I9" s="126"/>
      <c r="J9" s="126"/>
      <c r="K9" s="126"/>
      <c r="L9" s="126"/>
      <c r="M9" s="126"/>
    </row>
    <row r="10" spans="1:22" ht="25.5" x14ac:dyDescent="0.2">
      <c r="A10" s="130">
        <v>113</v>
      </c>
      <c r="B10" s="131" t="s">
        <v>13</v>
      </c>
      <c r="C10" s="126">
        <f>'Табл.I.4.1. ОЗ Код_мъже'!C10+'Табл.I.4.2.ОЗ Код_жени'!C10</f>
        <v>220040</v>
      </c>
      <c r="D10" s="129">
        <f>'Табл.I.4.1. ОЗ Код_мъже'!D10+'Табл.I.4.2.ОЗ Код_жени'!D10</f>
        <v>35309813.960000001</v>
      </c>
      <c r="E10" s="126">
        <f>'Табл.I.4.1. ОЗ Код_мъже'!E10+'Табл.I.4.2.ОЗ Код_жени'!E10</f>
        <v>678404</v>
      </c>
      <c r="F10" s="114">
        <f t="shared" si="0"/>
        <v>52.048357556854029</v>
      </c>
      <c r="H10" s="126"/>
      <c r="I10" s="126"/>
      <c r="J10" s="126"/>
      <c r="K10" s="126"/>
      <c r="L10" s="126"/>
      <c r="M10" s="126"/>
    </row>
    <row r="11" spans="1:22" ht="25.5" x14ac:dyDescent="0.2">
      <c r="A11" s="130">
        <v>114</v>
      </c>
      <c r="B11" s="131" t="s">
        <v>14</v>
      </c>
      <c r="C11" s="126">
        <f>'Табл.I.4.1. ОЗ Код_мъже'!C11+'Табл.I.4.2.ОЗ Код_жени'!C11</f>
        <v>105</v>
      </c>
      <c r="D11" s="129">
        <f>'Табл.I.4.1. ОЗ Код_мъже'!D11+'Табл.I.4.2.ОЗ Код_жени'!D11</f>
        <v>17359.490000000002</v>
      </c>
      <c r="E11" s="126">
        <f>'Табл.I.4.1. ОЗ Код_мъже'!E11+'Табл.I.4.2.ОЗ Код_жени'!E11</f>
        <v>311</v>
      </c>
      <c r="F11" s="114">
        <f t="shared" si="0"/>
        <v>55.818295819935699</v>
      </c>
      <c r="H11" s="126"/>
      <c r="I11" s="126"/>
      <c r="J11" s="126"/>
      <c r="K11" s="126"/>
      <c r="L11" s="126"/>
      <c r="M11" s="126"/>
    </row>
    <row r="12" spans="1:22" ht="25.5" x14ac:dyDescent="0.2">
      <c r="A12" s="130">
        <v>121</v>
      </c>
      <c r="B12" s="131" t="s">
        <v>15</v>
      </c>
      <c r="C12" s="126">
        <f>'Табл.I.4.1. ОЗ Код_мъже'!C12+'Табл.I.4.2.ОЗ Код_жени'!C12</f>
        <v>41381</v>
      </c>
      <c r="D12" s="129">
        <f>'Табл.I.4.1. ОЗ Код_мъже'!D12+'Табл.I.4.2.ОЗ Код_жени'!D12</f>
        <v>8045072.5899999999</v>
      </c>
      <c r="E12" s="126">
        <f>'Табл.I.4.1. ОЗ Код_мъже'!E12+'Табл.I.4.2.ОЗ Код_жени'!E12</f>
        <v>173627</v>
      </c>
      <c r="F12" s="114">
        <f t="shared" si="0"/>
        <v>46.335377504650772</v>
      </c>
      <c r="H12" s="126"/>
      <c r="I12" s="126"/>
      <c r="J12" s="126"/>
      <c r="K12" s="126"/>
      <c r="L12" s="126"/>
      <c r="M12" s="126"/>
    </row>
    <row r="13" spans="1:22" ht="25.5" x14ac:dyDescent="0.2">
      <c r="A13" s="130">
        <v>122</v>
      </c>
      <c r="B13" s="131" t="s">
        <v>16</v>
      </c>
      <c r="C13" s="126">
        <f>'Табл.I.4.1. ОЗ Код_мъже'!C13+'Табл.I.4.2.ОЗ Код_жени'!C13</f>
        <v>56</v>
      </c>
      <c r="D13" s="129">
        <f>'Табл.I.4.1. ОЗ Код_мъже'!D13+'Табл.I.4.2.ОЗ Код_жени'!D13</f>
        <v>10024.66</v>
      </c>
      <c r="E13" s="126">
        <f>'Табл.I.4.1. ОЗ Код_мъже'!E13+'Табл.I.4.2.ОЗ Код_жени'!E13</f>
        <v>170</v>
      </c>
      <c r="F13" s="114">
        <f t="shared" si="0"/>
        <v>58.968588235294114</v>
      </c>
      <c r="H13" s="126"/>
      <c r="I13" s="126"/>
      <c r="J13" s="126"/>
      <c r="K13" s="126"/>
      <c r="L13" s="126"/>
      <c r="M13" s="126"/>
    </row>
    <row r="14" spans="1:22" ht="25.5" x14ac:dyDescent="0.2">
      <c r="A14" s="130">
        <v>123</v>
      </c>
      <c r="B14" s="131" t="s">
        <v>17</v>
      </c>
      <c r="C14" s="126">
        <f>'Табл.I.4.1. ОЗ Код_мъже'!C14+'Табл.I.4.2.ОЗ Код_жени'!C14</f>
        <v>34860</v>
      </c>
      <c r="D14" s="129">
        <f>'Табл.I.4.1. ОЗ Код_мъже'!D14+'Табл.I.4.2.ОЗ Код_жени'!D14</f>
        <v>23219486.129999999</v>
      </c>
      <c r="E14" s="126">
        <f>'Табл.I.4.1. ОЗ Код_мъже'!E14+'Табл.I.4.2.ОЗ Код_жени'!E14</f>
        <v>498807</v>
      </c>
      <c r="F14" s="114">
        <f t="shared" si="0"/>
        <v>46.550040657007621</v>
      </c>
      <c r="H14" s="124"/>
      <c r="I14" s="125"/>
      <c r="J14" s="126"/>
      <c r="K14" s="126"/>
      <c r="L14" s="126"/>
      <c r="M14" s="127"/>
    </row>
    <row r="15" spans="1:22" ht="25.5" x14ac:dyDescent="0.2">
      <c r="A15" s="130">
        <v>124</v>
      </c>
      <c r="B15" s="131" t="s">
        <v>18</v>
      </c>
      <c r="C15" s="126"/>
      <c r="D15" s="129"/>
      <c r="E15" s="126"/>
      <c r="F15" s="114"/>
      <c r="H15" s="124"/>
      <c r="I15" s="125"/>
      <c r="J15" s="126"/>
      <c r="K15" s="126"/>
      <c r="L15" s="126"/>
      <c r="M15" s="127"/>
    </row>
    <row r="16" spans="1:22" x14ac:dyDescent="0.2">
      <c r="A16" s="130">
        <v>131</v>
      </c>
      <c r="B16" s="131" t="s">
        <v>19</v>
      </c>
      <c r="C16" s="126">
        <f>'Табл.I.4.1. ОЗ Код_мъже'!C16+'Табл.I.4.2.ОЗ Код_жени'!C16</f>
        <v>329008</v>
      </c>
      <c r="D16" s="129">
        <f>'Табл.I.4.1. ОЗ Код_мъже'!D16+'Табл.I.4.2.ОЗ Код_жени'!D16</f>
        <v>215962783.54000002</v>
      </c>
      <c r="E16" s="126">
        <f>'Табл.I.4.1. ОЗ Код_мъже'!E16+'Табл.I.4.2.ОЗ Код_жени'!E16</f>
        <v>4452887</v>
      </c>
      <c r="F16" s="114">
        <f t="shared" si="0"/>
        <v>48.499497862847186</v>
      </c>
      <c r="H16" s="124"/>
      <c r="I16" s="125"/>
      <c r="J16" s="126"/>
      <c r="K16" s="126"/>
      <c r="L16" s="126"/>
      <c r="M16" s="127"/>
    </row>
    <row r="17" spans="1:13" x14ac:dyDescent="0.2">
      <c r="A17" s="130">
        <v>132</v>
      </c>
      <c r="B17" s="131" t="s">
        <v>20</v>
      </c>
      <c r="C17" s="126">
        <f>'Табл.I.4.1. ОЗ Код_мъже'!C17+'Табл.I.4.2.ОЗ Код_жени'!C17</f>
        <v>398</v>
      </c>
      <c r="D17" s="129">
        <f>'Табл.I.4.1. ОЗ Код_мъже'!D17+'Табл.I.4.2.ОЗ Код_жени'!D17</f>
        <v>70311.929999999993</v>
      </c>
      <c r="E17" s="126">
        <f>'Табл.I.4.1. ОЗ Код_мъже'!E17+'Табл.I.4.2.ОЗ Код_жени'!E17</f>
        <v>1124</v>
      </c>
      <c r="F17" s="114">
        <f t="shared" si="0"/>
        <v>62.555097864768676</v>
      </c>
      <c r="H17" s="124"/>
      <c r="I17" s="125"/>
      <c r="J17" s="126"/>
      <c r="K17" s="126"/>
      <c r="L17" s="126"/>
      <c r="M17" s="127"/>
    </row>
    <row r="18" spans="1:13" x14ac:dyDescent="0.2">
      <c r="A18" s="130">
        <v>133</v>
      </c>
      <c r="B18" s="131" t="s">
        <v>21</v>
      </c>
      <c r="C18" s="126">
        <f>'Табл.I.4.1. ОЗ Код_мъже'!C18+'Табл.I.4.2.ОЗ Код_жени'!C18</f>
        <v>7774</v>
      </c>
      <c r="D18" s="129">
        <f>'Табл.I.4.1. ОЗ Код_мъже'!D18+'Табл.I.4.2.ОЗ Код_жени'!D18</f>
        <v>4316241.67</v>
      </c>
      <c r="E18" s="126">
        <f>'Табл.I.4.1. ОЗ Код_мъже'!E18+'Табл.I.4.2.ОЗ Код_жени'!E18</f>
        <v>83113</v>
      </c>
      <c r="F18" s="114">
        <f t="shared" si="0"/>
        <v>51.932208800067379</v>
      </c>
      <c r="H18" s="124"/>
      <c r="I18" s="125"/>
      <c r="J18" s="126"/>
      <c r="K18" s="126"/>
      <c r="L18" s="126"/>
      <c r="M18" s="127"/>
    </row>
    <row r="19" spans="1:13" x14ac:dyDescent="0.2">
      <c r="A19" s="130">
        <v>134</v>
      </c>
      <c r="B19" s="131" t="s">
        <v>22</v>
      </c>
      <c r="C19" s="126">
        <f>'Табл.I.4.1. ОЗ Код_мъже'!C19+'Табл.I.4.2.ОЗ Код_жени'!C19</f>
        <v>212256</v>
      </c>
      <c r="D19" s="129">
        <f>'Табл.I.4.1. ОЗ Код_мъже'!D19+'Табл.I.4.2.ОЗ Код_жени'!D19</f>
        <v>144991279.63</v>
      </c>
      <c r="E19" s="126">
        <f>'Табл.I.4.1. ОЗ Код_мъже'!E19+'Табл.I.4.2.ОЗ Код_жени'!E19</f>
        <v>2880179</v>
      </c>
      <c r="F19" s="114">
        <f t="shared" si="0"/>
        <v>50.341065478916413</v>
      </c>
      <c r="H19" s="124"/>
      <c r="I19" s="125"/>
      <c r="J19" s="126"/>
      <c r="K19" s="126"/>
      <c r="L19" s="126"/>
      <c r="M19" s="127"/>
    </row>
    <row r="20" spans="1:13" ht="25.5" customHeight="1" x14ac:dyDescent="0.2">
      <c r="A20" s="130">
        <v>141</v>
      </c>
      <c r="B20" s="132" t="s">
        <v>23</v>
      </c>
      <c r="C20" s="126"/>
      <c r="D20" s="129"/>
      <c r="E20" s="126"/>
      <c r="F20" s="114"/>
      <c r="H20" s="124"/>
      <c r="I20" s="125"/>
      <c r="J20" s="126"/>
      <c r="K20" s="126"/>
      <c r="L20" s="126"/>
      <c r="M20" s="127"/>
    </row>
    <row r="21" spans="1:13" x14ac:dyDescent="0.2">
      <c r="A21" s="130">
        <v>142</v>
      </c>
      <c r="B21" s="131" t="s">
        <v>24</v>
      </c>
      <c r="C21" s="126"/>
      <c r="D21" s="129"/>
      <c r="E21" s="126"/>
      <c r="F21" s="114"/>
      <c r="H21" s="124"/>
      <c r="I21" s="125"/>
      <c r="J21" s="126"/>
      <c r="K21" s="126"/>
      <c r="L21" s="126"/>
      <c r="M21" s="127"/>
    </row>
    <row r="22" spans="1:13" x14ac:dyDescent="0.2">
      <c r="A22" s="130">
        <v>143</v>
      </c>
      <c r="B22" s="131" t="s">
        <v>25</v>
      </c>
      <c r="C22" s="126"/>
      <c r="D22" s="129"/>
      <c r="E22" s="126"/>
      <c r="F22" s="114"/>
      <c r="H22" s="124"/>
      <c r="I22" s="125"/>
      <c r="J22" s="126"/>
      <c r="K22" s="126"/>
      <c r="L22" s="126"/>
      <c r="M22" s="127"/>
    </row>
    <row r="23" spans="1:13" ht="25.5" x14ac:dyDescent="0.2">
      <c r="A23" s="130">
        <v>145</v>
      </c>
      <c r="B23" s="131" t="s">
        <v>26</v>
      </c>
      <c r="C23" s="126"/>
      <c r="D23" s="129"/>
      <c r="E23" s="126"/>
      <c r="F23" s="114"/>
      <c r="H23" s="124"/>
      <c r="I23" s="125"/>
      <c r="J23" s="126"/>
      <c r="K23" s="126"/>
      <c r="L23" s="126"/>
      <c r="M23" s="127"/>
    </row>
    <row r="24" spans="1:13" x14ac:dyDescent="0.2">
      <c r="A24" s="130">
        <v>211</v>
      </c>
      <c r="B24" s="131" t="s">
        <v>367</v>
      </c>
      <c r="C24" s="126">
        <f>'Табл.I.4.1. ОЗ Код_мъже'!C24+'Табл.I.4.2.ОЗ Код_жени'!C24</f>
        <v>333828</v>
      </c>
      <c r="D24" s="129">
        <f>'Табл.I.4.1. ОЗ Код_мъже'!D24+'Табл.I.4.2.ОЗ Код_жени'!D24</f>
        <v>216381965.23000002</v>
      </c>
      <c r="E24" s="126">
        <f>'Табл.I.4.1. ОЗ Код_мъже'!E24+'Табл.I.4.2.ОЗ Код_жени'!E24</f>
        <v>4381755</v>
      </c>
      <c r="F24" s="114">
        <f t="shared" si="0"/>
        <v>49.382488347705433</v>
      </c>
      <c r="H24" s="124"/>
      <c r="I24" s="125"/>
      <c r="J24" s="126"/>
      <c r="K24" s="126"/>
      <c r="L24" s="126"/>
      <c r="M24" s="127"/>
    </row>
    <row r="25" spans="1:13" x14ac:dyDescent="0.2">
      <c r="A25" s="130">
        <v>212</v>
      </c>
      <c r="B25" s="131" t="s">
        <v>368</v>
      </c>
      <c r="C25" s="126">
        <f>'Табл.I.4.1. ОЗ Код_мъже'!C25+'Табл.I.4.2.ОЗ Код_жени'!C25</f>
        <v>42487</v>
      </c>
      <c r="D25" s="129">
        <f>'Табл.I.4.1. ОЗ Код_мъже'!D25+'Табл.I.4.2.ОЗ Код_жени'!D25</f>
        <v>26792033.370000001</v>
      </c>
      <c r="E25" s="126">
        <f>'Табл.I.4.1. ОЗ Код_мъже'!E25+'Табл.I.4.2.ОЗ Код_жени'!E25</f>
        <v>524073</v>
      </c>
      <c r="F25" s="114">
        <f t="shared" si="0"/>
        <v>51.122712618280282</v>
      </c>
      <c r="H25" s="124"/>
      <c r="I25" s="125"/>
      <c r="J25" s="126"/>
      <c r="K25" s="126"/>
      <c r="L25" s="126"/>
      <c r="M25" s="127"/>
    </row>
    <row r="26" spans="1:13" ht="25.5" x14ac:dyDescent="0.2">
      <c r="A26" s="130">
        <v>214</v>
      </c>
      <c r="B26" s="131" t="s">
        <v>369</v>
      </c>
      <c r="C26" s="126">
        <f>'Табл.I.4.1. ОЗ Код_мъже'!C26+'Табл.I.4.2.ОЗ Код_жени'!C26</f>
        <v>2318</v>
      </c>
      <c r="D26" s="129">
        <f>'Табл.I.4.1. ОЗ Код_мъже'!D26+'Табл.I.4.2.ОЗ Код_жени'!D26</f>
        <v>2139115.1500000004</v>
      </c>
      <c r="E26" s="126">
        <f>'Табл.I.4.1. ОЗ Код_мъже'!E26+'Табл.I.4.2.ОЗ Код_жени'!E26</f>
        <v>38773</v>
      </c>
      <c r="F26" s="114">
        <f t="shared" si="0"/>
        <v>55.170225414592636</v>
      </c>
      <c r="H26" s="124"/>
      <c r="I26" s="125"/>
      <c r="J26" s="126"/>
      <c r="K26" s="126"/>
      <c r="L26" s="126"/>
      <c r="M26" s="127"/>
    </row>
    <row r="27" spans="1:13" ht="25.5" customHeight="1" x14ac:dyDescent="0.2">
      <c r="A27" s="130">
        <v>221</v>
      </c>
      <c r="B27" s="131" t="s">
        <v>70</v>
      </c>
      <c r="C27" s="126">
        <f>'Табл.I.4.1. ОЗ Код_мъже'!C27+'Табл.I.4.2.ОЗ Код_жени'!C27</f>
        <v>735</v>
      </c>
      <c r="D27" s="129">
        <f>'Табл.I.4.1. ОЗ Код_мъже'!D27+'Табл.I.4.2.ОЗ Код_жени'!D27</f>
        <v>321426.54000000004</v>
      </c>
      <c r="E27" s="126">
        <f>'Табл.I.4.1. ОЗ Код_мъже'!E27+'Табл.I.4.2.ОЗ Код_жени'!E27</f>
        <v>6130</v>
      </c>
      <c r="F27" s="114">
        <f t="shared" si="0"/>
        <v>52.434998368678635</v>
      </c>
      <c r="H27" s="124"/>
      <c r="I27" s="125"/>
      <c r="J27" s="126"/>
      <c r="K27" s="126"/>
      <c r="L27" s="126"/>
      <c r="M27" s="127"/>
    </row>
    <row r="28" spans="1:13" ht="25.5" customHeight="1" x14ac:dyDescent="0.2">
      <c r="A28" s="130">
        <v>222</v>
      </c>
      <c r="B28" s="131" t="s">
        <v>370</v>
      </c>
      <c r="C28" s="126">
        <f>'Табл.I.4.1. ОЗ Код_мъже'!C28+'Табл.I.4.2.ОЗ Код_жени'!C28</f>
        <v>1954</v>
      </c>
      <c r="D28" s="129">
        <f>'Табл.I.4.1. ОЗ Код_мъже'!D28+'Табл.I.4.2.ОЗ Код_жени'!D28</f>
        <v>1358082.44</v>
      </c>
      <c r="E28" s="126">
        <f>'Табл.I.4.1. ОЗ Код_мъже'!E28+'Табл.I.4.2.ОЗ Код_жени'!E28</f>
        <v>26901</v>
      </c>
      <c r="F28" s="114">
        <f t="shared" si="0"/>
        <v>50.484459313780157</v>
      </c>
      <c r="H28" s="124"/>
      <c r="I28" s="125"/>
      <c r="J28" s="126"/>
      <c r="K28" s="126"/>
      <c r="L28" s="126"/>
      <c r="M28" s="127"/>
    </row>
    <row r="29" spans="1:13" x14ac:dyDescent="0.2">
      <c r="A29" s="130">
        <v>232</v>
      </c>
      <c r="B29" s="131" t="s">
        <v>371</v>
      </c>
      <c r="C29" s="126">
        <f>'Табл.I.4.1. ОЗ Код_мъже'!C29+'Табл.I.4.2.ОЗ Код_жени'!C29</f>
        <v>23689</v>
      </c>
      <c r="D29" s="129">
        <f>'Табл.I.4.1. ОЗ Код_мъже'!D29+'Табл.I.4.2.ОЗ Код_жени'!D29</f>
        <v>3775561.67</v>
      </c>
      <c r="E29" s="126">
        <f>'Табл.I.4.1. ОЗ Код_мъже'!E29+'Табл.I.4.2.ОЗ Код_жени'!E29</f>
        <v>72053</v>
      </c>
      <c r="F29" s="114">
        <f t="shared" si="0"/>
        <v>52.399784464213845</v>
      </c>
      <c r="H29" s="124"/>
      <c r="I29" s="125"/>
      <c r="J29" s="126"/>
      <c r="K29" s="126"/>
      <c r="L29" s="126"/>
      <c r="M29" s="127"/>
    </row>
    <row r="30" spans="1:13" ht="14.25" customHeight="1" x14ac:dyDescent="0.2">
      <c r="A30" s="130">
        <v>233</v>
      </c>
      <c r="B30" s="131" t="s">
        <v>372</v>
      </c>
      <c r="C30" s="126">
        <f>'Табл.I.4.1. ОЗ Код_мъже'!C30+'Табл.I.4.2.ОЗ Код_жени'!C30</f>
        <v>11036</v>
      </c>
      <c r="D30" s="129">
        <f>'Табл.I.4.1. ОЗ Код_мъже'!D30+'Табл.I.4.2.ОЗ Код_жени'!D30</f>
        <v>1839343.6500000001</v>
      </c>
      <c r="E30" s="126">
        <f>'Табл.I.4.1. ОЗ Код_мъже'!E30+'Табл.I.4.2.ОЗ Код_жени'!E30</f>
        <v>34929</v>
      </c>
      <c r="F30" s="114">
        <f t="shared" si="0"/>
        <v>52.659499269947609</v>
      </c>
      <c r="H30" s="124"/>
      <c r="I30" s="125"/>
      <c r="J30" s="126"/>
      <c r="K30" s="126"/>
      <c r="L30" s="126"/>
      <c r="M30" s="127"/>
    </row>
    <row r="31" spans="1:13" ht="25.5" x14ac:dyDescent="0.2">
      <c r="A31" s="130">
        <v>234</v>
      </c>
      <c r="B31" s="131" t="s">
        <v>27</v>
      </c>
      <c r="C31" s="126">
        <f>'Табл.I.4.1. ОЗ Код_мъже'!C31+'Табл.I.4.2.ОЗ Код_жени'!C31</f>
        <v>639</v>
      </c>
      <c r="D31" s="129">
        <f>'Табл.I.4.1. ОЗ Код_мъже'!D31+'Табл.I.4.2.ОЗ Код_жени'!D31</f>
        <v>338689.58999999997</v>
      </c>
      <c r="E31" s="126">
        <f>'Табл.I.4.1. ОЗ Код_мъже'!E31+'Табл.I.4.2.ОЗ Код_жени'!E31</f>
        <v>5409</v>
      </c>
      <c r="F31" s="114">
        <f t="shared" si="0"/>
        <v>62.615934553521903</v>
      </c>
      <c r="H31" s="124"/>
      <c r="I31" s="125"/>
      <c r="J31" s="126"/>
      <c r="K31" s="126"/>
      <c r="L31" s="126"/>
      <c r="M31" s="127"/>
    </row>
    <row r="32" spans="1:13" x14ac:dyDescent="0.2">
      <c r="A32" s="130">
        <v>242</v>
      </c>
      <c r="B32" s="131" t="s">
        <v>28</v>
      </c>
      <c r="C32" s="126">
        <f>'Табл.I.4.1. ОЗ Код_мъже'!C32+'Табл.I.4.2.ОЗ Код_жени'!C32</f>
        <v>777</v>
      </c>
      <c r="D32" s="129">
        <f>'Табл.I.4.1. ОЗ Код_мъже'!D32+'Табл.I.4.2.ОЗ Код_жени'!D32</f>
        <v>580991.68999999994</v>
      </c>
      <c r="E32" s="126">
        <f>'Табл.I.4.1. ОЗ Код_мъже'!E32+'Табл.I.4.2.ОЗ Код_жени'!E32</f>
        <v>12484</v>
      </c>
      <c r="F32" s="114">
        <f t="shared" si="0"/>
        <v>46.538904998397946</v>
      </c>
      <c r="H32" s="124"/>
      <c r="I32" s="125"/>
      <c r="J32" s="126"/>
      <c r="K32" s="126"/>
      <c r="L32" s="126"/>
      <c r="M32" s="127"/>
    </row>
    <row r="33" spans="1:13" ht="25.5" x14ac:dyDescent="0.2">
      <c r="A33" s="130">
        <v>251</v>
      </c>
      <c r="B33" s="131" t="s">
        <v>70</v>
      </c>
      <c r="C33" s="126">
        <f>'Табл.I.4.1. ОЗ Код_мъже'!C33+'Табл.I.4.2.ОЗ Код_жени'!C33</f>
        <v>42</v>
      </c>
      <c r="D33" s="129">
        <f>'Табл.I.4.1. ОЗ Код_мъже'!D33+'Табл.I.4.2.ОЗ Код_жени'!D33</f>
        <v>41901.199999999997</v>
      </c>
      <c r="E33" s="126">
        <f>'Табл.I.4.1. ОЗ Код_мъже'!E33+'Табл.I.4.2.ОЗ Код_жени'!E33</f>
        <v>1015</v>
      </c>
      <c r="F33" s="114">
        <f t="shared" si="0"/>
        <v>41.281970443349749</v>
      </c>
      <c r="H33" s="124"/>
      <c r="I33" s="125"/>
      <c r="J33" s="126"/>
      <c r="K33" s="126"/>
      <c r="L33" s="126"/>
      <c r="M33" s="127"/>
    </row>
    <row r="34" spans="1:13" ht="25.5" x14ac:dyDescent="0.2">
      <c r="A34" s="130">
        <v>252</v>
      </c>
      <c r="B34" s="131" t="s">
        <v>373</v>
      </c>
      <c r="C34" s="126">
        <f>'Табл.I.4.1. ОЗ Код_мъже'!C34+'Табл.I.4.2.ОЗ Код_жени'!C34</f>
        <v>1544</v>
      </c>
      <c r="D34" s="129">
        <f>'Табл.I.4.1. ОЗ Код_мъже'!D34+'Табл.I.4.2.ОЗ Код_жени'!D34</f>
        <v>1026063.29</v>
      </c>
      <c r="E34" s="126">
        <f>'Табл.I.4.1. ОЗ Код_мъже'!E34+'Табл.I.4.2.ОЗ Код_жени'!E34</f>
        <v>20934</v>
      </c>
      <c r="F34" s="114">
        <f t="shared" si="0"/>
        <v>49.014201299321677</v>
      </c>
      <c r="H34" s="124"/>
      <c r="I34" s="125"/>
      <c r="J34" s="126"/>
      <c r="K34" s="126"/>
      <c r="L34" s="126"/>
      <c r="M34" s="127"/>
    </row>
    <row r="35" spans="1:13" ht="25.5" customHeight="1" x14ac:dyDescent="0.2">
      <c r="A35" s="130">
        <v>253</v>
      </c>
      <c r="B35" s="131" t="s">
        <v>374</v>
      </c>
      <c r="C35" s="126">
        <f>'Табл.I.4.1. ОЗ Код_мъже'!C35+'Табл.I.4.2.ОЗ Код_жени'!C35</f>
        <v>1269</v>
      </c>
      <c r="D35" s="129">
        <f>'Табл.I.4.1. ОЗ Код_мъже'!D35+'Табл.I.4.2.ОЗ Код_жени'!D35</f>
        <v>210346.34000000003</v>
      </c>
      <c r="E35" s="126">
        <f>'Табл.I.4.1. ОЗ Код_мъже'!E35+'Табл.I.4.2.ОЗ Код_жени'!E35</f>
        <v>3794</v>
      </c>
      <c r="F35" s="114">
        <f t="shared" si="0"/>
        <v>55.441839746968903</v>
      </c>
      <c r="H35" s="124"/>
      <c r="I35" s="125"/>
      <c r="J35" s="126"/>
      <c r="K35" s="126"/>
      <c r="L35" s="126"/>
      <c r="M35" s="127"/>
    </row>
    <row r="36" spans="1:13" x14ac:dyDescent="0.2">
      <c r="A36" s="130">
        <v>310</v>
      </c>
      <c r="B36" s="131" t="s">
        <v>29</v>
      </c>
      <c r="C36" s="126"/>
      <c r="D36" s="129"/>
      <c r="E36" s="126"/>
      <c r="F36" s="114"/>
      <c r="H36" s="124"/>
      <c r="I36" s="125"/>
      <c r="J36" s="126"/>
      <c r="K36" s="126"/>
      <c r="L36" s="126"/>
      <c r="M36" s="127"/>
    </row>
    <row r="37" spans="1:13" ht="25.5" x14ac:dyDescent="0.2">
      <c r="A37" s="130">
        <v>320</v>
      </c>
      <c r="B37" s="131" t="s">
        <v>30</v>
      </c>
      <c r="C37" s="126"/>
      <c r="D37" s="129"/>
      <c r="E37" s="126"/>
      <c r="F37" s="114"/>
      <c r="H37" s="124"/>
      <c r="I37" s="125"/>
      <c r="J37" s="126"/>
      <c r="K37" s="126"/>
      <c r="L37" s="126"/>
      <c r="M37" s="127"/>
    </row>
    <row r="38" spans="1:13" x14ac:dyDescent="0.2">
      <c r="A38" s="130">
        <v>331</v>
      </c>
      <c r="B38" s="131" t="s">
        <v>31</v>
      </c>
      <c r="C38" s="126">
        <f>'Табл.I.4.1. ОЗ Код_мъже'!C38+'Табл.I.4.2.ОЗ Код_жени'!C38</f>
        <v>2400</v>
      </c>
      <c r="D38" s="129">
        <f>'Табл.I.4.1. ОЗ Код_мъже'!D38+'Табл.I.4.2.ОЗ Код_жени'!D38</f>
        <v>1814943.85</v>
      </c>
      <c r="E38" s="126">
        <f>'Табл.I.4.1. ОЗ Код_мъже'!E38+'Табл.I.4.2.ОЗ Код_жени'!E38</f>
        <v>39781</v>
      </c>
      <c r="F38" s="114">
        <f t="shared" si="0"/>
        <v>45.623384278927126</v>
      </c>
      <c r="H38" s="124"/>
      <c r="I38" s="125"/>
      <c r="J38" s="126"/>
      <c r="K38" s="126"/>
      <c r="L38" s="126"/>
      <c r="M38" s="127"/>
    </row>
    <row r="39" spans="1:13" x14ac:dyDescent="0.2">
      <c r="A39" s="130">
        <v>332</v>
      </c>
      <c r="B39" s="131" t="s">
        <v>32</v>
      </c>
      <c r="C39" s="126"/>
      <c r="D39" s="129"/>
      <c r="E39" s="126"/>
      <c r="F39" s="114"/>
      <c r="H39" s="124"/>
      <c r="I39" s="125"/>
      <c r="J39" s="126"/>
      <c r="K39" s="126"/>
      <c r="L39" s="126"/>
      <c r="M39" s="127"/>
    </row>
    <row r="40" spans="1:13" x14ac:dyDescent="0.2">
      <c r="A40" s="130">
        <v>333</v>
      </c>
      <c r="B40" s="131" t="s">
        <v>33</v>
      </c>
      <c r="C40" s="126">
        <f>'Табл.I.4.1. ОЗ Код_мъже'!C40+'Табл.I.4.2.ОЗ Код_жени'!C40</f>
        <v>390</v>
      </c>
      <c r="D40" s="129">
        <f>'Табл.I.4.1. ОЗ Код_мъже'!D40+'Табл.I.4.2.ОЗ Код_жени'!D40</f>
        <v>164402.96000000002</v>
      </c>
      <c r="E40" s="126">
        <f>'Табл.I.4.1. ОЗ Код_мъже'!E40+'Табл.I.4.2.ОЗ Код_жени'!E40</f>
        <v>3591</v>
      </c>
      <c r="F40" s="114">
        <f t="shared" si="0"/>
        <v>45.781943748259543</v>
      </c>
      <c r="H40" s="124"/>
      <c r="I40" s="125"/>
      <c r="J40" s="126"/>
      <c r="K40" s="126"/>
      <c r="L40" s="126"/>
      <c r="M40" s="127"/>
    </row>
    <row r="41" spans="1:13" x14ac:dyDescent="0.2">
      <c r="A41" s="130">
        <v>334</v>
      </c>
      <c r="B41" s="131" t="s">
        <v>34</v>
      </c>
      <c r="C41" s="126">
        <f>'Табл.I.4.1. ОЗ Код_мъже'!C41+'Табл.I.4.2.ОЗ Код_жени'!C41</f>
        <v>13747</v>
      </c>
      <c r="D41" s="129">
        <f>'Табл.I.4.1. ОЗ Код_мъже'!D41+'Табл.I.4.2.ОЗ Код_жени'!D41</f>
        <v>10524608.9</v>
      </c>
      <c r="E41" s="126">
        <f>'Табл.I.4.1. ОЗ Код_мъже'!E41+'Табл.I.4.2.ОЗ Код_жени'!E41</f>
        <v>227292</v>
      </c>
      <c r="F41" s="114">
        <f t="shared" si="0"/>
        <v>46.304352550903687</v>
      </c>
      <c r="H41" s="124"/>
      <c r="I41" s="125"/>
      <c r="J41" s="126"/>
      <c r="K41" s="126"/>
      <c r="L41" s="126"/>
      <c r="M41" s="127"/>
    </row>
    <row r="42" spans="1:13" x14ac:dyDescent="0.2">
      <c r="A42" s="130">
        <v>340</v>
      </c>
      <c r="B42" s="131" t="s">
        <v>35</v>
      </c>
      <c r="C42" s="126"/>
      <c r="D42" s="129"/>
      <c r="E42" s="126"/>
      <c r="F42" s="114"/>
      <c r="H42" s="124"/>
      <c r="I42" s="125"/>
      <c r="J42" s="126"/>
      <c r="K42" s="126"/>
      <c r="L42" s="126"/>
      <c r="M42" s="127"/>
    </row>
    <row r="43" spans="1:13" x14ac:dyDescent="0.2">
      <c r="A43" s="130">
        <v>351</v>
      </c>
      <c r="B43" s="131" t="s">
        <v>36</v>
      </c>
      <c r="C43" s="126"/>
      <c r="D43" s="129"/>
      <c r="E43" s="126"/>
      <c r="F43" s="114"/>
      <c r="H43" s="124"/>
      <c r="I43" s="125"/>
      <c r="J43" s="126"/>
      <c r="K43" s="126"/>
      <c r="L43" s="126"/>
      <c r="M43" s="127"/>
    </row>
    <row r="44" spans="1:13" x14ac:dyDescent="0.2">
      <c r="A44" s="130">
        <v>411</v>
      </c>
      <c r="B44" s="131" t="s">
        <v>37</v>
      </c>
      <c r="C44" s="126"/>
      <c r="D44" s="129"/>
      <c r="E44" s="126"/>
      <c r="F44" s="114"/>
      <c r="H44" s="124"/>
      <c r="I44" s="125"/>
      <c r="J44" s="126"/>
      <c r="K44" s="126"/>
      <c r="L44" s="126"/>
      <c r="M44" s="127"/>
    </row>
    <row r="45" spans="1:13" ht="25.5" x14ac:dyDescent="0.2">
      <c r="A45" s="130">
        <v>911</v>
      </c>
      <c r="B45" s="131" t="s">
        <v>375</v>
      </c>
      <c r="C45" s="126">
        <f>'Табл.I.4.1. ОЗ Код_мъже'!C45+'Табл.I.4.2.ОЗ Код_жени'!C45</f>
        <v>26629</v>
      </c>
      <c r="D45" s="129">
        <f>'Табл.I.4.1. ОЗ Код_мъже'!D45+'Табл.I.4.2.ОЗ Код_жени'!D45</f>
        <v>20214771.34</v>
      </c>
      <c r="E45" s="126">
        <f>'Табл.I.4.1. ОЗ Код_мъже'!E45+'Табл.I.4.2.ОЗ Код_жени'!E45</f>
        <v>342493</v>
      </c>
      <c r="F45" s="114">
        <f t="shared" si="0"/>
        <v>59.022436487753033</v>
      </c>
      <c r="H45" s="124"/>
      <c r="I45" s="125"/>
      <c r="J45" s="126"/>
      <c r="K45" s="126"/>
      <c r="L45" s="126"/>
      <c r="M45" s="127"/>
    </row>
    <row r="46" spans="1:13" ht="20.100000000000001" customHeight="1" x14ac:dyDescent="0.2">
      <c r="A46" s="217" t="s">
        <v>10</v>
      </c>
      <c r="B46" s="217"/>
      <c r="C46" s="218">
        <f>SUM(C8:C45)</f>
        <v>2247845</v>
      </c>
      <c r="D46" s="219">
        <f>SUM(D8:D45)</f>
        <v>869720545.68000019</v>
      </c>
      <c r="E46" s="218">
        <f>SUM(E8:E45)</f>
        <v>17478514</v>
      </c>
      <c r="F46" s="220">
        <f>D46/E46</f>
        <v>49.759410077996343</v>
      </c>
      <c r="H46" s="128"/>
      <c r="I46" s="128"/>
      <c r="J46" s="103"/>
      <c r="K46" s="103"/>
      <c r="L46" s="103"/>
      <c r="M46" s="127"/>
    </row>
    <row r="47" spans="1:13" x14ac:dyDescent="0.2">
      <c r="C47" s="4"/>
      <c r="D47" s="4"/>
      <c r="E47" s="4"/>
      <c r="F47" s="5"/>
    </row>
    <row r="48" spans="1:13" x14ac:dyDescent="0.2">
      <c r="C48" s="4"/>
      <c r="D48" s="4"/>
      <c r="E48" s="4"/>
      <c r="F48" s="4"/>
    </row>
    <row r="51" spans="3:6" ht="30" customHeight="1" x14ac:dyDescent="0.2"/>
    <row r="57" spans="3:6" x14ac:dyDescent="0.2">
      <c r="C57" s="4"/>
      <c r="D57" s="4"/>
      <c r="E57" s="4"/>
      <c r="F57" s="99"/>
    </row>
  </sheetData>
  <mergeCells count="4">
    <mergeCell ref="A2:F2"/>
    <mergeCell ref="A4:F4"/>
    <mergeCell ref="A6:B6"/>
    <mergeCell ref="A3:F3"/>
  </mergeCells>
  <phoneticPr fontId="0" type="noConversion"/>
  <hyperlinks>
    <hyperlink ref="A1" location="Съдържание!Print_Area" display="към съдържанието" xr:uid="{00000000-0004-0000-0E00-000000000000}"/>
  </hyperlinks>
  <printOptions horizontalCentered="1" verticalCentered="1"/>
  <pageMargins left="0.39370078740157483" right="0.39370078740157483" top="0.59055118110236227" bottom="0.59055118110236227" header="0.51181102362204722" footer="0.51181102362204722"/>
  <pageSetup paperSize="9" scale="8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K56"/>
  <sheetViews>
    <sheetView zoomScale="85" zoomScaleNormal="85" workbookViewId="0">
      <selection activeCell="F13" sqref="F13"/>
    </sheetView>
  </sheetViews>
  <sheetFormatPr defaultRowHeight="12.75" x14ac:dyDescent="0.2"/>
  <cols>
    <col min="1" max="1" width="7.28515625" customWidth="1"/>
    <col min="2" max="2" width="42.7109375" customWidth="1"/>
    <col min="3" max="3" width="15.7109375" customWidth="1"/>
    <col min="4" max="4" width="16.7109375" customWidth="1"/>
    <col min="5" max="5" width="14" customWidth="1"/>
    <col min="6" max="6" width="9.7109375" customWidth="1"/>
    <col min="7" max="7" width="6.5703125" customWidth="1"/>
    <col min="9" max="11" width="9.140625" customWidth="1"/>
  </cols>
  <sheetData>
    <row r="1" spans="1:11" s="98" customFormat="1" ht="15" customHeight="1" x14ac:dyDescent="0.2">
      <c r="A1" s="255" t="s">
        <v>71</v>
      </c>
      <c r="B1" s="106"/>
      <c r="C1" s="106"/>
      <c r="D1" s="142"/>
      <c r="E1" s="142"/>
      <c r="F1" s="142"/>
      <c r="J1" s="115"/>
      <c r="K1" s="115"/>
    </row>
    <row r="2" spans="1:11" s="98" customFormat="1" ht="15" customHeight="1" x14ac:dyDescent="0.25">
      <c r="A2" s="388" t="s">
        <v>223</v>
      </c>
      <c r="B2" s="388"/>
      <c r="C2" s="388"/>
      <c r="D2" s="388"/>
      <c r="E2" s="388"/>
      <c r="F2" s="388"/>
    </row>
    <row r="3" spans="1:11" s="98" customFormat="1" ht="15" customHeight="1" x14ac:dyDescent="0.25">
      <c r="A3" s="388" t="s">
        <v>151</v>
      </c>
      <c r="B3" s="388"/>
      <c r="C3" s="388"/>
      <c r="D3" s="388"/>
      <c r="E3" s="388"/>
      <c r="F3" s="388"/>
    </row>
    <row r="4" spans="1:11" s="98" customFormat="1" ht="15" customHeight="1" x14ac:dyDescent="0.25">
      <c r="A4" s="388" t="s">
        <v>493</v>
      </c>
      <c r="B4" s="388"/>
      <c r="C4" s="388"/>
      <c r="D4" s="388"/>
      <c r="E4" s="388"/>
      <c r="F4" s="388"/>
    </row>
    <row r="5" spans="1:11" s="98" customFormat="1" ht="15" customHeight="1" x14ac:dyDescent="0.25">
      <c r="A5" s="133"/>
      <c r="B5" s="134"/>
      <c r="C5" s="135"/>
      <c r="D5" s="136"/>
      <c r="E5" s="135"/>
      <c r="F5" s="135"/>
    </row>
    <row r="6" spans="1:11" s="6" customFormat="1" ht="50.1" customHeight="1" x14ac:dyDescent="0.2">
      <c r="A6" s="391" t="s">
        <v>114</v>
      </c>
      <c r="B6" s="392"/>
      <c r="C6" s="216" t="s">
        <v>345</v>
      </c>
      <c r="D6" s="216" t="s">
        <v>326</v>
      </c>
      <c r="E6" s="210" t="s">
        <v>80</v>
      </c>
      <c r="F6" s="210" t="s">
        <v>310</v>
      </c>
    </row>
    <row r="7" spans="1:11" s="6" customFormat="1" ht="20.100000000000001" customHeight="1" x14ac:dyDescent="0.2">
      <c r="A7" s="180">
        <v>1</v>
      </c>
      <c r="B7" s="180">
        <v>2</v>
      </c>
      <c r="C7" s="180">
        <v>3</v>
      </c>
      <c r="D7" s="180">
        <v>4</v>
      </c>
      <c r="E7" s="180">
        <v>5</v>
      </c>
      <c r="F7" s="180" t="s">
        <v>285</v>
      </c>
    </row>
    <row r="8" spans="1:11" s="6" customFormat="1" ht="25.5" x14ac:dyDescent="0.2">
      <c r="A8" s="130">
        <v>111</v>
      </c>
      <c r="B8" s="131" t="s">
        <v>11</v>
      </c>
      <c r="C8" s="126">
        <v>377031</v>
      </c>
      <c r="D8" s="129">
        <v>68589810.329999998</v>
      </c>
      <c r="E8" s="126">
        <v>1258416</v>
      </c>
      <c r="F8" s="114">
        <f t="shared" ref="F8:F19" si="0">D8/E8</f>
        <v>54.504877822596022</v>
      </c>
    </row>
    <row r="9" spans="1:11" s="6" customFormat="1" ht="25.5" x14ac:dyDescent="0.2">
      <c r="A9" s="130">
        <v>112</v>
      </c>
      <c r="B9" s="131" t="s">
        <v>12</v>
      </c>
      <c r="C9" s="126">
        <v>150</v>
      </c>
      <c r="D9" s="129">
        <v>25945.48</v>
      </c>
      <c r="E9" s="126">
        <v>560</v>
      </c>
      <c r="F9" s="114">
        <f t="shared" si="0"/>
        <v>46.331214285714282</v>
      </c>
    </row>
    <row r="10" spans="1:11" s="6" customFormat="1" ht="25.5" x14ac:dyDescent="0.2">
      <c r="A10" s="130">
        <v>113</v>
      </c>
      <c r="B10" s="131" t="s">
        <v>13</v>
      </c>
      <c r="C10" s="126">
        <v>83656</v>
      </c>
      <c r="D10" s="129">
        <v>15140196.09</v>
      </c>
      <c r="E10" s="126">
        <v>273499</v>
      </c>
      <c r="F10" s="114">
        <f t="shared" si="0"/>
        <v>55.357409314110839</v>
      </c>
    </row>
    <row r="11" spans="1:11" s="6" customFormat="1" ht="25.5" x14ac:dyDescent="0.2">
      <c r="A11" s="130">
        <v>114</v>
      </c>
      <c r="B11" s="131" t="s">
        <v>14</v>
      </c>
      <c r="C11" s="126">
        <v>37</v>
      </c>
      <c r="D11" s="129">
        <v>6045.72</v>
      </c>
      <c r="E11" s="126">
        <v>107</v>
      </c>
      <c r="F11" s="114">
        <f t="shared" si="0"/>
        <v>56.502056074766358</v>
      </c>
    </row>
    <row r="12" spans="1:11" s="6" customFormat="1" ht="25.5" x14ac:dyDescent="0.2">
      <c r="A12" s="130">
        <v>121</v>
      </c>
      <c r="B12" s="131" t="s">
        <v>15</v>
      </c>
      <c r="C12" s="126">
        <v>13061</v>
      </c>
      <c r="D12" s="129">
        <v>3174478.26</v>
      </c>
      <c r="E12" s="126">
        <v>60824</v>
      </c>
      <c r="F12" s="114">
        <f t="shared" si="0"/>
        <v>52.191211692752859</v>
      </c>
    </row>
    <row r="13" spans="1:11" s="6" customFormat="1" ht="25.5" x14ac:dyDescent="0.2">
      <c r="A13" s="130">
        <v>122</v>
      </c>
      <c r="B13" s="131" t="s">
        <v>16</v>
      </c>
      <c r="C13" s="126">
        <v>27</v>
      </c>
      <c r="D13" s="129">
        <v>5562.35</v>
      </c>
      <c r="E13" s="126">
        <v>74</v>
      </c>
      <c r="F13" s="114">
        <f t="shared" si="0"/>
        <v>75.166891891891893</v>
      </c>
    </row>
    <row r="14" spans="1:11" s="6" customFormat="1" ht="25.5" x14ac:dyDescent="0.2">
      <c r="A14" s="130">
        <v>123</v>
      </c>
      <c r="B14" s="131" t="s">
        <v>17</v>
      </c>
      <c r="C14" s="126">
        <v>15572</v>
      </c>
      <c r="D14" s="129">
        <v>11170240.939999999</v>
      </c>
      <c r="E14" s="126">
        <v>225245</v>
      </c>
      <c r="F14" s="114">
        <f t="shared" si="0"/>
        <v>49.591515638526936</v>
      </c>
    </row>
    <row r="15" spans="1:11" s="6" customFormat="1" ht="25.5" x14ac:dyDescent="0.2">
      <c r="A15" s="130">
        <v>124</v>
      </c>
      <c r="B15" s="131" t="s">
        <v>18</v>
      </c>
      <c r="C15" s="126"/>
      <c r="D15" s="129"/>
      <c r="E15" s="126"/>
      <c r="F15" s="114"/>
    </row>
    <row r="16" spans="1:11" s="6" customFormat="1" x14ac:dyDescent="0.2">
      <c r="A16" s="130">
        <v>131</v>
      </c>
      <c r="B16" s="131" t="s">
        <v>19</v>
      </c>
      <c r="C16" s="126">
        <v>133386</v>
      </c>
      <c r="D16" s="129">
        <v>94222598.030000001</v>
      </c>
      <c r="E16" s="126">
        <v>1860850</v>
      </c>
      <c r="F16" s="114">
        <f t="shared" si="0"/>
        <v>50.634171496896577</v>
      </c>
    </row>
    <row r="17" spans="1:6" s="6" customFormat="1" x14ac:dyDescent="0.2">
      <c r="A17" s="130">
        <v>132</v>
      </c>
      <c r="B17" s="131" t="s">
        <v>20</v>
      </c>
      <c r="C17" s="126">
        <v>165</v>
      </c>
      <c r="D17" s="129">
        <v>30559.15</v>
      </c>
      <c r="E17" s="126">
        <v>454</v>
      </c>
      <c r="F17" s="114">
        <f t="shared" si="0"/>
        <v>67.310903083700438</v>
      </c>
    </row>
    <row r="18" spans="1:6" s="6" customFormat="1" x14ac:dyDescent="0.2">
      <c r="A18" s="130">
        <v>133</v>
      </c>
      <c r="B18" s="131" t="s">
        <v>21</v>
      </c>
      <c r="C18" s="126">
        <v>3293</v>
      </c>
      <c r="D18" s="129">
        <v>2206973.17</v>
      </c>
      <c r="E18" s="126">
        <v>41387</v>
      </c>
      <c r="F18" s="114">
        <f t="shared" si="0"/>
        <v>53.325275328001545</v>
      </c>
    </row>
    <row r="19" spans="1:6" s="6" customFormat="1" x14ac:dyDescent="0.2">
      <c r="A19" s="130">
        <v>134</v>
      </c>
      <c r="B19" s="131" t="s">
        <v>22</v>
      </c>
      <c r="C19" s="126">
        <v>93817</v>
      </c>
      <c r="D19" s="129">
        <v>67890464.689999998</v>
      </c>
      <c r="E19" s="126">
        <v>1317555</v>
      </c>
      <c r="F19" s="114">
        <f t="shared" si="0"/>
        <v>51.527613412722808</v>
      </c>
    </row>
    <row r="20" spans="1:6" s="6" customFormat="1" ht="25.5" x14ac:dyDescent="0.2">
      <c r="A20" s="130">
        <v>141</v>
      </c>
      <c r="B20" s="132" t="s">
        <v>23</v>
      </c>
      <c r="C20" s="126"/>
      <c r="D20" s="129"/>
      <c r="E20" s="126"/>
      <c r="F20" s="114"/>
    </row>
    <row r="21" spans="1:6" s="6" customFormat="1" x14ac:dyDescent="0.2">
      <c r="A21" s="130">
        <v>142</v>
      </c>
      <c r="B21" s="131" t="s">
        <v>24</v>
      </c>
      <c r="C21" s="126"/>
      <c r="D21" s="129"/>
      <c r="E21" s="126"/>
      <c r="F21" s="114"/>
    </row>
    <row r="22" spans="1:6" s="6" customFormat="1" x14ac:dyDescent="0.2">
      <c r="A22" s="130">
        <v>143</v>
      </c>
      <c r="B22" s="131" t="s">
        <v>25</v>
      </c>
      <c r="C22" s="126"/>
      <c r="D22" s="129"/>
      <c r="E22" s="126"/>
      <c r="F22" s="114"/>
    </row>
    <row r="23" spans="1:6" s="6" customFormat="1" ht="25.5" x14ac:dyDescent="0.2">
      <c r="A23" s="130">
        <v>145</v>
      </c>
      <c r="B23" s="131" t="s">
        <v>26</v>
      </c>
      <c r="C23" s="126"/>
      <c r="D23" s="129"/>
      <c r="E23" s="126"/>
      <c r="F23" s="114"/>
    </row>
    <row r="24" spans="1:6" s="6" customFormat="1" x14ac:dyDescent="0.2">
      <c r="A24" s="130">
        <v>211</v>
      </c>
      <c r="B24" s="131" t="s">
        <v>367</v>
      </c>
      <c r="C24" s="126">
        <v>150657</v>
      </c>
      <c r="D24" s="129">
        <v>108951735</v>
      </c>
      <c r="E24" s="126">
        <v>2118231</v>
      </c>
      <c r="F24" s="114">
        <f t="shared" ref="F24:F35" si="1">D24/E24</f>
        <v>51.435247147265805</v>
      </c>
    </row>
    <row r="25" spans="1:6" s="6" customFormat="1" x14ac:dyDescent="0.2">
      <c r="A25" s="130">
        <v>212</v>
      </c>
      <c r="B25" s="131" t="s">
        <v>368</v>
      </c>
      <c r="C25" s="126">
        <v>14830</v>
      </c>
      <c r="D25" s="129">
        <v>9913708.3599999994</v>
      </c>
      <c r="E25" s="126">
        <v>193262</v>
      </c>
      <c r="F25" s="114">
        <f t="shared" si="1"/>
        <v>51.296728586064511</v>
      </c>
    </row>
    <row r="26" spans="1:6" s="6" customFormat="1" ht="25.5" x14ac:dyDescent="0.2">
      <c r="A26" s="130">
        <v>214</v>
      </c>
      <c r="B26" s="131" t="s">
        <v>369</v>
      </c>
      <c r="C26" s="126">
        <v>664</v>
      </c>
      <c r="D26" s="129">
        <v>617339.55000000005</v>
      </c>
      <c r="E26" s="126">
        <v>11749</v>
      </c>
      <c r="F26" s="114">
        <f t="shared" si="1"/>
        <v>52.544008000680911</v>
      </c>
    </row>
    <row r="27" spans="1:6" s="6" customFormat="1" ht="25.5" customHeight="1" x14ac:dyDescent="0.2">
      <c r="A27" s="130">
        <v>221</v>
      </c>
      <c r="B27" s="131" t="s">
        <v>70</v>
      </c>
      <c r="C27" s="126">
        <v>229</v>
      </c>
      <c r="D27" s="129">
        <v>103114.72</v>
      </c>
      <c r="E27" s="126">
        <v>1908</v>
      </c>
      <c r="F27" s="114">
        <f t="shared" si="1"/>
        <v>54.043354297693924</v>
      </c>
    </row>
    <row r="28" spans="1:6" s="6" customFormat="1" ht="24" customHeight="1" x14ac:dyDescent="0.2">
      <c r="A28" s="130">
        <v>222</v>
      </c>
      <c r="B28" s="131" t="s">
        <v>370</v>
      </c>
      <c r="C28" s="126">
        <v>942</v>
      </c>
      <c r="D28" s="129">
        <v>766018.19</v>
      </c>
      <c r="E28" s="126">
        <v>13888</v>
      </c>
      <c r="F28" s="114">
        <f t="shared" si="1"/>
        <v>55.156839717741931</v>
      </c>
    </row>
    <row r="29" spans="1:6" s="6" customFormat="1" x14ac:dyDescent="0.2">
      <c r="A29" s="130">
        <v>232</v>
      </c>
      <c r="B29" s="131" t="s">
        <v>371</v>
      </c>
      <c r="C29" s="126">
        <v>7484</v>
      </c>
      <c r="D29" s="129">
        <v>1270498.54</v>
      </c>
      <c r="E29" s="126">
        <v>23157</v>
      </c>
      <c r="F29" s="114">
        <f t="shared" si="1"/>
        <v>54.864556721509693</v>
      </c>
    </row>
    <row r="30" spans="1:6" s="6" customFormat="1" ht="25.5" x14ac:dyDescent="0.2">
      <c r="A30" s="130">
        <v>233</v>
      </c>
      <c r="B30" s="131" t="s">
        <v>372</v>
      </c>
      <c r="C30" s="126">
        <v>3545</v>
      </c>
      <c r="D30" s="129">
        <v>635190.30000000005</v>
      </c>
      <c r="E30" s="126">
        <v>11499</v>
      </c>
      <c r="F30" s="114">
        <f t="shared" si="1"/>
        <v>55.238742499347772</v>
      </c>
    </row>
    <row r="31" spans="1:6" s="6" customFormat="1" ht="25.5" x14ac:dyDescent="0.2">
      <c r="A31" s="130">
        <v>234</v>
      </c>
      <c r="B31" s="131" t="s">
        <v>27</v>
      </c>
      <c r="C31" s="126">
        <v>269</v>
      </c>
      <c r="D31" s="129">
        <v>182868.6</v>
      </c>
      <c r="E31" s="126">
        <v>2776</v>
      </c>
      <c r="F31" s="114">
        <f t="shared" si="1"/>
        <v>65.874855907780983</v>
      </c>
    </row>
    <row r="32" spans="1:6" s="6" customFormat="1" x14ac:dyDescent="0.2">
      <c r="A32" s="130">
        <v>242</v>
      </c>
      <c r="B32" s="131" t="s">
        <v>28</v>
      </c>
      <c r="C32" s="126">
        <v>441</v>
      </c>
      <c r="D32" s="129">
        <v>309118.38</v>
      </c>
      <c r="E32" s="126">
        <v>7017</v>
      </c>
      <c r="F32" s="114">
        <f t="shared" si="1"/>
        <v>44.052783240701153</v>
      </c>
    </row>
    <row r="33" spans="1:6" s="6" customFormat="1" ht="25.5" x14ac:dyDescent="0.2">
      <c r="A33" s="130">
        <v>251</v>
      </c>
      <c r="B33" s="131" t="s">
        <v>70</v>
      </c>
      <c r="C33" s="126">
        <v>23</v>
      </c>
      <c r="D33" s="129">
        <v>25256.32</v>
      </c>
      <c r="E33" s="126">
        <v>541</v>
      </c>
      <c r="F33" s="114">
        <f t="shared" si="1"/>
        <v>46.684510166358592</v>
      </c>
    </row>
    <row r="34" spans="1:6" s="6" customFormat="1" ht="25.5" x14ac:dyDescent="0.2">
      <c r="A34" s="130">
        <v>252</v>
      </c>
      <c r="B34" s="131" t="s">
        <v>373</v>
      </c>
      <c r="C34" s="126">
        <v>761</v>
      </c>
      <c r="D34" s="129">
        <v>605782.89</v>
      </c>
      <c r="E34" s="126">
        <v>11322</v>
      </c>
      <c r="F34" s="114">
        <f t="shared" si="1"/>
        <v>53.504936406995235</v>
      </c>
    </row>
    <row r="35" spans="1:6" s="6" customFormat="1" ht="38.25" x14ac:dyDescent="0.2">
      <c r="A35" s="130">
        <v>253</v>
      </c>
      <c r="B35" s="131" t="s">
        <v>374</v>
      </c>
      <c r="C35" s="126">
        <v>404</v>
      </c>
      <c r="D35" s="129">
        <v>70124.2</v>
      </c>
      <c r="E35" s="126">
        <v>1206</v>
      </c>
      <c r="F35" s="114">
        <f t="shared" si="1"/>
        <v>58.146102819237143</v>
      </c>
    </row>
    <row r="36" spans="1:6" s="6" customFormat="1" x14ac:dyDescent="0.2">
      <c r="A36" s="130">
        <v>310</v>
      </c>
      <c r="B36" s="131" t="s">
        <v>29</v>
      </c>
      <c r="C36" s="126"/>
      <c r="D36" s="129"/>
      <c r="E36" s="126"/>
      <c r="F36" s="114"/>
    </row>
    <row r="37" spans="1:6" s="6" customFormat="1" ht="25.5" x14ac:dyDescent="0.2">
      <c r="A37" s="130">
        <v>320</v>
      </c>
      <c r="B37" s="131" t="s">
        <v>30</v>
      </c>
      <c r="C37" s="126"/>
      <c r="D37" s="129"/>
      <c r="E37" s="126"/>
      <c r="F37" s="114"/>
    </row>
    <row r="38" spans="1:6" s="6" customFormat="1" x14ac:dyDescent="0.2">
      <c r="A38" s="130">
        <v>331</v>
      </c>
      <c r="B38" s="131" t="s">
        <v>31</v>
      </c>
      <c r="C38" s="126">
        <v>928</v>
      </c>
      <c r="D38" s="129">
        <v>732228.33</v>
      </c>
      <c r="E38" s="126">
        <v>15152</v>
      </c>
      <c r="F38" s="114">
        <f>D38/E38</f>
        <v>48.325523363252373</v>
      </c>
    </row>
    <row r="39" spans="1:6" s="6" customFormat="1" x14ac:dyDescent="0.2">
      <c r="A39" s="130">
        <v>332</v>
      </c>
      <c r="B39" s="131" t="s">
        <v>32</v>
      </c>
      <c r="C39" s="126"/>
      <c r="D39" s="129"/>
      <c r="E39" s="126"/>
      <c r="F39" s="114"/>
    </row>
    <row r="40" spans="1:6" s="6" customFormat="1" x14ac:dyDescent="0.2">
      <c r="A40" s="130">
        <v>333</v>
      </c>
      <c r="B40" s="131" t="s">
        <v>33</v>
      </c>
      <c r="C40" s="126">
        <v>196</v>
      </c>
      <c r="D40" s="129">
        <v>84935.49</v>
      </c>
      <c r="E40" s="126">
        <v>1791</v>
      </c>
      <c r="F40" s="114">
        <f>D40/E40</f>
        <v>47.42350083752094</v>
      </c>
    </row>
    <row r="41" spans="1:6" s="6" customFormat="1" x14ac:dyDescent="0.2">
      <c r="A41" s="130">
        <v>334</v>
      </c>
      <c r="B41" s="131" t="s">
        <v>34</v>
      </c>
      <c r="C41" s="126">
        <v>4456</v>
      </c>
      <c r="D41" s="129">
        <v>3431328.83</v>
      </c>
      <c r="E41" s="126">
        <v>74997</v>
      </c>
      <c r="F41" s="114">
        <f>D41/E41</f>
        <v>45.752881181913942</v>
      </c>
    </row>
    <row r="42" spans="1:6" s="6" customFormat="1" x14ac:dyDescent="0.2">
      <c r="A42" s="130">
        <v>340</v>
      </c>
      <c r="B42" s="131" t="s">
        <v>35</v>
      </c>
      <c r="C42" s="126"/>
      <c r="D42" s="129"/>
      <c r="E42" s="126"/>
      <c r="F42" s="114"/>
    </row>
    <row r="43" spans="1:6" s="6" customFormat="1" x14ac:dyDescent="0.2">
      <c r="A43" s="130">
        <v>351</v>
      </c>
      <c r="B43" s="131" t="s">
        <v>36</v>
      </c>
      <c r="C43" s="126"/>
      <c r="D43" s="129"/>
      <c r="E43" s="126"/>
      <c r="F43" s="114"/>
    </row>
    <row r="44" spans="1:6" s="6" customFormat="1" x14ac:dyDescent="0.2">
      <c r="A44" s="130">
        <v>411</v>
      </c>
      <c r="B44" s="131" t="s">
        <v>37</v>
      </c>
      <c r="C44" s="126"/>
      <c r="D44" s="129"/>
      <c r="E44" s="126"/>
      <c r="F44" s="114"/>
    </row>
    <row r="45" spans="1:6" s="6" customFormat="1" ht="25.5" x14ac:dyDescent="0.2">
      <c r="A45" s="130">
        <v>911</v>
      </c>
      <c r="B45" s="131" t="s">
        <v>375</v>
      </c>
      <c r="C45" s="126">
        <v>14111</v>
      </c>
      <c r="D45" s="129">
        <v>11572960.189999999</v>
      </c>
      <c r="E45" s="126">
        <v>190150</v>
      </c>
      <c r="F45" s="114">
        <f>D45/E45</f>
        <v>60.862267630817776</v>
      </c>
    </row>
    <row r="46" spans="1:6" s="6" customFormat="1" ht="20.100000000000001" customHeight="1" x14ac:dyDescent="0.2">
      <c r="A46" s="217" t="s">
        <v>10</v>
      </c>
      <c r="B46" s="217"/>
      <c r="C46" s="218">
        <f>SUM(C8:C45)</f>
        <v>920135</v>
      </c>
      <c r="D46" s="219">
        <f>SUM(D8:D45)</f>
        <v>401735082.10000002</v>
      </c>
      <c r="E46" s="218">
        <f>SUM(E8:E45)</f>
        <v>7717617</v>
      </c>
      <c r="F46" s="220">
        <f>D46/E46</f>
        <v>52.054291123801562</v>
      </c>
    </row>
    <row r="47" spans="1:6" x14ac:dyDescent="0.2">
      <c r="C47" s="1"/>
      <c r="D47" s="1"/>
      <c r="E47" s="1"/>
      <c r="F47" s="3"/>
    </row>
    <row r="48" spans="1:6" x14ac:dyDescent="0.2">
      <c r="C48" s="1"/>
      <c r="D48" s="1"/>
      <c r="E48" s="80"/>
      <c r="F48" s="3"/>
    </row>
    <row r="49" spans="3:6" x14ac:dyDescent="0.2">
      <c r="C49" s="3"/>
      <c r="D49" s="3"/>
      <c r="E49" s="3"/>
      <c r="F49" s="3"/>
    </row>
    <row r="50" spans="3:6" ht="30" customHeight="1" x14ac:dyDescent="0.2"/>
    <row r="51" spans="3:6" x14ac:dyDescent="0.2">
      <c r="C51" s="1"/>
      <c r="D51" s="1"/>
      <c r="E51" s="1"/>
    </row>
    <row r="56" spans="3:6" ht="30" customHeight="1" x14ac:dyDescent="0.2"/>
  </sheetData>
  <mergeCells count="4">
    <mergeCell ref="A2:F2"/>
    <mergeCell ref="A4:F4"/>
    <mergeCell ref="A6:B6"/>
    <mergeCell ref="A3:F3"/>
  </mergeCells>
  <phoneticPr fontId="0" type="noConversion"/>
  <hyperlinks>
    <hyperlink ref="A1" location="Съдържание!Print_Area" display="към съдържанието" xr:uid="{00000000-0004-0000-0F00-000000000000}"/>
  </hyperlinks>
  <printOptions horizontalCentered="1" verticalCentered="1"/>
  <pageMargins left="0.39370078740157483" right="0.39370078740157483" top="0.59055118110236227" bottom="0.59055118110236227" header="0.51181102362204722" footer="0.51181102362204722"/>
  <pageSetup paperSize="9" scale="8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F52"/>
  <sheetViews>
    <sheetView zoomScale="85" zoomScaleNormal="85" workbookViewId="0">
      <selection activeCell="F13" sqref="F13"/>
    </sheetView>
  </sheetViews>
  <sheetFormatPr defaultRowHeight="12.75" x14ac:dyDescent="0.2"/>
  <cols>
    <col min="1" max="1" width="7.28515625" customWidth="1"/>
    <col min="2" max="2" width="42.7109375" customWidth="1"/>
    <col min="3" max="3" width="15.7109375" customWidth="1"/>
    <col min="4" max="4" width="16.7109375" customWidth="1"/>
    <col min="5" max="5" width="15.42578125" customWidth="1"/>
    <col min="6" max="6" width="9.7109375" customWidth="1"/>
    <col min="7" max="7" width="8.7109375" customWidth="1"/>
    <col min="14" max="14" width="12" bestFit="1" customWidth="1"/>
  </cols>
  <sheetData>
    <row r="1" spans="1:6" s="98" customFormat="1" ht="15" customHeight="1" x14ac:dyDescent="0.2">
      <c r="A1" s="255" t="s">
        <v>71</v>
      </c>
      <c r="B1" s="106"/>
      <c r="C1" s="106"/>
      <c r="D1" s="142"/>
      <c r="E1" s="142"/>
      <c r="F1" s="142"/>
    </row>
    <row r="2" spans="1:6" s="98" customFormat="1" ht="15" customHeight="1" x14ac:dyDescent="0.25">
      <c r="A2" s="388" t="s">
        <v>224</v>
      </c>
      <c r="B2" s="388"/>
      <c r="C2" s="388"/>
      <c r="D2" s="388"/>
      <c r="E2" s="388"/>
      <c r="F2" s="388"/>
    </row>
    <row r="3" spans="1:6" s="98" customFormat="1" ht="15" customHeight="1" x14ac:dyDescent="0.25">
      <c r="A3" s="388" t="s">
        <v>151</v>
      </c>
      <c r="B3" s="388"/>
      <c r="C3" s="388"/>
      <c r="D3" s="388"/>
      <c r="E3" s="388"/>
      <c r="F3" s="388"/>
    </row>
    <row r="4" spans="1:6" s="98" customFormat="1" ht="15" customHeight="1" x14ac:dyDescent="0.25">
      <c r="A4" s="388" t="s">
        <v>494</v>
      </c>
      <c r="B4" s="388"/>
      <c r="C4" s="388"/>
      <c r="D4" s="388"/>
      <c r="E4" s="388"/>
      <c r="F4" s="388"/>
    </row>
    <row r="5" spans="1:6" s="98" customFormat="1" ht="15" customHeight="1" x14ac:dyDescent="0.25">
      <c r="A5" s="134"/>
      <c r="B5" s="134"/>
      <c r="C5" s="135"/>
      <c r="D5" s="136"/>
      <c r="E5" s="135"/>
      <c r="F5" s="135"/>
    </row>
    <row r="6" spans="1:6" ht="50.1" customHeight="1" x14ac:dyDescent="0.2">
      <c r="A6" s="391" t="s">
        <v>115</v>
      </c>
      <c r="B6" s="392"/>
      <c r="C6" s="216" t="s">
        <v>347</v>
      </c>
      <c r="D6" s="216" t="s">
        <v>327</v>
      </c>
      <c r="E6" s="210" t="s">
        <v>80</v>
      </c>
      <c r="F6" s="210" t="s">
        <v>309</v>
      </c>
    </row>
    <row r="7" spans="1:6" ht="20.100000000000001" customHeight="1" x14ac:dyDescent="0.2">
      <c r="A7" s="180">
        <v>1</v>
      </c>
      <c r="B7" s="180">
        <v>2</v>
      </c>
      <c r="C7" s="180">
        <v>3</v>
      </c>
      <c r="D7" s="180">
        <v>4</v>
      </c>
      <c r="E7" s="180">
        <v>5</v>
      </c>
      <c r="F7" s="180" t="s">
        <v>285</v>
      </c>
    </row>
    <row r="8" spans="1:6" ht="25.5" x14ac:dyDescent="0.2">
      <c r="A8" s="130">
        <v>111</v>
      </c>
      <c r="B8" s="131" t="s">
        <v>11</v>
      </c>
      <c r="C8" s="126">
        <v>561100</v>
      </c>
      <c r="D8" s="129">
        <v>81607254.099999994</v>
      </c>
      <c r="E8" s="126">
        <v>1708866</v>
      </c>
      <c r="F8" s="114">
        <f>D8/E8</f>
        <v>47.755209653653353</v>
      </c>
    </row>
    <row r="9" spans="1:6" ht="25.5" x14ac:dyDescent="0.2">
      <c r="A9" s="130">
        <v>112</v>
      </c>
      <c r="B9" s="131" t="s">
        <v>12</v>
      </c>
      <c r="C9" s="126">
        <v>202</v>
      </c>
      <c r="D9" s="129">
        <v>30914.959999999999</v>
      </c>
      <c r="E9" s="126">
        <v>643</v>
      </c>
      <c r="F9" s="114">
        <f t="shared" ref="F9:F45" si="0">D9/E9</f>
        <v>48.079253499222396</v>
      </c>
    </row>
    <row r="10" spans="1:6" ht="25.5" x14ac:dyDescent="0.2">
      <c r="A10" s="130">
        <v>113</v>
      </c>
      <c r="B10" s="131" t="s">
        <v>13</v>
      </c>
      <c r="C10" s="126">
        <v>136384</v>
      </c>
      <c r="D10" s="129">
        <v>20169617.870000001</v>
      </c>
      <c r="E10" s="126">
        <v>404905</v>
      </c>
      <c r="F10" s="114">
        <f t="shared" si="0"/>
        <v>49.813210185105149</v>
      </c>
    </row>
    <row r="11" spans="1:6" ht="25.5" x14ac:dyDescent="0.2">
      <c r="A11" s="130">
        <v>114</v>
      </c>
      <c r="B11" s="131" t="s">
        <v>14</v>
      </c>
      <c r="C11" s="126">
        <v>68</v>
      </c>
      <c r="D11" s="129">
        <v>11313.77</v>
      </c>
      <c r="E11" s="126">
        <v>204</v>
      </c>
      <c r="F11" s="114">
        <f t="shared" si="0"/>
        <v>55.459656862745099</v>
      </c>
    </row>
    <row r="12" spans="1:6" ht="25.5" x14ac:dyDescent="0.2">
      <c r="A12" s="130">
        <v>121</v>
      </c>
      <c r="B12" s="131" t="s">
        <v>15</v>
      </c>
      <c r="C12" s="126">
        <v>28320</v>
      </c>
      <c r="D12" s="129">
        <v>4870594.33</v>
      </c>
      <c r="E12" s="126">
        <v>112803</v>
      </c>
      <c r="F12" s="114">
        <f t="shared" si="0"/>
        <v>43.177879400370557</v>
      </c>
    </row>
    <row r="13" spans="1:6" ht="25.5" x14ac:dyDescent="0.2">
      <c r="A13" s="130">
        <v>122</v>
      </c>
      <c r="B13" s="131" t="s">
        <v>16</v>
      </c>
      <c r="C13" s="126">
        <v>29</v>
      </c>
      <c r="D13" s="129">
        <v>4462.3100000000004</v>
      </c>
      <c r="E13" s="126">
        <v>96</v>
      </c>
      <c r="F13" s="114">
        <f t="shared" si="0"/>
        <v>46.482395833333335</v>
      </c>
    </row>
    <row r="14" spans="1:6" ht="25.5" x14ac:dyDescent="0.2">
      <c r="A14" s="130">
        <v>123</v>
      </c>
      <c r="B14" s="131" t="s">
        <v>17</v>
      </c>
      <c r="C14" s="126">
        <v>19288</v>
      </c>
      <c r="D14" s="129">
        <v>12049245.189999999</v>
      </c>
      <c r="E14" s="126">
        <v>273562</v>
      </c>
      <c r="F14" s="114">
        <f t="shared" si="0"/>
        <v>44.045756318494526</v>
      </c>
    </row>
    <row r="15" spans="1:6" ht="25.5" x14ac:dyDescent="0.2">
      <c r="A15" s="130">
        <v>124</v>
      </c>
      <c r="B15" s="131" t="s">
        <v>18</v>
      </c>
      <c r="C15" s="126"/>
      <c r="D15" s="129"/>
      <c r="E15" s="126"/>
      <c r="F15" s="114"/>
    </row>
    <row r="16" spans="1:6" x14ac:dyDescent="0.2">
      <c r="A16" s="130">
        <v>131</v>
      </c>
      <c r="B16" s="131" t="s">
        <v>19</v>
      </c>
      <c r="C16" s="126">
        <v>195622</v>
      </c>
      <c r="D16" s="129">
        <v>121740185.51000001</v>
      </c>
      <c r="E16" s="126">
        <v>2592037</v>
      </c>
      <c r="F16" s="114">
        <f t="shared" si="0"/>
        <v>46.96699372346923</v>
      </c>
    </row>
    <row r="17" spans="1:6" x14ac:dyDescent="0.2">
      <c r="A17" s="130">
        <v>132</v>
      </c>
      <c r="B17" s="131" t="s">
        <v>20</v>
      </c>
      <c r="C17" s="126">
        <v>233</v>
      </c>
      <c r="D17" s="129">
        <v>39752.78</v>
      </c>
      <c r="E17" s="126">
        <v>670</v>
      </c>
      <c r="F17" s="114">
        <f t="shared" si="0"/>
        <v>59.332507462686564</v>
      </c>
    </row>
    <row r="18" spans="1:6" x14ac:dyDescent="0.2">
      <c r="A18" s="130">
        <v>133</v>
      </c>
      <c r="B18" s="131" t="s">
        <v>21</v>
      </c>
      <c r="C18" s="126">
        <v>4481</v>
      </c>
      <c r="D18" s="129">
        <v>2109268.5</v>
      </c>
      <c r="E18" s="126">
        <v>41726</v>
      </c>
      <c r="F18" s="114">
        <f t="shared" si="0"/>
        <v>50.55046014475387</v>
      </c>
    </row>
    <row r="19" spans="1:6" x14ac:dyDescent="0.2">
      <c r="A19" s="130">
        <v>134</v>
      </c>
      <c r="B19" s="131" t="s">
        <v>22</v>
      </c>
      <c r="C19" s="126">
        <v>118439</v>
      </c>
      <c r="D19" s="129">
        <v>77100814.939999998</v>
      </c>
      <c r="E19" s="126">
        <v>1562624</v>
      </c>
      <c r="F19" s="114">
        <f t="shared" si="0"/>
        <v>49.340605891116482</v>
      </c>
    </row>
    <row r="20" spans="1:6" ht="25.5" x14ac:dyDescent="0.2">
      <c r="A20" s="130">
        <v>141</v>
      </c>
      <c r="B20" s="132" t="s">
        <v>23</v>
      </c>
      <c r="C20" s="126"/>
      <c r="D20" s="129"/>
      <c r="E20" s="126"/>
      <c r="F20" s="114"/>
    </row>
    <row r="21" spans="1:6" x14ac:dyDescent="0.2">
      <c r="A21" s="130">
        <v>142</v>
      </c>
      <c r="B21" s="131" t="s">
        <v>24</v>
      </c>
      <c r="C21" s="126"/>
      <c r="D21" s="129"/>
      <c r="E21" s="126"/>
      <c r="F21" s="114"/>
    </row>
    <row r="22" spans="1:6" x14ac:dyDescent="0.2">
      <c r="A22" s="130">
        <v>143</v>
      </c>
      <c r="B22" s="131" t="s">
        <v>25</v>
      </c>
      <c r="C22" s="126"/>
      <c r="D22" s="129"/>
      <c r="E22" s="126"/>
      <c r="F22" s="114"/>
    </row>
    <row r="23" spans="1:6" ht="25.5" x14ac:dyDescent="0.2">
      <c r="A23" s="130">
        <v>145</v>
      </c>
      <c r="B23" s="131" t="s">
        <v>26</v>
      </c>
      <c r="C23" s="126"/>
      <c r="D23" s="129"/>
      <c r="E23" s="126"/>
      <c r="F23" s="114"/>
    </row>
    <row r="24" spans="1:6" x14ac:dyDescent="0.2">
      <c r="A24" s="130">
        <v>211</v>
      </c>
      <c r="B24" s="131" t="s">
        <v>367</v>
      </c>
      <c r="C24" s="126">
        <v>183171</v>
      </c>
      <c r="D24" s="129">
        <v>107430230.23</v>
      </c>
      <c r="E24" s="126">
        <v>2263524</v>
      </c>
      <c r="F24" s="114">
        <f t="shared" si="0"/>
        <v>47.461493772542283</v>
      </c>
    </row>
    <row r="25" spans="1:6" x14ac:dyDescent="0.2">
      <c r="A25" s="130">
        <v>212</v>
      </c>
      <c r="B25" s="131" t="s">
        <v>368</v>
      </c>
      <c r="C25" s="126">
        <v>27657</v>
      </c>
      <c r="D25" s="129">
        <v>16878325.010000002</v>
      </c>
      <c r="E25" s="126">
        <v>330811</v>
      </c>
      <c r="F25" s="114">
        <f t="shared" si="0"/>
        <v>51.021051325379148</v>
      </c>
    </row>
    <row r="26" spans="1:6" ht="25.5" x14ac:dyDescent="0.2">
      <c r="A26" s="130">
        <v>214</v>
      </c>
      <c r="B26" s="131" t="s">
        <v>369</v>
      </c>
      <c r="C26" s="126">
        <v>1654</v>
      </c>
      <c r="D26" s="129">
        <v>1521775.6</v>
      </c>
      <c r="E26" s="126">
        <v>27024</v>
      </c>
      <c r="F26" s="114">
        <f t="shared" si="0"/>
        <v>56.312004144464183</v>
      </c>
    </row>
    <row r="27" spans="1:6" ht="30" customHeight="1" x14ac:dyDescent="0.2">
      <c r="A27" s="130">
        <v>221</v>
      </c>
      <c r="B27" s="131" t="s">
        <v>70</v>
      </c>
      <c r="C27" s="126">
        <v>506</v>
      </c>
      <c r="D27" s="129">
        <v>218311.82</v>
      </c>
      <c r="E27" s="126">
        <v>4222</v>
      </c>
      <c r="F27" s="114">
        <f t="shared" si="0"/>
        <v>51.708152534343917</v>
      </c>
    </row>
    <row r="28" spans="1:6" ht="25.5" customHeight="1" x14ac:dyDescent="0.2">
      <c r="A28" s="130">
        <v>222</v>
      </c>
      <c r="B28" s="131" t="s">
        <v>370</v>
      </c>
      <c r="C28" s="126">
        <v>1012</v>
      </c>
      <c r="D28" s="129">
        <v>592064.25</v>
      </c>
      <c r="E28" s="126">
        <v>13013</v>
      </c>
      <c r="F28" s="114">
        <f t="shared" si="0"/>
        <v>45.497905940213634</v>
      </c>
    </row>
    <row r="29" spans="1:6" x14ac:dyDescent="0.2">
      <c r="A29" s="130">
        <v>232</v>
      </c>
      <c r="B29" s="131" t="s">
        <v>371</v>
      </c>
      <c r="C29" s="126">
        <v>16205</v>
      </c>
      <c r="D29" s="129">
        <v>2505063.13</v>
      </c>
      <c r="E29" s="126">
        <v>48896</v>
      </c>
      <c r="F29" s="114">
        <f t="shared" si="0"/>
        <v>51.23247566263089</v>
      </c>
    </row>
    <row r="30" spans="1:6" ht="14.25" customHeight="1" x14ac:dyDescent="0.2">
      <c r="A30" s="130">
        <v>233</v>
      </c>
      <c r="B30" s="131" t="s">
        <v>372</v>
      </c>
      <c r="C30" s="126">
        <v>7491</v>
      </c>
      <c r="D30" s="129">
        <v>1204153.3500000001</v>
      </c>
      <c r="E30" s="126">
        <v>23430</v>
      </c>
      <c r="F30" s="114">
        <f t="shared" si="0"/>
        <v>51.393655569782332</v>
      </c>
    </row>
    <row r="31" spans="1:6" ht="25.5" x14ac:dyDescent="0.2">
      <c r="A31" s="130">
        <v>234</v>
      </c>
      <c r="B31" s="131" t="s">
        <v>27</v>
      </c>
      <c r="C31" s="126">
        <v>370</v>
      </c>
      <c r="D31" s="129">
        <v>155820.99</v>
      </c>
      <c r="E31" s="126">
        <v>2633</v>
      </c>
      <c r="F31" s="114">
        <f t="shared" si="0"/>
        <v>59.180018989745534</v>
      </c>
    </row>
    <row r="32" spans="1:6" x14ac:dyDescent="0.2">
      <c r="A32" s="130">
        <v>242</v>
      </c>
      <c r="B32" s="131" t="s">
        <v>28</v>
      </c>
      <c r="C32" s="126">
        <v>336</v>
      </c>
      <c r="D32" s="129">
        <v>271873.31</v>
      </c>
      <c r="E32" s="126">
        <v>5467</v>
      </c>
      <c r="F32" s="114">
        <f t="shared" si="0"/>
        <v>49.729890250594472</v>
      </c>
    </row>
    <row r="33" spans="1:6" ht="25.5" x14ac:dyDescent="0.2">
      <c r="A33" s="130">
        <v>251</v>
      </c>
      <c r="B33" s="131" t="s">
        <v>70</v>
      </c>
      <c r="C33" s="126">
        <v>19</v>
      </c>
      <c r="D33" s="129">
        <v>16644.88</v>
      </c>
      <c r="E33" s="126">
        <v>474</v>
      </c>
      <c r="F33" s="114">
        <f t="shared" si="0"/>
        <v>35.1157805907173</v>
      </c>
    </row>
    <row r="34" spans="1:6" ht="25.5" x14ac:dyDescent="0.2">
      <c r="A34" s="130">
        <v>252</v>
      </c>
      <c r="B34" s="131" t="s">
        <v>373</v>
      </c>
      <c r="C34" s="126">
        <v>783</v>
      </c>
      <c r="D34" s="129">
        <v>420280.4</v>
      </c>
      <c r="E34" s="126">
        <v>9612</v>
      </c>
      <c r="F34" s="114">
        <f t="shared" si="0"/>
        <v>43.72455264253017</v>
      </c>
    </row>
    <row r="35" spans="1:6" ht="38.25" x14ac:dyDescent="0.2">
      <c r="A35" s="130">
        <v>253</v>
      </c>
      <c r="B35" s="131" t="s">
        <v>374</v>
      </c>
      <c r="C35" s="126">
        <v>865</v>
      </c>
      <c r="D35" s="129">
        <v>140222.14000000001</v>
      </c>
      <c r="E35" s="126">
        <v>2588</v>
      </c>
      <c r="F35" s="114">
        <f t="shared" si="0"/>
        <v>54.181661514683157</v>
      </c>
    </row>
    <row r="36" spans="1:6" x14ac:dyDescent="0.2">
      <c r="A36" s="130">
        <v>310</v>
      </c>
      <c r="B36" s="131" t="s">
        <v>29</v>
      </c>
      <c r="C36" s="126"/>
      <c r="D36" s="129"/>
      <c r="E36" s="126"/>
      <c r="F36" s="114"/>
    </row>
    <row r="37" spans="1:6" ht="25.5" x14ac:dyDescent="0.2">
      <c r="A37" s="130">
        <v>320</v>
      </c>
      <c r="B37" s="131" t="s">
        <v>30</v>
      </c>
      <c r="C37" s="126"/>
      <c r="D37" s="129"/>
      <c r="E37" s="126"/>
      <c r="F37" s="114"/>
    </row>
    <row r="38" spans="1:6" x14ac:dyDescent="0.2">
      <c r="A38" s="130">
        <v>331</v>
      </c>
      <c r="B38" s="131" t="s">
        <v>31</v>
      </c>
      <c r="C38" s="126">
        <v>1472</v>
      </c>
      <c r="D38" s="129">
        <v>1082715.52</v>
      </c>
      <c r="E38" s="126">
        <v>24629</v>
      </c>
      <c r="F38" s="114">
        <f t="shared" si="0"/>
        <v>43.961002070729627</v>
      </c>
    </row>
    <row r="39" spans="1:6" x14ac:dyDescent="0.2">
      <c r="A39" s="130">
        <v>332</v>
      </c>
      <c r="B39" s="131" t="s">
        <v>32</v>
      </c>
      <c r="C39" s="126"/>
      <c r="D39" s="129"/>
      <c r="E39" s="126"/>
      <c r="F39" s="114"/>
    </row>
    <row r="40" spans="1:6" x14ac:dyDescent="0.2">
      <c r="A40" s="130">
        <v>333</v>
      </c>
      <c r="B40" s="131" t="s">
        <v>33</v>
      </c>
      <c r="C40" s="126">
        <v>194</v>
      </c>
      <c r="D40" s="129">
        <v>79467.47</v>
      </c>
      <c r="E40" s="126">
        <v>1800</v>
      </c>
      <c r="F40" s="114">
        <f t="shared" si="0"/>
        <v>44.148594444444448</v>
      </c>
    </row>
    <row r="41" spans="1:6" x14ac:dyDescent="0.2">
      <c r="A41" s="130">
        <v>334</v>
      </c>
      <c r="B41" s="131" t="s">
        <v>34</v>
      </c>
      <c r="C41" s="126">
        <v>9291</v>
      </c>
      <c r="D41" s="129">
        <v>7093280.0700000003</v>
      </c>
      <c r="E41" s="126">
        <v>152295</v>
      </c>
      <c r="F41" s="114">
        <f t="shared" si="0"/>
        <v>46.575922190485571</v>
      </c>
    </row>
    <row r="42" spans="1:6" x14ac:dyDescent="0.2">
      <c r="A42" s="130">
        <v>340</v>
      </c>
      <c r="B42" s="131" t="s">
        <v>35</v>
      </c>
      <c r="C42" s="126"/>
      <c r="D42" s="129"/>
      <c r="E42" s="126"/>
      <c r="F42" s="114"/>
    </row>
    <row r="43" spans="1:6" x14ac:dyDescent="0.2">
      <c r="A43" s="130">
        <v>351</v>
      </c>
      <c r="B43" s="131" t="s">
        <v>36</v>
      </c>
      <c r="C43" s="126"/>
      <c r="D43" s="129"/>
      <c r="E43" s="126"/>
      <c r="F43" s="114"/>
    </row>
    <row r="44" spans="1:6" x14ac:dyDescent="0.2">
      <c r="A44" s="130">
        <v>411</v>
      </c>
      <c r="B44" s="131" t="s">
        <v>37</v>
      </c>
      <c r="C44" s="126"/>
      <c r="D44" s="129"/>
      <c r="E44" s="126"/>
      <c r="F44" s="114"/>
    </row>
    <row r="45" spans="1:6" ht="25.5" x14ac:dyDescent="0.2">
      <c r="A45" s="130">
        <v>911</v>
      </c>
      <c r="B45" s="131" t="s">
        <v>375</v>
      </c>
      <c r="C45" s="126">
        <v>12518</v>
      </c>
      <c r="D45" s="129">
        <v>8641811.1500000004</v>
      </c>
      <c r="E45" s="126">
        <v>152343</v>
      </c>
      <c r="F45" s="114">
        <f t="shared" si="0"/>
        <v>56.726013994735567</v>
      </c>
    </row>
    <row r="46" spans="1:6" ht="20.100000000000001" customHeight="1" x14ac:dyDescent="0.2">
      <c r="A46" s="217" t="s">
        <v>10</v>
      </c>
      <c r="B46" s="217"/>
      <c r="C46" s="218">
        <f>SUM(C8:C45)</f>
        <v>1327710</v>
      </c>
      <c r="D46" s="219">
        <f>SUM(D8:D45)</f>
        <v>467985463.57999998</v>
      </c>
      <c r="E46" s="218">
        <f>SUM(E8:E45)</f>
        <v>9760897</v>
      </c>
      <c r="F46" s="220">
        <f>D46/E46</f>
        <v>47.944923871238473</v>
      </c>
    </row>
    <row r="50" spans="3:6" ht="30" customHeight="1" x14ac:dyDescent="0.2"/>
    <row r="51" spans="3:6" x14ac:dyDescent="0.2">
      <c r="C51" s="1"/>
      <c r="D51" s="3"/>
      <c r="E51" s="1"/>
      <c r="F51" s="7"/>
    </row>
    <row r="52" spans="3:6" x14ac:dyDescent="0.2">
      <c r="C52" s="3"/>
      <c r="D52" s="3"/>
      <c r="E52" s="3"/>
      <c r="F52" s="3"/>
    </row>
  </sheetData>
  <mergeCells count="4">
    <mergeCell ref="A2:F2"/>
    <mergeCell ref="A4:F4"/>
    <mergeCell ref="A6:B6"/>
    <mergeCell ref="A3:F3"/>
  </mergeCells>
  <phoneticPr fontId="0" type="noConversion"/>
  <hyperlinks>
    <hyperlink ref="A1" location="Съдържание!Print_Area" display="към съдържанието" xr:uid="{00000000-0004-0000-1000-000000000000}"/>
  </hyperlinks>
  <printOptions horizontalCentered="1" verticalCentered="1"/>
  <pageMargins left="0.39370078740157483" right="0.39370078740157483" top="0.59055118110236227" bottom="0.59055118110236227" header="0.51181102362204722" footer="0.51181102362204722"/>
  <pageSetup paperSize="9" scale="8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14"/>
  <sheetViews>
    <sheetView zoomScale="85" zoomScaleNormal="85" workbookViewId="0">
      <selection activeCell="F13" sqref="F13"/>
    </sheetView>
  </sheetViews>
  <sheetFormatPr defaultRowHeight="12.75" x14ac:dyDescent="0.2"/>
  <cols>
    <col min="1" max="2" width="26.7109375" customWidth="1"/>
    <col min="3" max="8" width="20.7109375" customWidth="1"/>
    <col min="9" max="9" width="11.7109375" style="13" customWidth="1"/>
    <col min="10" max="10" width="9.7109375" bestFit="1" customWidth="1"/>
    <col min="13" max="13" width="12.5703125" customWidth="1"/>
  </cols>
  <sheetData>
    <row r="1" spans="1:16" s="6" customFormat="1" ht="15" customHeight="1" x14ac:dyDescent="0.2">
      <c r="A1" s="255" t="s">
        <v>71</v>
      </c>
      <c r="H1" s="142"/>
      <c r="I1" s="177"/>
      <c r="J1" s="177"/>
    </row>
    <row r="2" spans="1:16" s="98" customFormat="1" ht="20.100000000000001" customHeight="1" x14ac:dyDescent="0.2">
      <c r="A2" s="352" t="s">
        <v>497</v>
      </c>
      <c r="B2" s="352"/>
      <c r="C2" s="352"/>
      <c r="D2" s="352"/>
      <c r="E2" s="352"/>
      <c r="F2" s="352"/>
      <c r="G2" s="352"/>
      <c r="H2" s="352"/>
      <c r="I2" s="115"/>
      <c r="L2"/>
      <c r="M2"/>
      <c r="N2"/>
      <c r="O2"/>
      <c r="P2"/>
    </row>
    <row r="3" spans="1:16" s="98" customFormat="1" ht="15" customHeight="1" x14ac:dyDescent="0.2">
      <c r="A3" s="83"/>
      <c r="B3" s="83"/>
      <c r="C3" s="83"/>
      <c r="D3" s="83"/>
      <c r="E3" s="83"/>
      <c r="F3" s="83"/>
      <c r="G3" s="83"/>
      <c r="H3" s="83"/>
      <c r="I3" s="115"/>
      <c r="L3"/>
      <c r="M3"/>
      <c r="N3"/>
      <c r="O3"/>
      <c r="P3"/>
    </row>
    <row r="4" spans="1:16" s="6" customFormat="1" ht="50.1" customHeight="1" x14ac:dyDescent="0.2">
      <c r="A4" s="224" t="s">
        <v>328</v>
      </c>
      <c r="B4" s="225" t="s">
        <v>204</v>
      </c>
      <c r="C4" s="224" t="s">
        <v>201</v>
      </c>
      <c r="D4" s="224" t="s">
        <v>199</v>
      </c>
      <c r="E4" s="224" t="s">
        <v>200</v>
      </c>
      <c r="F4" s="224" t="s">
        <v>202</v>
      </c>
      <c r="G4" s="224" t="s">
        <v>203</v>
      </c>
      <c r="H4" s="209" t="s">
        <v>232</v>
      </c>
      <c r="I4" s="123"/>
      <c r="L4"/>
      <c r="M4"/>
      <c r="N4"/>
      <c r="O4"/>
      <c r="P4"/>
    </row>
    <row r="5" spans="1:16" s="6" customFormat="1" ht="20.100000000000001" customHeight="1" x14ac:dyDescent="0.2">
      <c r="A5" s="209">
        <v>1</v>
      </c>
      <c r="B5" s="221">
        <v>2</v>
      </c>
      <c r="C5" s="224">
        <v>3</v>
      </c>
      <c r="D5" s="224">
        <v>4</v>
      </c>
      <c r="E5" s="209">
        <v>5</v>
      </c>
      <c r="F5" s="224">
        <v>6</v>
      </c>
      <c r="G5" s="224">
        <v>7</v>
      </c>
      <c r="H5" s="209" t="s">
        <v>287</v>
      </c>
      <c r="I5" s="123"/>
      <c r="L5"/>
      <c r="M5"/>
      <c r="N5"/>
      <c r="O5"/>
      <c r="P5"/>
    </row>
    <row r="6" spans="1:16" ht="30" customHeight="1" x14ac:dyDescent="0.2">
      <c r="A6" s="393" t="s">
        <v>213</v>
      </c>
      <c r="B6" s="337" t="s">
        <v>94</v>
      </c>
      <c r="C6" s="103">
        <v>8710</v>
      </c>
      <c r="D6" s="103">
        <v>787224</v>
      </c>
      <c r="E6" s="103">
        <v>552325</v>
      </c>
      <c r="F6" s="103">
        <v>162304</v>
      </c>
      <c r="G6" s="103">
        <v>138436</v>
      </c>
      <c r="H6" s="103">
        <f>SUM(C6:G6)</f>
        <v>1648999</v>
      </c>
      <c r="I6" s="336"/>
    </row>
    <row r="7" spans="1:16" ht="30" customHeight="1" x14ac:dyDescent="0.2">
      <c r="A7" s="393"/>
      <c r="B7" s="337" t="s">
        <v>95</v>
      </c>
      <c r="C7" s="103">
        <v>22885</v>
      </c>
      <c r="D7" s="103">
        <v>103088</v>
      </c>
      <c r="E7" s="103">
        <v>51102</v>
      </c>
      <c r="F7" s="103">
        <v>403382</v>
      </c>
      <c r="G7" s="103">
        <v>18389</v>
      </c>
      <c r="H7" s="103">
        <f>SUM(C7:G7)</f>
        <v>598846</v>
      </c>
      <c r="I7" s="336"/>
      <c r="M7" s="49"/>
    </row>
    <row r="8" spans="1:16" ht="20.100000000000001" customHeight="1" thickBot="1" x14ac:dyDescent="0.25">
      <c r="A8" s="393"/>
      <c r="B8" s="337" t="s">
        <v>198</v>
      </c>
      <c r="C8" s="103">
        <v>31595</v>
      </c>
      <c r="D8" s="103">
        <v>890312</v>
      </c>
      <c r="E8" s="103">
        <v>603427</v>
      </c>
      <c r="F8" s="103">
        <v>565686</v>
      </c>
      <c r="G8" s="103">
        <v>156825</v>
      </c>
      <c r="H8" s="103">
        <f>SUM(H6:H7)</f>
        <v>2247845</v>
      </c>
      <c r="I8" s="336"/>
    </row>
    <row r="9" spans="1:16" ht="30" customHeight="1" x14ac:dyDescent="0.2">
      <c r="A9" s="396" t="s">
        <v>336</v>
      </c>
      <c r="B9" s="338" t="s">
        <v>94</v>
      </c>
      <c r="C9" s="103">
        <v>518098</v>
      </c>
      <c r="D9" s="103">
        <v>132428</v>
      </c>
      <c r="E9" s="103">
        <v>7032</v>
      </c>
      <c r="F9" s="103">
        <v>2286</v>
      </c>
      <c r="G9" s="103">
        <v>2128</v>
      </c>
      <c r="H9" s="103">
        <f>H12-H6</f>
        <v>661972</v>
      </c>
    </row>
    <row r="10" spans="1:16" ht="30" customHeight="1" x14ac:dyDescent="0.2">
      <c r="A10" s="397"/>
      <c r="B10" s="337" t="s">
        <v>95</v>
      </c>
      <c r="C10" s="103">
        <v>3015</v>
      </c>
      <c r="D10" s="103">
        <v>1418</v>
      </c>
      <c r="E10" s="103">
        <v>542</v>
      </c>
      <c r="F10" s="103">
        <v>4609</v>
      </c>
      <c r="G10" s="103">
        <v>273</v>
      </c>
      <c r="H10" s="103">
        <f>H13-H7</f>
        <v>9857</v>
      </c>
    </row>
    <row r="11" spans="1:16" ht="20.100000000000001" customHeight="1" thickBot="1" x14ac:dyDescent="0.25">
      <c r="A11" s="398"/>
      <c r="B11" s="339" t="s">
        <v>198</v>
      </c>
      <c r="C11" s="103">
        <v>521113</v>
      </c>
      <c r="D11" s="103">
        <v>133846</v>
      </c>
      <c r="E11" s="103">
        <v>7574</v>
      </c>
      <c r="F11" s="103">
        <v>6895</v>
      </c>
      <c r="G11" s="103">
        <v>2401</v>
      </c>
      <c r="H11" s="103">
        <f>SUM(H9:H10)</f>
        <v>671829</v>
      </c>
    </row>
    <row r="12" spans="1:16" ht="30" customHeight="1" x14ac:dyDescent="0.2">
      <c r="A12" s="394" t="s">
        <v>209</v>
      </c>
      <c r="B12" s="338" t="s">
        <v>94</v>
      </c>
      <c r="C12" s="103">
        <v>526808</v>
      </c>
      <c r="D12" s="103">
        <v>919652</v>
      </c>
      <c r="E12" s="103">
        <v>559357</v>
      </c>
      <c r="F12" s="103">
        <v>164590</v>
      </c>
      <c r="G12" s="103">
        <v>140564</v>
      </c>
      <c r="H12" s="103">
        <f>SUM(C12:G12)</f>
        <v>2310971</v>
      </c>
    </row>
    <row r="13" spans="1:16" ht="30" customHeight="1" x14ac:dyDescent="0.2">
      <c r="A13" s="393"/>
      <c r="B13" s="337" t="s">
        <v>95</v>
      </c>
      <c r="C13" s="103">
        <v>25900</v>
      </c>
      <c r="D13" s="103">
        <v>104506</v>
      </c>
      <c r="E13" s="103">
        <v>51644</v>
      </c>
      <c r="F13" s="103">
        <v>407991</v>
      </c>
      <c r="G13" s="103">
        <v>18662</v>
      </c>
      <c r="H13" s="103">
        <f>SUM(C13:G13)</f>
        <v>608703</v>
      </c>
    </row>
    <row r="14" spans="1:16" ht="20.100000000000001" customHeight="1" x14ac:dyDescent="0.2">
      <c r="A14" s="395"/>
      <c r="B14" s="340" t="s">
        <v>198</v>
      </c>
      <c r="C14" s="222">
        <v>552708</v>
      </c>
      <c r="D14" s="222">
        <v>1024158</v>
      </c>
      <c r="E14" s="222">
        <v>611001</v>
      </c>
      <c r="F14" s="222">
        <v>572581</v>
      </c>
      <c r="G14" s="222">
        <v>159226</v>
      </c>
      <c r="H14" s="222">
        <f>SUM(C14:G14)</f>
        <v>2919674</v>
      </c>
    </row>
  </sheetData>
  <mergeCells count="4">
    <mergeCell ref="A6:A8"/>
    <mergeCell ref="A12:A14"/>
    <mergeCell ref="A9:A11"/>
    <mergeCell ref="A2:H2"/>
  </mergeCells>
  <hyperlinks>
    <hyperlink ref="A1" location="Съдържание!Print_Area" display="към съдържанието" xr:uid="{00000000-0004-0000-1100-000000000000}"/>
  </hyperlinks>
  <printOptions horizontalCentered="1"/>
  <pageMargins left="0.39370078740157483" right="0.39370078740157483" top="0.59055118110236227" bottom="0.59055118110236227" header="0.31496062992125984" footer="0.31496062992125984"/>
  <pageSetup paperSize="9" scale="7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L51"/>
  <sheetViews>
    <sheetView zoomScale="85" zoomScaleNormal="85" workbookViewId="0">
      <selection activeCell="F13" sqref="F13"/>
    </sheetView>
  </sheetViews>
  <sheetFormatPr defaultRowHeight="12.75" x14ac:dyDescent="0.2"/>
  <cols>
    <col min="1" max="1" width="20.7109375" style="98" customWidth="1"/>
    <col min="2" max="2" width="10.7109375" style="98" customWidth="1"/>
    <col min="3" max="3" width="20.7109375" style="98" customWidth="1"/>
    <col min="4" max="4" width="17.7109375" style="98" customWidth="1"/>
    <col min="5" max="5" width="13.7109375" style="98" customWidth="1"/>
    <col min="6" max="6" width="15.7109375" style="98" customWidth="1"/>
    <col min="7" max="7" width="7.28515625" style="98" customWidth="1"/>
    <col min="8" max="12" width="9.140625" style="115" customWidth="1"/>
    <col min="13" max="23" width="9.140625" style="98" customWidth="1"/>
    <col min="24" max="16384" width="9.140625" style="98"/>
  </cols>
  <sheetData>
    <row r="1" spans="1:9" ht="15" customHeight="1" x14ac:dyDescent="0.2">
      <c r="A1" s="255" t="s">
        <v>71</v>
      </c>
      <c r="B1" s="106"/>
      <c r="C1" s="106"/>
      <c r="D1" s="142"/>
      <c r="E1" s="142"/>
      <c r="F1" s="142"/>
      <c r="H1" s="98"/>
    </row>
    <row r="2" spans="1:9" ht="15" customHeight="1" x14ac:dyDescent="0.25">
      <c r="A2" s="379" t="s">
        <v>225</v>
      </c>
      <c r="B2" s="379"/>
      <c r="C2" s="379"/>
      <c r="D2" s="379"/>
      <c r="E2" s="379"/>
      <c r="F2" s="379"/>
    </row>
    <row r="3" spans="1:9" ht="15" customHeight="1" x14ac:dyDescent="0.2">
      <c r="A3" s="365" t="s">
        <v>94</v>
      </c>
      <c r="B3" s="365"/>
      <c r="C3" s="365"/>
      <c r="D3" s="365"/>
      <c r="E3" s="365"/>
      <c r="F3" s="365"/>
    </row>
    <row r="4" spans="1:9" ht="15" customHeight="1" x14ac:dyDescent="0.2">
      <c r="A4" s="365" t="s">
        <v>495</v>
      </c>
      <c r="B4" s="365"/>
      <c r="C4" s="365"/>
      <c r="D4" s="365"/>
      <c r="E4" s="365"/>
      <c r="F4" s="365"/>
    </row>
    <row r="5" spans="1:9" ht="15" customHeight="1" x14ac:dyDescent="0.2">
      <c r="A5" s="144"/>
      <c r="B5" s="144"/>
      <c r="C5" s="144"/>
      <c r="D5" s="144"/>
      <c r="E5" s="144"/>
      <c r="F5" s="106"/>
    </row>
    <row r="6" spans="1:9" ht="50.1" customHeight="1" x14ac:dyDescent="0.2">
      <c r="A6" s="226" t="s">
        <v>8</v>
      </c>
      <c r="B6" s="227" t="s">
        <v>366</v>
      </c>
      <c r="C6" s="227" t="s">
        <v>344</v>
      </c>
      <c r="D6" s="226" t="s">
        <v>326</v>
      </c>
      <c r="E6" s="228" t="s">
        <v>80</v>
      </c>
      <c r="F6" s="228" t="s">
        <v>169</v>
      </c>
    </row>
    <row r="7" spans="1:9" ht="20.100000000000001" customHeight="1" x14ac:dyDescent="0.2">
      <c r="A7" s="189">
        <v>1</v>
      </c>
      <c r="B7" s="189">
        <v>2</v>
      </c>
      <c r="C7" s="189">
        <v>3</v>
      </c>
      <c r="D7" s="189">
        <v>4</v>
      </c>
      <c r="E7" s="191">
        <v>5</v>
      </c>
      <c r="F7" s="191" t="s">
        <v>284</v>
      </c>
    </row>
    <row r="8" spans="1:9" ht="15" customHeight="1" x14ac:dyDescent="0.2">
      <c r="A8" s="146" t="s">
        <v>39</v>
      </c>
      <c r="B8" s="103">
        <f>'Табл.I.6.1. ОЗ ПБЛ_мъже'!B8+'Табл.I.6.2.ОЗ ПБЛ_жени'!B8</f>
        <v>38262</v>
      </c>
      <c r="C8" s="103">
        <f>'Табл.I.6.1. ОЗ ПБЛ_мъже'!C8+'Табл.I.6.2.ОЗ ПБЛ_жени'!C8</f>
        <v>68998</v>
      </c>
      <c r="D8" s="113">
        <f>'Табл.I.6.1. ОЗ ПБЛ_мъже'!D8+'Табл.I.6.2.ОЗ ПБЛ_жени'!D8</f>
        <v>17202301.780000001</v>
      </c>
      <c r="E8" s="103">
        <f>'Табл.I.6.1. ОЗ ПБЛ_мъже'!E8+'Табл.I.6.2.ОЗ ПБЛ_жени'!E8</f>
        <v>445946</v>
      </c>
      <c r="F8" s="145">
        <f>C8/B8</f>
        <v>1.8033035387590821</v>
      </c>
      <c r="I8" s="117"/>
    </row>
    <row r="9" spans="1:9" ht="15" customHeight="1" x14ac:dyDescent="0.2">
      <c r="A9" s="146" t="s">
        <v>40</v>
      </c>
      <c r="B9" s="103">
        <f>'Табл.I.6.1. ОЗ ПБЛ_мъже'!B9+'Табл.I.6.2.ОЗ ПБЛ_жени'!B9</f>
        <v>40008</v>
      </c>
      <c r="C9" s="103">
        <f>'Табл.I.6.1. ОЗ ПБЛ_мъже'!C9+'Табл.I.6.2.ОЗ ПБЛ_жени'!C9</f>
        <v>68341</v>
      </c>
      <c r="D9" s="113">
        <f>'Табл.I.6.1. ОЗ ПБЛ_мъже'!D9+'Табл.I.6.2.ОЗ ПБЛ_жени'!D9</f>
        <v>18009885.899999999</v>
      </c>
      <c r="E9" s="103">
        <f>'Табл.I.6.1. ОЗ ПБЛ_мъже'!E9+'Табл.I.6.2.ОЗ ПБЛ_жени'!E9</f>
        <v>393580</v>
      </c>
      <c r="F9" s="145">
        <f t="shared" ref="F9:F36" si="0">C9/B9</f>
        <v>1.7081833633273344</v>
      </c>
      <c r="I9" s="117"/>
    </row>
    <row r="10" spans="1:9" ht="15" customHeight="1" x14ac:dyDescent="0.2">
      <c r="A10" s="146" t="s">
        <v>41</v>
      </c>
      <c r="B10" s="103">
        <f>'Табл.I.6.1. ОЗ ПБЛ_мъже'!B10+'Табл.I.6.2.ОЗ ПБЛ_жени'!B10</f>
        <v>56322</v>
      </c>
      <c r="C10" s="103">
        <f>'Табл.I.6.1. ОЗ ПБЛ_мъже'!C10+'Табл.I.6.2.ОЗ ПБЛ_жени'!C10</f>
        <v>96174</v>
      </c>
      <c r="D10" s="113">
        <f>'Табл.I.6.1. ОЗ ПБЛ_мъже'!D10+'Табл.I.6.2.ОЗ ПБЛ_жени'!D10</f>
        <v>26697736.800000001</v>
      </c>
      <c r="E10" s="103">
        <f>'Табл.I.6.1. ОЗ ПБЛ_мъже'!E10+'Табл.I.6.2.ОЗ ПБЛ_жени'!E10</f>
        <v>522909</v>
      </c>
      <c r="F10" s="145">
        <f t="shared" si="0"/>
        <v>1.7075743048897412</v>
      </c>
      <c r="I10" s="117"/>
    </row>
    <row r="11" spans="1:9" ht="15" customHeight="1" x14ac:dyDescent="0.2">
      <c r="A11" s="146" t="s">
        <v>42</v>
      </c>
      <c r="B11" s="103">
        <f>'Табл.I.6.1. ОЗ ПБЛ_мъже'!B11+'Табл.I.6.2.ОЗ ПБЛ_жени'!B11</f>
        <v>26826</v>
      </c>
      <c r="C11" s="103">
        <f>'Табл.I.6.1. ОЗ ПБЛ_мъже'!C11+'Табл.I.6.2.ОЗ ПБЛ_жени'!C11</f>
        <v>48418</v>
      </c>
      <c r="D11" s="113">
        <f>'Табл.I.6.1. ОЗ ПБЛ_мъже'!D11+'Табл.I.6.2.ОЗ ПБЛ_жени'!D11</f>
        <v>11901402.75</v>
      </c>
      <c r="E11" s="103">
        <f>'Табл.I.6.1. ОЗ ПБЛ_мъже'!E11+'Табл.I.6.2.ОЗ ПБЛ_жени'!E11</f>
        <v>264001</v>
      </c>
      <c r="F11" s="145">
        <f t="shared" si="0"/>
        <v>1.8048907776038172</v>
      </c>
      <c r="I11" s="117"/>
    </row>
    <row r="12" spans="1:9" ht="15" customHeight="1" x14ac:dyDescent="0.2">
      <c r="A12" s="146" t="s">
        <v>43</v>
      </c>
      <c r="B12" s="103">
        <f>'Табл.I.6.1. ОЗ ПБЛ_мъже'!B12+'Табл.I.6.2.ОЗ ПБЛ_жени'!B12</f>
        <v>5408</v>
      </c>
      <c r="C12" s="103">
        <f>'Табл.I.6.1. ОЗ ПБЛ_мъже'!C12+'Табл.I.6.2.ОЗ ПБЛ_жени'!C12</f>
        <v>9111</v>
      </c>
      <c r="D12" s="113">
        <f>'Табл.I.6.1. ОЗ ПБЛ_мъже'!D12+'Табл.I.6.2.ОЗ ПБЛ_жени'!D12</f>
        <v>2343085.81</v>
      </c>
      <c r="E12" s="103">
        <f>'Табл.I.6.1. ОЗ ПБЛ_мъже'!E12+'Табл.I.6.2.ОЗ ПБЛ_жени'!E12</f>
        <v>54635</v>
      </c>
      <c r="F12" s="145">
        <f t="shared" si="0"/>
        <v>1.6847263313609468</v>
      </c>
      <c r="I12" s="117"/>
    </row>
    <row r="13" spans="1:9" ht="15" customHeight="1" x14ac:dyDescent="0.2">
      <c r="A13" s="146" t="s">
        <v>44</v>
      </c>
      <c r="B13" s="103">
        <f>'Табл.I.6.1. ОЗ ПБЛ_мъже'!B13+'Табл.I.6.2.ОЗ ПБЛ_жени'!B13</f>
        <v>18236</v>
      </c>
      <c r="C13" s="103">
        <f>'Табл.I.6.1. ОЗ ПБЛ_мъже'!C13+'Табл.I.6.2.ОЗ ПБЛ_жени'!C13</f>
        <v>34604</v>
      </c>
      <c r="D13" s="113">
        <f>'Табл.I.6.1. ОЗ ПБЛ_мъже'!D13+'Табл.I.6.2.ОЗ ПБЛ_жени'!D13</f>
        <v>11942122.17</v>
      </c>
      <c r="E13" s="103">
        <f>'Табл.I.6.1. ОЗ ПБЛ_мъже'!E13+'Табл.I.6.2.ОЗ ПБЛ_жени'!E13</f>
        <v>241395</v>
      </c>
      <c r="F13" s="145">
        <f t="shared" si="0"/>
        <v>1.8975652555384952</v>
      </c>
      <c r="I13" s="117"/>
    </row>
    <row r="14" spans="1:9" ht="15" customHeight="1" x14ac:dyDescent="0.2">
      <c r="A14" s="146" t="s">
        <v>45</v>
      </c>
      <c r="B14" s="103">
        <f>'Табл.I.6.1. ОЗ ПБЛ_мъже'!B14+'Табл.I.6.2.ОЗ ПБЛ_жени'!B14</f>
        <v>18358</v>
      </c>
      <c r="C14" s="103">
        <f>'Табл.I.6.1. ОЗ ПБЛ_мъже'!C14+'Табл.I.6.2.ОЗ ПБЛ_жени'!C14</f>
        <v>34795</v>
      </c>
      <c r="D14" s="113">
        <f>'Табл.I.6.1. ОЗ ПБЛ_мъже'!D14+'Табл.I.6.2.ОЗ ПБЛ_жени'!D14</f>
        <v>9829721.1500000004</v>
      </c>
      <c r="E14" s="103">
        <f>'Табл.I.6.1. ОЗ ПБЛ_мъже'!E14+'Табл.I.6.2.ОЗ ПБЛ_жени'!E14</f>
        <v>203604</v>
      </c>
      <c r="F14" s="145">
        <f t="shared" si="0"/>
        <v>1.8953589715655299</v>
      </c>
      <c r="I14" s="117"/>
    </row>
    <row r="15" spans="1:9" ht="15" customHeight="1" x14ac:dyDescent="0.2">
      <c r="A15" s="146" t="s">
        <v>46</v>
      </c>
      <c r="B15" s="103">
        <f>'Табл.I.6.1. ОЗ ПБЛ_мъже'!B15+'Табл.I.6.2.ОЗ ПБЛ_жени'!B15</f>
        <v>10945</v>
      </c>
      <c r="C15" s="103">
        <f>'Табл.I.6.1. ОЗ ПБЛ_мъже'!C15+'Табл.I.6.2.ОЗ ПБЛ_жени'!C15</f>
        <v>18811</v>
      </c>
      <c r="D15" s="113">
        <f>'Табл.I.6.1. ОЗ ПБЛ_мъже'!D15+'Табл.I.6.2.ОЗ ПБЛ_жени'!D15</f>
        <v>5439615.8499999996</v>
      </c>
      <c r="E15" s="103">
        <f>'Табл.I.6.1. ОЗ ПБЛ_мъже'!E15+'Табл.I.6.2.ОЗ ПБЛ_жени'!E15</f>
        <v>124867</v>
      </c>
      <c r="F15" s="145">
        <f t="shared" si="0"/>
        <v>1.7186843307446322</v>
      </c>
      <c r="I15" s="117"/>
    </row>
    <row r="16" spans="1:9" ht="15" customHeight="1" x14ac:dyDescent="0.2">
      <c r="A16" s="146" t="s">
        <v>47</v>
      </c>
      <c r="B16" s="103">
        <f>'Табл.I.6.1. ОЗ ПБЛ_мъже'!B16+'Табл.I.6.2.ОЗ ПБЛ_жени'!B16</f>
        <v>12208</v>
      </c>
      <c r="C16" s="103">
        <f>'Табл.I.6.1. ОЗ ПБЛ_мъже'!C16+'Табл.I.6.2.ОЗ ПБЛ_жени'!C16</f>
        <v>22231</v>
      </c>
      <c r="D16" s="113">
        <f>'Табл.I.6.1. ОЗ ПБЛ_мъже'!D16+'Табл.I.6.2.ОЗ ПБЛ_жени'!D16</f>
        <v>6041038.2400000002</v>
      </c>
      <c r="E16" s="103">
        <f>'Табл.I.6.1. ОЗ ПБЛ_мъже'!E16+'Табл.I.6.2.ОЗ ПБЛ_жени'!E16</f>
        <v>148422</v>
      </c>
      <c r="F16" s="145">
        <f t="shared" si="0"/>
        <v>1.8210190039318479</v>
      </c>
      <c r="I16" s="117"/>
    </row>
    <row r="17" spans="1:9" ht="15" customHeight="1" x14ac:dyDescent="0.2">
      <c r="A17" s="146" t="s">
        <v>48</v>
      </c>
      <c r="B17" s="103">
        <f>'Табл.I.6.1. ОЗ ПБЛ_мъже'!B17+'Табл.I.6.2.ОЗ ПБЛ_жени'!B17</f>
        <v>12841</v>
      </c>
      <c r="C17" s="103">
        <f>'Табл.I.6.1. ОЗ ПБЛ_мъже'!C17+'Табл.I.6.2.ОЗ ПБЛ_жени'!C17</f>
        <v>23057</v>
      </c>
      <c r="D17" s="113">
        <f>'Табл.I.6.1. ОЗ ПБЛ_мъже'!D17+'Табл.I.6.2.ОЗ ПБЛ_жени'!D17</f>
        <v>6468593.4900000002</v>
      </c>
      <c r="E17" s="103">
        <f>'Табл.I.6.1. ОЗ ПБЛ_мъже'!E17+'Табл.I.6.2.ОЗ ПБЛ_жени'!E17</f>
        <v>146181</v>
      </c>
      <c r="F17" s="145">
        <f t="shared" si="0"/>
        <v>1.7955766684837628</v>
      </c>
      <c r="I17" s="117"/>
    </row>
    <row r="18" spans="1:9" ht="15" customHeight="1" x14ac:dyDescent="0.2">
      <c r="A18" s="146" t="s">
        <v>49</v>
      </c>
      <c r="B18" s="103">
        <f>'Табл.I.6.1. ОЗ ПБЛ_мъже'!B18+'Табл.I.6.2.ОЗ ПБЛ_жени'!B18</f>
        <v>10603</v>
      </c>
      <c r="C18" s="103">
        <f>'Табл.I.6.1. ОЗ ПБЛ_мъже'!C18+'Табл.I.6.2.ОЗ ПБЛ_жени'!C18</f>
        <v>18369</v>
      </c>
      <c r="D18" s="113">
        <f>'Табл.I.6.1. ОЗ ПБЛ_мъже'!D18+'Табл.I.6.2.ОЗ ПБЛ_жени'!D18</f>
        <v>5361758.26</v>
      </c>
      <c r="E18" s="103">
        <f>'Табл.I.6.1. ОЗ ПБЛ_мъже'!E18+'Табл.I.6.2.ОЗ ПБЛ_жени'!E18</f>
        <v>120670</v>
      </c>
      <c r="F18" s="145">
        <f t="shared" si="0"/>
        <v>1.7324342167311138</v>
      </c>
      <c r="I18" s="117"/>
    </row>
    <row r="19" spans="1:9" ht="15" customHeight="1" x14ac:dyDescent="0.2">
      <c r="A19" s="146" t="s">
        <v>50</v>
      </c>
      <c r="B19" s="103">
        <f>'Табл.I.6.1. ОЗ ПБЛ_мъже'!B19+'Табл.I.6.2.ОЗ ПБЛ_жени'!B19</f>
        <v>28561</v>
      </c>
      <c r="C19" s="103">
        <f>'Табл.I.6.1. ОЗ ПБЛ_мъже'!C19+'Табл.I.6.2.ОЗ ПБЛ_жени'!C19</f>
        <v>52792</v>
      </c>
      <c r="D19" s="113">
        <f>'Табл.I.6.1. ОЗ ПБЛ_мъже'!D19+'Табл.I.6.2.ОЗ ПБЛ_жени'!D19</f>
        <v>15400566.940000001</v>
      </c>
      <c r="E19" s="103">
        <f>'Табл.I.6.1. ОЗ ПБЛ_мъже'!E19+'Табл.I.6.2.ОЗ ПБЛ_жени'!E19</f>
        <v>357806</v>
      </c>
      <c r="F19" s="145">
        <f t="shared" si="0"/>
        <v>1.8483946640523792</v>
      </c>
      <c r="I19" s="117"/>
    </row>
    <row r="20" spans="1:9" ht="15" customHeight="1" x14ac:dyDescent="0.2">
      <c r="A20" s="146" t="s">
        <v>51</v>
      </c>
      <c r="B20" s="103">
        <f>'Табл.I.6.1. ОЗ ПБЛ_мъже'!B20+'Табл.I.6.2.ОЗ ПБЛ_жени'!B20</f>
        <v>12415</v>
      </c>
      <c r="C20" s="103">
        <f>'Табл.I.6.1. ОЗ ПБЛ_мъже'!C20+'Табл.I.6.2.ОЗ ПБЛ_жени'!C20</f>
        <v>21563</v>
      </c>
      <c r="D20" s="113">
        <f>'Табл.I.6.1. ОЗ ПБЛ_мъже'!D20+'Табл.I.6.2.ОЗ ПБЛ_жени'!D20</f>
        <v>6284578.2699999996</v>
      </c>
      <c r="E20" s="103">
        <f>'Табл.I.6.1. ОЗ ПБЛ_мъже'!E20+'Табл.I.6.2.ОЗ ПБЛ_жени'!E20</f>
        <v>139571</v>
      </c>
      <c r="F20" s="145">
        <f t="shared" si="0"/>
        <v>1.7368505839710029</v>
      </c>
      <c r="I20" s="117"/>
    </row>
    <row r="21" spans="1:9" ht="15" customHeight="1" x14ac:dyDescent="0.2">
      <c r="A21" s="146" t="s">
        <v>52</v>
      </c>
      <c r="B21" s="103">
        <f>'Табл.I.6.1. ОЗ ПБЛ_мъже'!B21+'Табл.I.6.2.ОЗ ПБЛ_жени'!B21</f>
        <v>23256</v>
      </c>
      <c r="C21" s="103">
        <f>'Табл.I.6.1. ОЗ ПБЛ_мъже'!C21+'Табл.I.6.2.ОЗ ПБЛ_жени'!C21</f>
        <v>40913</v>
      </c>
      <c r="D21" s="113">
        <f>'Табл.I.6.1. ОЗ ПБЛ_мъже'!D21+'Табл.I.6.2.ОЗ ПБЛ_жени'!D21</f>
        <v>10954283.550000001</v>
      </c>
      <c r="E21" s="103">
        <f>'Табл.I.6.1. ОЗ ПБЛ_мъже'!E21+'Табл.I.6.2.ОЗ ПБЛ_жени'!E21</f>
        <v>251482</v>
      </c>
      <c r="F21" s="145">
        <f t="shared" si="0"/>
        <v>1.7592449260405916</v>
      </c>
      <c r="I21" s="117"/>
    </row>
    <row r="22" spans="1:9" ht="15" customHeight="1" x14ac:dyDescent="0.2">
      <c r="A22" s="146" t="s">
        <v>53</v>
      </c>
      <c r="B22" s="103">
        <f>'Табл.I.6.1. ОЗ ПБЛ_мъже'!B22+'Табл.I.6.2.ОЗ ПБЛ_жени'!B22</f>
        <v>103791</v>
      </c>
      <c r="C22" s="103">
        <f>'Табл.I.6.1. ОЗ ПБЛ_мъже'!C22+'Табл.I.6.2.ОЗ ПБЛ_жени'!C22</f>
        <v>194290</v>
      </c>
      <c r="D22" s="113">
        <f>'Табл.I.6.1. ОЗ ПБЛ_мъже'!D22+'Табл.I.6.2.ОЗ ПБЛ_жени'!D22</f>
        <v>49180121.789999999</v>
      </c>
      <c r="E22" s="103">
        <f>'Табл.I.6.1. ОЗ ПБЛ_мъже'!E22+'Табл.I.6.2.ОЗ ПБЛ_жени'!E22</f>
        <v>1045969</v>
      </c>
      <c r="F22" s="145">
        <f t="shared" si="0"/>
        <v>1.8719349461899395</v>
      </c>
      <c r="I22" s="117"/>
    </row>
    <row r="23" spans="1:9" ht="15" customHeight="1" x14ac:dyDescent="0.2">
      <c r="A23" s="146" t="s">
        <v>54</v>
      </c>
      <c r="B23" s="103">
        <f>'Табл.I.6.1. ОЗ ПБЛ_мъже'!B23+'Табл.I.6.2.ОЗ ПБЛ_жени'!B23</f>
        <v>9445</v>
      </c>
      <c r="C23" s="103">
        <f>'Табл.I.6.1. ОЗ ПБЛ_мъже'!C23+'Табл.I.6.2.ОЗ ПБЛ_жени'!C23</f>
        <v>15799</v>
      </c>
      <c r="D23" s="113">
        <f>'Табл.I.6.1. ОЗ ПБЛ_мъже'!D23+'Табл.I.6.2.ОЗ ПБЛ_жени'!D23</f>
        <v>4306955.78</v>
      </c>
      <c r="E23" s="103">
        <f>'Табл.I.6.1. ОЗ ПБЛ_мъже'!E23+'Табл.I.6.2.ОЗ ПБЛ_жени'!E23</f>
        <v>94957</v>
      </c>
      <c r="F23" s="145">
        <f t="shared" si="0"/>
        <v>1.6727368978295394</v>
      </c>
      <c r="I23" s="117"/>
    </row>
    <row r="24" spans="1:9" ht="15" customHeight="1" x14ac:dyDescent="0.2">
      <c r="A24" s="146" t="s">
        <v>55</v>
      </c>
      <c r="B24" s="103">
        <f>'Табл.I.6.1. ОЗ ПБЛ_мъже'!B24+'Табл.I.6.2.ОЗ ПБЛ_жени'!B24</f>
        <v>25923</v>
      </c>
      <c r="C24" s="103">
        <f>'Табл.I.6.1. ОЗ ПБЛ_мъже'!C24+'Табл.I.6.2.ОЗ ПБЛ_жени'!C24</f>
        <v>46746</v>
      </c>
      <c r="D24" s="113">
        <f>'Табл.I.6.1. ОЗ ПБЛ_мъже'!D24+'Табл.I.6.2.ОЗ ПБЛ_жени'!D24</f>
        <v>12102913.870000001</v>
      </c>
      <c r="E24" s="103">
        <f>'Табл.I.6.1. ОЗ ПБЛ_мъже'!E24+'Табл.I.6.2.ОЗ ПБЛ_жени'!E24</f>
        <v>250892</v>
      </c>
      <c r="F24" s="145">
        <f t="shared" si="0"/>
        <v>1.8032635111676889</v>
      </c>
      <c r="I24" s="117"/>
    </row>
    <row r="25" spans="1:9" ht="15" customHeight="1" x14ac:dyDescent="0.2">
      <c r="A25" s="146" t="s">
        <v>56</v>
      </c>
      <c r="B25" s="103">
        <f>'Табл.I.6.1. ОЗ ПБЛ_мъже'!B25+'Табл.I.6.2.ОЗ ПБЛ_жени'!B25</f>
        <v>7763</v>
      </c>
      <c r="C25" s="103">
        <f>'Табл.I.6.1. ОЗ ПБЛ_мъже'!C25+'Табл.I.6.2.ОЗ ПБЛ_жени'!C25</f>
        <v>13527</v>
      </c>
      <c r="D25" s="113">
        <f>'Табл.I.6.1. ОЗ ПБЛ_мъже'!D25+'Табл.I.6.2.ОЗ ПБЛ_жени'!D25</f>
        <v>3694435.89</v>
      </c>
      <c r="E25" s="103">
        <f>'Табл.I.6.1. ОЗ ПБЛ_мъже'!E25+'Табл.I.6.2.ОЗ ПБЛ_жени'!E25</f>
        <v>85755</v>
      </c>
      <c r="F25" s="145">
        <f t="shared" si="0"/>
        <v>1.742496457555069</v>
      </c>
      <c r="I25" s="117"/>
    </row>
    <row r="26" spans="1:9" ht="15" customHeight="1" x14ac:dyDescent="0.2">
      <c r="A26" s="146" t="s">
        <v>57</v>
      </c>
      <c r="B26" s="103">
        <f>'Табл.I.6.1. ОЗ ПБЛ_мъже'!B26+'Табл.I.6.2.ОЗ ПБЛ_жени'!B26</f>
        <v>14929</v>
      </c>
      <c r="C26" s="103">
        <f>'Табл.I.6.1. ОЗ ПБЛ_мъже'!C26+'Табл.I.6.2.ОЗ ПБЛ_жени'!C26</f>
        <v>25590</v>
      </c>
      <c r="D26" s="113">
        <f>'Табл.I.6.1. ОЗ ПБЛ_мъже'!D26+'Табл.I.6.2.ОЗ ПБЛ_жени'!D26</f>
        <v>6348701.5</v>
      </c>
      <c r="E26" s="103">
        <f>'Табл.I.6.1. ОЗ ПБЛ_мъже'!E26+'Табл.I.6.2.ОЗ ПБЛ_жени'!E26</f>
        <v>143190</v>
      </c>
      <c r="F26" s="145">
        <f t="shared" si="0"/>
        <v>1.7141134704266863</v>
      </c>
      <c r="I26" s="117"/>
    </row>
    <row r="27" spans="1:9" ht="15" customHeight="1" x14ac:dyDescent="0.2">
      <c r="A27" s="146" t="s">
        <v>58</v>
      </c>
      <c r="B27" s="103">
        <f>'Табл.I.6.1. ОЗ ПБЛ_мъже'!B27+'Табл.I.6.2.ОЗ ПБЛ_жени'!B27</f>
        <v>14055</v>
      </c>
      <c r="C27" s="103">
        <f>'Табл.I.6.1. ОЗ ПБЛ_мъже'!C27+'Табл.I.6.2.ОЗ ПБЛ_жени'!C27</f>
        <v>25900</v>
      </c>
      <c r="D27" s="113">
        <f>'Табл.I.6.1. ОЗ ПБЛ_мъже'!D27+'Табл.I.6.2.ОЗ ПБЛ_жени'!D27</f>
        <v>6338606.8399999999</v>
      </c>
      <c r="E27" s="103">
        <f>'Табл.I.6.1. ОЗ ПБЛ_мъже'!E27+'Табл.I.6.2.ОЗ ПБЛ_жени'!E27</f>
        <v>144508</v>
      </c>
      <c r="F27" s="145">
        <f t="shared" si="0"/>
        <v>1.8427605834222696</v>
      </c>
      <c r="I27" s="117"/>
    </row>
    <row r="28" spans="1:9" ht="15" customHeight="1" x14ac:dyDescent="0.2">
      <c r="A28" s="146" t="s">
        <v>59</v>
      </c>
      <c r="B28" s="103">
        <f>'Табл.I.6.1. ОЗ ПБЛ_мъже'!B28+'Табл.I.6.2.ОЗ ПБЛ_жени'!B28</f>
        <v>302691</v>
      </c>
      <c r="C28" s="103">
        <f>'Табл.I.6.1. ОЗ ПБЛ_мъже'!C28+'Табл.I.6.2.ОЗ ПБЛ_жени'!C28</f>
        <v>517704</v>
      </c>
      <c r="D28" s="113">
        <f>'Табл.I.6.1. ОЗ ПБЛ_мъже'!D28+'Табл.I.6.2.ОЗ ПБЛ_жени'!D28</f>
        <v>164427706.84</v>
      </c>
      <c r="E28" s="103">
        <f>'Табл.I.6.1. ОЗ ПБЛ_мъже'!E28+'Табл.I.6.2.ОЗ ПБЛ_жени'!E28</f>
        <v>2711974</v>
      </c>
      <c r="F28" s="145">
        <f t="shared" si="0"/>
        <v>1.7103382657561672</v>
      </c>
      <c r="I28" s="117"/>
    </row>
    <row r="29" spans="1:9" ht="15" customHeight="1" x14ac:dyDescent="0.2">
      <c r="A29" s="146" t="s">
        <v>60</v>
      </c>
      <c r="B29" s="103">
        <f>'Табл.I.6.1. ОЗ ПБЛ_мъже'!B29+'Табл.I.6.2.ОЗ ПБЛ_жени'!B29</f>
        <v>26811</v>
      </c>
      <c r="C29" s="103">
        <f>'Табл.I.6.1. ОЗ ПБЛ_мъже'!C29+'Табл.I.6.2.ОЗ ПБЛ_жени'!C29</f>
        <v>47957</v>
      </c>
      <c r="D29" s="113">
        <f>'Табл.I.6.1. ОЗ ПБЛ_мъже'!D29+'Табл.I.6.2.ОЗ ПБЛ_жени'!D29</f>
        <v>15141449.140000001</v>
      </c>
      <c r="E29" s="103">
        <f>'Табл.I.6.1. ОЗ ПБЛ_мъже'!E29+'Табл.I.6.2.ОЗ ПБЛ_жени'!E29</f>
        <v>296746</v>
      </c>
      <c r="F29" s="145">
        <f t="shared" si="0"/>
        <v>1.7887061280817576</v>
      </c>
      <c r="I29" s="117"/>
    </row>
    <row r="30" spans="1:9" ht="15" customHeight="1" x14ac:dyDescent="0.2">
      <c r="A30" s="146" t="s">
        <v>61</v>
      </c>
      <c r="B30" s="103">
        <f>'Табл.I.6.1. ОЗ ПБЛ_мъже'!B30+'Табл.I.6.2.ОЗ ПБЛ_жени'!B30</f>
        <v>47836</v>
      </c>
      <c r="C30" s="103">
        <f>'Табл.I.6.1. ОЗ ПБЛ_мъже'!C30+'Табл.I.6.2.ОЗ ПБЛ_жени'!C30</f>
        <v>89478</v>
      </c>
      <c r="D30" s="113">
        <f>'Табл.I.6.1. ОЗ ПБЛ_мъже'!D30+'Табл.I.6.2.ОЗ ПБЛ_жени'!D30</f>
        <v>26168585.630000003</v>
      </c>
      <c r="E30" s="103">
        <f>'Табл.I.6.1. ОЗ ПБЛ_мъже'!E30+'Табл.I.6.2.ОЗ ПБЛ_жени'!E30</f>
        <v>465733</v>
      </c>
      <c r="F30" s="145">
        <f t="shared" si="0"/>
        <v>1.8705159294255373</v>
      </c>
      <c r="I30" s="117"/>
    </row>
    <row r="31" spans="1:9" ht="15" customHeight="1" x14ac:dyDescent="0.2">
      <c r="A31" s="146" t="s">
        <v>62</v>
      </c>
      <c r="B31" s="103">
        <f>'Табл.I.6.1. ОЗ ПБЛ_мъже'!B31+'Табл.I.6.2.ОЗ ПБЛ_жени'!B31</f>
        <v>11379</v>
      </c>
      <c r="C31" s="103">
        <f>'Табл.I.6.1. ОЗ ПБЛ_мъже'!C31+'Табл.I.6.2.ОЗ ПБЛ_жени'!C31</f>
        <v>17961</v>
      </c>
      <c r="D31" s="113">
        <f>'Табл.I.6.1. ОЗ ПБЛ_мъже'!D31+'Табл.I.6.2.ОЗ ПБЛ_жени'!D31</f>
        <v>4753842.51</v>
      </c>
      <c r="E31" s="103">
        <f>'Табл.I.6.1. ОЗ ПБЛ_мъже'!E31+'Табл.I.6.2.ОЗ ПБЛ_жени'!E31</f>
        <v>103417</v>
      </c>
      <c r="F31" s="145">
        <f t="shared" si="0"/>
        <v>1.5784339572897443</v>
      </c>
      <c r="I31" s="117"/>
    </row>
    <row r="32" spans="1:9" ht="15" customHeight="1" x14ac:dyDescent="0.2">
      <c r="A32" s="146" t="s">
        <v>63</v>
      </c>
      <c r="B32" s="103">
        <f>'Табл.I.6.1. ОЗ ПБЛ_мъже'!B32+'Табл.I.6.2.ОЗ ПБЛ_жени'!B32</f>
        <v>8718</v>
      </c>
      <c r="C32" s="103">
        <f>'Табл.I.6.1. ОЗ ПБЛ_мъже'!C32+'Табл.I.6.2.ОЗ ПБЛ_жени'!C32</f>
        <v>14205</v>
      </c>
      <c r="D32" s="113">
        <f>'Табл.I.6.1. ОЗ ПБЛ_мъже'!D32+'Табл.I.6.2.ОЗ ПБЛ_жени'!D32</f>
        <v>4243057.12</v>
      </c>
      <c r="E32" s="103">
        <f>'Табл.I.6.1. ОЗ ПБЛ_мъже'!E32+'Табл.I.6.2.ОЗ ПБЛ_жени'!E32</f>
        <v>95137</v>
      </c>
      <c r="F32" s="145">
        <f t="shared" si="0"/>
        <v>1.6293874741913283</v>
      </c>
      <c r="I32" s="117"/>
    </row>
    <row r="33" spans="1:9" ht="15" customHeight="1" x14ac:dyDescent="0.2">
      <c r="A33" s="146" t="s">
        <v>64</v>
      </c>
      <c r="B33" s="103">
        <f>'Табл.I.6.1. ОЗ ПБЛ_мъже'!B33+'Табл.I.6.2.ОЗ ПБЛ_жени'!B33</f>
        <v>19051</v>
      </c>
      <c r="C33" s="103">
        <f>'Табл.I.6.1. ОЗ ПБЛ_мъже'!C33+'Табл.I.6.2.ОЗ ПБЛ_жени'!C33</f>
        <v>32599</v>
      </c>
      <c r="D33" s="113">
        <f>'Табл.I.6.1. ОЗ ПБЛ_мъже'!D33+'Табл.I.6.2.ОЗ ПБЛ_жени'!D33</f>
        <v>8401448.3099999987</v>
      </c>
      <c r="E33" s="103">
        <f>'Табл.I.6.1. ОЗ ПБЛ_мъже'!E33+'Табл.I.6.2.ОЗ ПБЛ_жени'!E33</f>
        <v>203530</v>
      </c>
      <c r="F33" s="145">
        <f t="shared" si="0"/>
        <v>1.7111437719804734</v>
      </c>
      <c r="I33" s="117"/>
    </row>
    <row r="34" spans="1:9" ht="15" customHeight="1" x14ac:dyDescent="0.2">
      <c r="A34" s="146" t="s">
        <v>65</v>
      </c>
      <c r="B34" s="103">
        <f>'Табл.I.6.1. ОЗ ПБЛ_мъже'!B34+'Табл.I.6.2.ОЗ ПБЛ_жени'!B34</f>
        <v>14485</v>
      </c>
      <c r="C34" s="103">
        <f>'Табл.I.6.1. ОЗ ПБЛ_мъже'!C34+'Табл.I.6.2.ОЗ ПБЛ_жени'!C34</f>
        <v>23681</v>
      </c>
      <c r="D34" s="113">
        <f>'Табл.I.6.1. ОЗ ПБЛ_мъже'!D34+'Табл.I.6.2.ОЗ ПБЛ_жени'!D34</f>
        <v>5653633.9000000004</v>
      </c>
      <c r="E34" s="103">
        <f>'Табл.I.6.1. ОЗ ПБЛ_мъже'!E34+'Табл.I.6.2.ОЗ ПБЛ_жени'!E34</f>
        <v>118057</v>
      </c>
      <c r="F34" s="145">
        <f t="shared" si="0"/>
        <v>1.6348636520538489</v>
      </c>
      <c r="I34" s="117"/>
    </row>
    <row r="35" spans="1:9" ht="15" customHeight="1" x14ac:dyDescent="0.2">
      <c r="A35" s="146" t="s">
        <v>66</v>
      </c>
      <c r="B35" s="103">
        <f>'Табл.I.6.1. ОЗ ПБЛ_мъже'!B35+'Табл.I.6.2.ОЗ ПБЛ_жени'!B35</f>
        <v>14464</v>
      </c>
      <c r="C35" s="103">
        <f>'Табл.I.6.1. ОЗ ПБЛ_мъже'!C35+'Табл.I.6.2.ОЗ ПБЛ_жени'!C35</f>
        <v>25385</v>
      </c>
      <c r="D35" s="113">
        <f>'Табл.I.6.1. ОЗ ПБЛ_мъже'!D35+'Табл.I.6.2.ОЗ ПБЛ_жени'!D35</f>
        <v>6375016.7999999998</v>
      </c>
      <c r="E35" s="103">
        <f>'Табл.I.6.1. ОЗ ПБЛ_мъже'!E35+'Табл.I.6.2.ОЗ ПБЛ_жени'!E35</f>
        <v>140152</v>
      </c>
      <c r="F35" s="145">
        <f t="shared" si="0"/>
        <v>1.7550470132743363</v>
      </c>
      <c r="I35" s="117"/>
    </row>
    <row r="36" spans="1:9" ht="20.100000000000001" customHeight="1" x14ac:dyDescent="0.2">
      <c r="A36" s="229" t="s">
        <v>152</v>
      </c>
      <c r="B36" s="182">
        <f>SUM(B8:B35)</f>
        <v>935590</v>
      </c>
      <c r="C36" s="182">
        <f>SUM(C8:C35)</f>
        <v>1648999</v>
      </c>
      <c r="D36" s="215">
        <f>SUM(D8:D35)</f>
        <v>471013166.88</v>
      </c>
      <c r="E36" s="182">
        <f>SUM(E8:E35)</f>
        <v>9315086</v>
      </c>
      <c r="F36" s="230">
        <f t="shared" si="0"/>
        <v>1.7625231137570945</v>
      </c>
      <c r="I36" s="117"/>
    </row>
    <row r="37" spans="1:9" hidden="1" x14ac:dyDescent="0.2"/>
    <row r="38" spans="1:9" hidden="1" x14ac:dyDescent="0.2">
      <c r="B38" s="98" t="s">
        <v>69</v>
      </c>
      <c r="C38" s="8">
        <f>C36+'Табл.I.7.ОЗ ПрБЛ_общо'!C36</f>
        <v>2247845</v>
      </c>
      <c r="D38" s="8">
        <f>D36+'Табл.I.7.ОЗ ПрБЛ_общо'!D36</f>
        <v>869720545.68000007</v>
      </c>
      <c r="E38" s="8">
        <f>E36+'Табл.I.7.ОЗ ПрБЛ_общо'!E36</f>
        <v>17478514</v>
      </c>
    </row>
    <row r="39" spans="1:9" hidden="1" x14ac:dyDescent="0.2">
      <c r="C39" s="8">
        <v>1157345</v>
      </c>
      <c r="D39" s="8">
        <v>186488395.67999998</v>
      </c>
      <c r="E39" s="8">
        <v>7410865</v>
      </c>
    </row>
    <row r="40" spans="1:9" hidden="1" x14ac:dyDescent="0.2"/>
    <row r="41" spans="1:9" ht="13.5" hidden="1" thickBot="1" x14ac:dyDescent="0.25">
      <c r="B41" s="140"/>
      <c r="C41" s="140"/>
      <c r="D41" s="140"/>
      <c r="E41" s="141"/>
    </row>
    <row r="42" spans="1:9" hidden="1" x14ac:dyDescent="0.2"/>
    <row r="43" spans="1:9" hidden="1" x14ac:dyDescent="0.2">
      <c r="B43" s="118"/>
    </row>
    <row r="44" spans="1:9" ht="13.5" hidden="1" thickBot="1" x14ac:dyDescent="0.25">
      <c r="A44" s="98">
        <v>2014</v>
      </c>
      <c r="B44" s="140">
        <v>677353</v>
      </c>
      <c r="C44" s="140">
        <v>703011</v>
      </c>
      <c r="D44" s="140">
        <v>83490156.86999999</v>
      </c>
      <c r="E44" s="141">
        <v>3352065</v>
      </c>
    </row>
    <row r="45" spans="1:9" ht="13.5" hidden="1" thickBot="1" x14ac:dyDescent="0.25">
      <c r="A45" s="98">
        <v>2013</v>
      </c>
      <c r="B45" s="140">
        <v>658130</v>
      </c>
      <c r="C45" s="140">
        <v>685463</v>
      </c>
      <c r="D45" s="140">
        <v>75571340.650000006</v>
      </c>
      <c r="E45" s="141">
        <v>3228614</v>
      </c>
    </row>
    <row r="46" spans="1:9" hidden="1" x14ac:dyDescent="0.2"/>
    <row r="47" spans="1:9" hidden="1" x14ac:dyDescent="0.2">
      <c r="A47" s="98" t="s">
        <v>142</v>
      </c>
      <c r="C47" s="118">
        <f>C36/C44-1</f>
        <v>1.345623325950803</v>
      </c>
    </row>
    <row r="48" spans="1:9" hidden="1" x14ac:dyDescent="0.2">
      <c r="C48" s="118">
        <f>C36/C45-1</f>
        <v>1.4056717868068738</v>
      </c>
    </row>
    <row r="49" spans="1:6" hidden="1" x14ac:dyDescent="0.2"/>
    <row r="50" spans="1:6" ht="16.5" customHeight="1" x14ac:dyDescent="0.2">
      <c r="B50" s="8"/>
    </row>
    <row r="51" spans="1:6" ht="73.5" customHeight="1" x14ac:dyDescent="0.2">
      <c r="A51" s="399" t="s">
        <v>521</v>
      </c>
      <c r="B51" s="399"/>
      <c r="C51" s="399"/>
      <c r="D51" s="399"/>
      <c r="E51" s="399"/>
      <c r="F51" s="399"/>
    </row>
  </sheetData>
  <mergeCells count="4">
    <mergeCell ref="A2:F2"/>
    <mergeCell ref="A3:F3"/>
    <mergeCell ref="A4:F4"/>
    <mergeCell ref="A51:F51"/>
  </mergeCells>
  <phoneticPr fontId="0" type="noConversion"/>
  <hyperlinks>
    <hyperlink ref="A1" location="Съдържание!Print_Area" display="към съдържанието" xr:uid="{00000000-0004-0000-1200-000000000000}"/>
  </hyperlinks>
  <printOptions horizontalCentered="1"/>
  <pageMargins left="0.39370078740157483" right="0.39370078740157483" top="0.59055118110236227" bottom="0.59055118110236227"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1"/>
  <sheetViews>
    <sheetView zoomScale="80" zoomScaleNormal="80" workbookViewId="0">
      <selection activeCell="F13" sqref="F13"/>
    </sheetView>
  </sheetViews>
  <sheetFormatPr defaultRowHeight="12" x14ac:dyDescent="0.2"/>
  <cols>
    <col min="1" max="1" width="5.7109375" style="36" customWidth="1"/>
    <col min="2" max="2" width="93.5703125" style="48" customWidth="1"/>
    <col min="3" max="3" width="5.7109375" style="27" customWidth="1"/>
    <col min="4" max="16384" width="9.140625" style="27"/>
  </cols>
  <sheetData>
    <row r="1" spans="1:4" ht="24.95" customHeight="1" x14ac:dyDescent="0.2">
      <c r="B1" s="23" t="s">
        <v>101</v>
      </c>
      <c r="C1" s="34"/>
    </row>
    <row r="2" spans="1:4" x14ac:dyDescent="0.2">
      <c r="B2" s="26"/>
      <c r="C2" s="34"/>
    </row>
    <row r="3" spans="1:4" ht="30" customHeight="1" x14ac:dyDescent="0.2">
      <c r="A3" s="274">
        <v>1</v>
      </c>
      <c r="B3" s="24" t="s">
        <v>440</v>
      </c>
      <c r="C3" s="34"/>
    </row>
    <row r="4" spans="1:4" ht="30" customHeight="1" x14ac:dyDescent="0.2">
      <c r="A4" s="274">
        <v>2</v>
      </c>
      <c r="B4" s="24" t="s">
        <v>441</v>
      </c>
    </row>
    <row r="5" spans="1:4" ht="30" customHeight="1" x14ac:dyDescent="0.2">
      <c r="A5" s="274">
        <v>3</v>
      </c>
      <c r="B5" s="24" t="s">
        <v>442</v>
      </c>
    </row>
    <row r="6" spans="1:4" x14ac:dyDescent="0.2">
      <c r="B6" s="26"/>
    </row>
    <row r="7" spans="1:4" s="25" customFormat="1" ht="20.100000000000001" customHeight="1" x14ac:dyDescent="0.2">
      <c r="A7" s="35" t="s">
        <v>2</v>
      </c>
      <c r="B7" s="45" t="s">
        <v>1</v>
      </c>
    </row>
    <row r="8" spans="1:4" s="25" customFormat="1" x14ac:dyDescent="0.2">
      <c r="A8" s="35"/>
      <c r="B8" s="45"/>
    </row>
    <row r="9" spans="1:4" ht="39.950000000000003" customHeight="1" x14ac:dyDescent="0.2">
      <c r="A9" s="274">
        <v>1</v>
      </c>
      <c r="B9" s="44" t="s">
        <v>443</v>
      </c>
    </row>
    <row r="10" spans="1:4" ht="24.95" customHeight="1" x14ac:dyDescent="0.2">
      <c r="A10" s="274" t="s">
        <v>72</v>
      </c>
      <c r="B10" s="44" t="s">
        <v>444</v>
      </c>
      <c r="D10" s="260"/>
    </row>
    <row r="11" spans="1:4" ht="24.95" customHeight="1" x14ac:dyDescent="0.2">
      <c r="A11" s="274" t="s">
        <v>73</v>
      </c>
      <c r="B11" s="44" t="s">
        <v>445</v>
      </c>
    </row>
    <row r="12" spans="1:4" ht="24.95" customHeight="1" x14ac:dyDescent="0.2">
      <c r="A12" s="274">
        <v>2</v>
      </c>
      <c r="B12" s="44" t="s">
        <v>446</v>
      </c>
    </row>
    <row r="13" spans="1:4" ht="24.95" customHeight="1" x14ac:dyDescent="0.2">
      <c r="A13" s="274" t="s">
        <v>98</v>
      </c>
      <c r="B13" s="44" t="s">
        <v>447</v>
      </c>
    </row>
    <row r="14" spans="1:4" ht="24.95" customHeight="1" x14ac:dyDescent="0.2">
      <c r="A14" s="274" t="s">
        <v>99</v>
      </c>
      <c r="B14" s="44" t="s">
        <v>448</v>
      </c>
    </row>
    <row r="15" spans="1:4" ht="24.95" customHeight="1" x14ac:dyDescent="0.2">
      <c r="A15" s="274">
        <v>3</v>
      </c>
      <c r="B15" s="44" t="s">
        <v>449</v>
      </c>
      <c r="C15" s="75"/>
    </row>
    <row r="16" spans="1:4" ht="24.95" customHeight="1" x14ac:dyDescent="0.2">
      <c r="A16" s="274" t="s">
        <v>74</v>
      </c>
      <c r="B16" s="44" t="s">
        <v>450</v>
      </c>
    </row>
    <row r="17" spans="1:3" ht="24.95" customHeight="1" x14ac:dyDescent="0.2">
      <c r="A17" s="274" t="s">
        <v>75</v>
      </c>
      <c r="B17" s="44" t="s">
        <v>451</v>
      </c>
    </row>
    <row r="18" spans="1:3" ht="24.95" customHeight="1" x14ac:dyDescent="0.2">
      <c r="A18" s="274">
        <v>4</v>
      </c>
      <c r="B18" s="44" t="s">
        <v>452</v>
      </c>
    </row>
    <row r="19" spans="1:3" ht="24.95" customHeight="1" x14ac:dyDescent="0.2">
      <c r="A19" s="274" t="s">
        <v>76</v>
      </c>
      <c r="B19" s="44" t="s">
        <v>453</v>
      </c>
    </row>
    <row r="20" spans="1:3" ht="24.95" customHeight="1" x14ac:dyDescent="0.2">
      <c r="A20" s="274" t="s">
        <v>77</v>
      </c>
      <c r="B20" s="44" t="s">
        <v>454</v>
      </c>
    </row>
    <row r="21" spans="1:3" ht="15" customHeight="1" x14ac:dyDescent="0.2">
      <c r="A21" s="274">
        <v>5</v>
      </c>
      <c r="B21" s="44" t="s">
        <v>455</v>
      </c>
    </row>
    <row r="22" spans="1:3" ht="24.95" customHeight="1" x14ac:dyDescent="0.2">
      <c r="A22" s="274" t="s">
        <v>214</v>
      </c>
      <c r="B22" s="44" t="s">
        <v>456</v>
      </c>
    </row>
    <row r="23" spans="1:3" ht="24.95" customHeight="1" x14ac:dyDescent="0.2">
      <c r="A23" s="274" t="s">
        <v>215</v>
      </c>
      <c r="B23" s="44" t="s">
        <v>457</v>
      </c>
    </row>
    <row r="24" spans="1:3" ht="24.95" customHeight="1" x14ac:dyDescent="0.2">
      <c r="A24" s="274">
        <v>6.2</v>
      </c>
      <c r="B24" s="44" t="s">
        <v>458</v>
      </c>
    </row>
    <row r="25" spans="1:3" ht="24.95" customHeight="1" x14ac:dyDescent="0.2">
      <c r="A25" s="274">
        <v>7</v>
      </c>
      <c r="B25" s="44" t="s">
        <v>459</v>
      </c>
    </row>
    <row r="26" spans="1:3" ht="24.95" customHeight="1" x14ac:dyDescent="0.2">
      <c r="A26" s="274">
        <v>7.1</v>
      </c>
      <c r="B26" s="44" t="s">
        <v>460</v>
      </c>
    </row>
    <row r="27" spans="1:3" ht="24.95" customHeight="1" x14ac:dyDescent="0.2">
      <c r="A27" s="274">
        <v>7.2</v>
      </c>
      <c r="B27" s="44" t="s">
        <v>461</v>
      </c>
    </row>
    <row r="28" spans="1:3" ht="24.95" customHeight="1" x14ac:dyDescent="0.2">
      <c r="A28" s="274">
        <v>8</v>
      </c>
      <c r="B28" s="44" t="s">
        <v>462</v>
      </c>
      <c r="C28" s="27" t="s">
        <v>278</v>
      </c>
    </row>
    <row r="29" spans="1:3" ht="24.95" customHeight="1" x14ac:dyDescent="0.2">
      <c r="A29" s="274">
        <v>9</v>
      </c>
      <c r="B29" s="44" t="s">
        <v>463</v>
      </c>
    </row>
    <row r="30" spans="1:3" x14ac:dyDescent="0.2">
      <c r="A30" s="35"/>
      <c r="B30" s="46"/>
    </row>
    <row r="31" spans="1:3" ht="20.100000000000001" customHeight="1" x14ac:dyDescent="0.2">
      <c r="A31" s="35" t="s">
        <v>0</v>
      </c>
      <c r="B31" s="47" t="s">
        <v>78</v>
      </c>
    </row>
    <row r="32" spans="1:3" x14ac:dyDescent="0.2">
      <c r="A32" s="35"/>
      <c r="B32" s="47"/>
    </row>
    <row r="33" spans="1:2" ht="24" customHeight="1" x14ac:dyDescent="0.2">
      <c r="A33" s="274">
        <v>1</v>
      </c>
      <c r="B33" s="44" t="s">
        <v>464</v>
      </c>
    </row>
    <row r="34" spans="1:2" ht="26.1" customHeight="1" x14ac:dyDescent="0.2">
      <c r="A34" s="274" t="s">
        <v>72</v>
      </c>
      <c r="B34" s="44" t="s">
        <v>465</v>
      </c>
    </row>
    <row r="35" spans="1:2" ht="26.1" customHeight="1" x14ac:dyDescent="0.2">
      <c r="A35" s="274" t="s">
        <v>73</v>
      </c>
      <c r="B35" s="44" t="s">
        <v>466</v>
      </c>
    </row>
    <row r="36" spans="1:2" ht="24.95" customHeight="1" x14ac:dyDescent="0.2">
      <c r="A36" s="274">
        <v>2</v>
      </c>
      <c r="B36" s="44" t="s">
        <v>467</v>
      </c>
    </row>
    <row r="37" spans="1:2" ht="24.95" customHeight="1" x14ac:dyDescent="0.2">
      <c r="A37" s="274" t="s">
        <v>98</v>
      </c>
      <c r="B37" s="44" t="s">
        <v>468</v>
      </c>
    </row>
    <row r="38" spans="1:2" ht="24.95" customHeight="1" x14ac:dyDescent="0.2">
      <c r="A38" s="274" t="s">
        <v>99</v>
      </c>
      <c r="B38" s="44" t="s">
        <v>469</v>
      </c>
    </row>
    <row r="39" spans="1:2" ht="24.95" customHeight="1" x14ac:dyDescent="0.2">
      <c r="A39" s="274">
        <v>3</v>
      </c>
      <c r="B39" s="44" t="s">
        <v>470</v>
      </c>
    </row>
    <row r="40" spans="1:2" ht="24.95" customHeight="1" x14ac:dyDescent="0.2">
      <c r="A40" s="274" t="s">
        <v>74</v>
      </c>
      <c r="B40" s="44" t="s">
        <v>471</v>
      </c>
    </row>
    <row r="41" spans="1:2" ht="24.95" customHeight="1" x14ac:dyDescent="0.2">
      <c r="A41" s="274" t="s">
        <v>75</v>
      </c>
      <c r="B41" s="44" t="s">
        <v>451</v>
      </c>
    </row>
    <row r="42" spans="1:2" ht="24.95" customHeight="1" x14ac:dyDescent="0.2">
      <c r="A42" s="274">
        <v>4</v>
      </c>
      <c r="B42" s="44" t="s">
        <v>452</v>
      </c>
    </row>
    <row r="43" spans="1:2" ht="24.95" customHeight="1" x14ac:dyDescent="0.2">
      <c r="A43" s="274" t="s">
        <v>76</v>
      </c>
      <c r="B43" s="44" t="s">
        <v>453</v>
      </c>
    </row>
    <row r="44" spans="1:2" ht="24.95" customHeight="1" x14ac:dyDescent="0.2">
      <c r="A44" s="274" t="s">
        <v>77</v>
      </c>
      <c r="B44" s="44" t="s">
        <v>454</v>
      </c>
    </row>
    <row r="45" spans="1:2" ht="15" customHeight="1" x14ac:dyDescent="0.2">
      <c r="A45" s="259">
        <v>5</v>
      </c>
      <c r="B45" s="44" t="s">
        <v>455</v>
      </c>
    </row>
    <row r="46" spans="1:2" ht="24.95" customHeight="1" x14ac:dyDescent="0.2">
      <c r="A46" s="261" t="s">
        <v>214</v>
      </c>
      <c r="B46" s="44" t="s">
        <v>472</v>
      </c>
    </row>
    <row r="47" spans="1:2" ht="24.95" customHeight="1" x14ac:dyDescent="0.2">
      <c r="A47" s="261" t="s">
        <v>215</v>
      </c>
      <c r="B47" s="44" t="s">
        <v>473</v>
      </c>
    </row>
    <row r="48" spans="1:2" ht="24.95" customHeight="1" x14ac:dyDescent="0.2">
      <c r="A48" s="259">
        <v>6.2</v>
      </c>
      <c r="B48" s="44" t="s">
        <v>474</v>
      </c>
    </row>
    <row r="49" spans="1:2" ht="24.95" customHeight="1" x14ac:dyDescent="0.2">
      <c r="A49" s="259">
        <v>7</v>
      </c>
      <c r="B49" s="44" t="s">
        <v>475</v>
      </c>
    </row>
    <row r="50" spans="1:2" ht="24.95" customHeight="1" x14ac:dyDescent="0.2">
      <c r="A50" s="259">
        <v>7.1</v>
      </c>
      <c r="B50" s="44" t="s">
        <v>476</v>
      </c>
    </row>
    <row r="51" spans="1:2" ht="24.95" customHeight="1" x14ac:dyDescent="0.2">
      <c r="A51" s="259">
        <v>7.2</v>
      </c>
      <c r="B51" s="44" t="s">
        <v>477</v>
      </c>
    </row>
    <row r="52" spans="1:2" ht="24.95" customHeight="1" x14ac:dyDescent="0.2">
      <c r="A52" s="259">
        <v>8</v>
      </c>
      <c r="B52" s="44" t="s">
        <v>478</v>
      </c>
    </row>
    <row r="53" spans="1:2" ht="24.95" customHeight="1" x14ac:dyDescent="0.2">
      <c r="A53" s="259">
        <v>9</v>
      </c>
      <c r="B53" s="64" t="s">
        <v>463</v>
      </c>
    </row>
    <row r="54" spans="1:2" x14ac:dyDescent="0.2">
      <c r="A54" s="35"/>
      <c r="B54" s="46"/>
    </row>
    <row r="55" spans="1:2" ht="20.100000000000001" customHeight="1" x14ac:dyDescent="0.2">
      <c r="A55" s="35" t="s">
        <v>4</v>
      </c>
      <c r="B55" s="26" t="s">
        <v>3</v>
      </c>
    </row>
    <row r="56" spans="1:2" x14ac:dyDescent="0.2">
      <c r="A56" s="35"/>
      <c r="B56" s="46"/>
    </row>
    <row r="57" spans="1:2" ht="27" customHeight="1" x14ac:dyDescent="0.2">
      <c r="A57" s="259">
        <v>1</v>
      </c>
      <c r="B57" s="44" t="s">
        <v>479</v>
      </c>
    </row>
    <row r="58" spans="1:2" ht="27" customHeight="1" x14ac:dyDescent="0.2">
      <c r="A58" s="261" t="s">
        <v>72</v>
      </c>
      <c r="B58" s="44" t="s">
        <v>480</v>
      </c>
    </row>
    <row r="59" spans="1:2" ht="27" customHeight="1" x14ac:dyDescent="0.2">
      <c r="A59" s="261" t="s">
        <v>73</v>
      </c>
      <c r="B59" s="44" t="s">
        <v>481</v>
      </c>
    </row>
    <row r="60" spans="1:2" ht="27" customHeight="1" x14ac:dyDescent="0.2">
      <c r="A60" s="261" t="s">
        <v>102</v>
      </c>
      <c r="B60" s="44" t="s">
        <v>482</v>
      </c>
    </row>
    <row r="61" spans="1:2" ht="9.9499999999999993" customHeight="1" x14ac:dyDescent="0.2">
      <c r="A61" s="35"/>
      <c r="B61" s="46"/>
    </row>
    <row r="62" spans="1:2" ht="24.75" customHeight="1" x14ac:dyDescent="0.2">
      <c r="A62" s="35" t="s">
        <v>5</v>
      </c>
      <c r="B62" s="26" t="s">
        <v>406</v>
      </c>
    </row>
    <row r="63" spans="1:2" x14ac:dyDescent="0.2">
      <c r="A63" s="35"/>
      <c r="B63" s="47"/>
    </row>
    <row r="64" spans="1:2" ht="27" customHeight="1" x14ac:dyDescent="0.2">
      <c r="A64" s="259">
        <v>1</v>
      </c>
      <c r="B64" s="44" t="s">
        <v>483</v>
      </c>
    </row>
    <row r="65" spans="1:2" ht="27" customHeight="1" x14ac:dyDescent="0.2">
      <c r="A65" s="261" t="s">
        <v>72</v>
      </c>
      <c r="B65" s="44" t="s">
        <v>484</v>
      </c>
    </row>
    <row r="66" spans="1:2" ht="27" customHeight="1" x14ac:dyDescent="0.2">
      <c r="A66" s="261" t="s">
        <v>73</v>
      </c>
      <c r="B66" s="44" t="s">
        <v>481</v>
      </c>
    </row>
    <row r="67" spans="1:2" ht="27" customHeight="1" x14ac:dyDescent="0.2">
      <c r="A67" s="261" t="s">
        <v>102</v>
      </c>
      <c r="B67" s="44" t="s">
        <v>485</v>
      </c>
    </row>
    <row r="68" spans="1:2" x14ac:dyDescent="0.2">
      <c r="A68" s="35"/>
      <c r="B68" s="46"/>
    </row>
    <row r="69" spans="1:2" ht="20.100000000000001" customHeight="1" x14ac:dyDescent="0.2">
      <c r="A69" s="35" t="s">
        <v>100</v>
      </c>
      <c r="B69" s="26" t="s">
        <v>107</v>
      </c>
    </row>
    <row r="71" spans="1:2" ht="27" customHeight="1" x14ac:dyDescent="0.2">
      <c r="A71" s="259">
        <v>1</v>
      </c>
      <c r="B71" s="44" t="s">
        <v>486</v>
      </c>
    </row>
  </sheetData>
  <hyperlinks>
    <hyperlink ref="A45" location="'Табл.I.5 ТЗПБ по продължителнос'!A1" display="'Табл.I.5 ТЗПБ по продължителнос'!A1" xr:uid="{00000000-0004-0000-0100-000000000000}"/>
    <hyperlink ref="A46" location="'Табл.II.6.ТЗПБ ПБЛ_общо'!A1" display="6" xr:uid="{00000000-0004-0000-0100-000001000000}"/>
    <hyperlink ref="A3" location="'Табл.0 - Общо П'!A1" display="'Табл.0 - Общо П'!A1" xr:uid="{00000000-0004-0000-0100-000002000000}"/>
    <hyperlink ref="A4" location="'Табл.0.1- Мъже П'!A1" display="'Табл.0.1- Мъже П'!A1" xr:uid="{00000000-0004-0000-0100-000003000000}"/>
    <hyperlink ref="A5" location="'Табл.0.2 - Жени П'!A1" display="'Табл.0.2 - Жени П'!A1" xr:uid="{00000000-0004-0000-0100-000004000000}"/>
    <hyperlink ref="A9" location="'Табл. I.1 ОЗ БЛ - общо'!A1" display="'Табл. I.1 ОЗ БЛ - общо'!A1" xr:uid="{00000000-0004-0000-0100-000005000000}"/>
    <hyperlink ref="A10" location="'Табл. I.1.1 ОЗ БЛ - мъже'!A1" display="1.1" xr:uid="{00000000-0004-0000-0100-000006000000}"/>
    <hyperlink ref="A11" location="'Табл.I.1.2 ОЗ БЛ - жени'!A1" display="1.2" xr:uid="{00000000-0004-0000-0100-000007000000}"/>
    <hyperlink ref="A12" location="'Табл.I.2 ОЗ ТП-общо'!A1" display="'Табл.I.2 ОЗ ТП-общо'!A1" xr:uid="{00000000-0004-0000-0100-000008000000}"/>
    <hyperlink ref="A13" location="'Табл.I.2.1.ОЗ ТП-мъже'!A1" display="2.1" xr:uid="{00000000-0004-0000-0100-000009000000}"/>
    <hyperlink ref="A14" location="'Табл.I.2.2. ОЗ ТП-жени'!A1" display="2.2" xr:uid="{00000000-0004-0000-0100-00000A000000}"/>
    <hyperlink ref="A15" location="'Табл.I.3 ОЗ Възраст-общo'!A1" display="'Табл.I.3 ОЗ Възраст-общo'!A1" xr:uid="{00000000-0004-0000-0100-00000B000000}"/>
    <hyperlink ref="A16" location="'Табл.I.3.1.ОЗ Възраст_мъже'!A1" display="3.1" xr:uid="{00000000-0004-0000-0100-00000C000000}"/>
    <hyperlink ref="A17" location="'Табл.I.3.2. ОЗ Възраст_жени'!A1" display="3.2" xr:uid="{00000000-0004-0000-0100-00000D000000}"/>
    <hyperlink ref="A18" location="'Табл.I.4.ОЗ Код_общо'!A1" display="'Табл.I.4.ОЗ Код_общо'!A1" xr:uid="{00000000-0004-0000-0100-00000E000000}"/>
    <hyperlink ref="A19" location="'Табл.I.4.1. ОЗ Код_мъже'!A1" display="4.1" xr:uid="{00000000-0004-0000-0100-00000F000000}"/>
    <hyperlink ref="A20" location="'Табл.I.4.2.ОЗ Код_жени'!A1" display="4.2" xr:uid="{00000000-0004-0000-0100-000010000000}"/>
    <hyperlink ref="A21" location="'Табл.I.5 ОЗ По продължителност'!A1" display="'Табл.I.5 ОЗ По продължителност'!A1" xr:uid="{00000000-0004-0000-0100-000011000000}"/>
    <hyperlink ref="A22" location="'Табл.I.6.ОЗ ПБЛ_общо'!A1" display="6" xr:uid="{00000000-0004-0000-0100-000012000000}"/>
    <hyperlink ref="A23" location="'Табл.I.6.1. ОЗ ПБЛ_мъже'!A1" display="6.1" xr:uid="{00000000-0004-0000-0100-000013000000}"/>
    <hyperlink ref="A24" location="'Табл.I.6.2.ОЗ ПБЛ_жени'!A1" display="'Табл.I.6.2.ОЗ ПБЛ_жени'!A1" xr:uid="{00000000-0004-0000-0100-000014000000}"/>
    <hyperlink ref="A25" location="'Табл.I.7.ОЗ ПрБЛ_общо'!A1" display="'Табл.I.7.ОЗ ПрБЛ_общо'!A1" xr:uid="{00000000-0004-0000-0100-000015000000}"/>
    <hyperlink ref="A26" location="'Табл.I.7.1. ОЗ ПрБЛ_мъже'!A1" display="'Табл.I.7.1. ОЗ ПрБЛ_мъже'!A1" xr:uid="{00000000-0004-0000-0100-000016000000}"/>
    <hyperlink ref="A27" location="'Табл.I.7.2.ОЗ ПрБЛ_жени'!A1" display="'Табл.I.7.2.ОЗ ПрБЛ_жени'!A1" xr:uid="{00000000-0004-0000-0100-000017000000}"/>
    <hyperlink ref="A28" location="'Табл.I.8. ОЗ Персонал'!A1" display="'Табл.I.8. ОЗ Персонал'!A1" xr:uid="{00000000-0004-0000-0100-000018000000}"/>
    <hyperlink ref="A29" location="'Табл.9 ОЗ_Диагнози'!A1" display="'Табл.9 ОЗ_Диагнози'!A1" xr:uid="{00000000-0004-0000-0100-000019000000}"/>
    <hyperlink ref="A33" location="'Табл. II.1 ТЗПБ, БЛ - общо'!A1" display="'Табл. II.1 ТЗПБ, БЛ - общо'!A1" xr:uid="{00000000-0004-0000-0100-00001A000000}"/>
    <hyperlink ref="A34" location="'Табл. II.1.1 ТЗПБ БЛ - мъже'!A1" display="1.1" xr:uid="{00000000-0004-0000-0100-00001B000000}"/>
    <hyperlink ref="A35" location="'Табл.II.1.2 ТЗПБ, БЛ - жени'!A1" display="1.2" xr:uid="{00000000-0004-0000-0100-00001C000000}"/>
    <hyperlink ref="A36" location="'Табл.II.2.ТЗПБ ТП_общо'!A1" display="'Табл.II.2.ТЗПБ ТП_общо'!A1" xr:uid="{00000000-0004-0000-0100-00001D000000}"/>
    <hyperlink ref="A37" location="'Табл.II.2.1. ТЗПБ ТП_мъже'!A1" display="2.1" xr:uid="{00000000-0004-0000-0100-00001E000000}"/>
    <hyperlink ref="A38" location="'Табл.II.2.2. ТЗПБ ТП_жени'!A1" display="2.2" xr:uid="{00000000-0004-0000-0100-00001F000000}"/>
    <hyperlink ref="A39" location="'Табл.II.3.ТЗПБ Възраст_общо'!A1" display="'Табл.II.3.ТЗПБ Възраст_общо'!A1" xr:uid="{00000000-0004-0000-0100-000020000000}"/>
    <hyperlink ref="A40" location="'Табл.II.3.1.ТЗПБ Възраст_мъже'!A1" display="3.1" xr:uid="{00000000-0004-0000-0100-000021000000}"/>
    <hyperlink ref="A41" location="'Табл.II.3.2.ТЗПБ Възраст_жени'!A1" display="3.2" xr:uid="{00000000-0004-0000-0100-000022000000}"/>
    <hyperlink ref="A42" location="'Табл.II.4.ТЗПБ Код_общо'!A1" display="'Табл.II.4.ТЗПБ Код_общо'!A1" xr:uid="{00000000-0004-0000-0100-000023000000}"/>
    <hyperlink ref="A43" location="'Табл.II.4.1.ТЗПБ Код_мъже'!A1" display="4.1" xr:uid="{00000000-0004-0000-0100-000024000000}"/>
    <hyperlink ref="A44" location="'Табл.II.4.2.ТЗПБ Код_жени'!A1" display="4.2" xr:uid="{00000000-0004-0000-0100-000025000000}"/>
    <hyperlink ref="A47" location="'Табл.II.6.1.ТЗПБ ПБЛ_мъже'!A1" display="6.1" xr:uid="{00000000-0004-0000-0100-000026000000}"/>
    <hyperlink ref="A48" location="'Табл.II.6.2.ТЗПБ ПБЛ_жени'!A1" display="'Табл.II.6.2.ТЗПБ ПБЛ_жени'!A1" xr:uid="{00000000-0004-0000-0100-000027000000}"/>
    <hyperlink ref="A49" location="'Табл.II.7.ТЗПБ ПрБЛ_общо'!A1" display="'Табл.II.7.ТЗПБ ПрБЛ_общо'!A1" xr:uid="{00000000-0004-0000-0100-000028000000}"/>
    <hyperlink ref="A50" location="'Табл.II.7.1.ТЗПБ ПрБЛ_мъже'!A1" display="'Табл.II.7.1.ТЗПБ ПрБЛ_мъже'!A1" xr:uid="{00000000-0004-0000-0100-000029000000}"/>
    <hyperlink ref="A51" location="'Табл.II.7.2.ТЗПБ ПрБЛ_жени'!A1" display="'Табл.II.7.2.ТЗПБ ПрБЛ_жени'!A1" xr:uid="{00000000-0004-0000-0100-00002A000000}"/>
    <hyperlink ref="A52" location="'Табл.II.8.ТЗПБ Персонал'!A1" display="'Табл.II.8.ТЗПБ Персонал'!A1" xr:uid="{00000000-0004-0000-0100-00002B000000}"/>
    <hyperlink ref="A53" location="'Табл.9_ТЗПБ Диагнози'!A1" display="'Табл.9_ТЗПБ Диагнози'!A1" xr:uid="{00000000-0004-0000-0100-00002C000000}"/>
    <hyperlink ref="A57" location="Табл.III.1.БР_общо!A1" display="Табл.III.1.БР_общо!A1" xr:uid="{00000000-0004-0000-0100-00002D000000}"/>
    <hyperlink ref="A58" location="Табл.III.1.1.БР_мъже!A1" display="1.1" xr:uid="{00000000-0004-0000-0100-00002E000000}"/>
    <hyperlink ref="A59" location="'Табл.III.1.2. БР_жени'!A1" display="1.2" xr:uid="{00000000-0004-0000-0100-00002F000000}"/>
    <hyperlink ref="A60" location="'Табл.III.2.Бащи 15 дни'!A1" display="2" xr:uid="{00000000-0004-0000-0100-000030000000}"/>
    <hyperlink ref="A64" location="Табл.IV.1.ОМД–общо!A1" display="Табл.IV.1.ОМД–общо!A1" xr:uid="{00000000-0004-0000-0100-000031000000}"/>
    <hyperlink ref="A65" location="Табл.IV.1.1.ОМД_мъже!A1" display="1.1" xr:uid="{00000000-0004-0000-0100-000032000000}"/>
    <hyperlink ref="A66" location="Табл.IV.1.2.ОМД_жени!A1" display="1.2" xr:uid="{00000000-0004-0000-0100-000033000000}"/>
    <hyperlink ref="A67" location="'Табл.IV.2.ОМД до 8 бащи'!A1" display="2" xr:uid="{00000000-0004-0000-0100-000034000000}"/>
    <hyperlink ref="A71" location="Табл.V.1.Осиновяване!A1" display="Табл.V.1.Осиновяване!A1" xr:uid="{00000000-0004-0000-0100-000035000000}"/>
  </hyperlinks>
  <printOptions horizontalCentered="1"/>
  <pageMargins left="0.59055118110236227" right="0.59055118110236227" top="0.78740157480314965" bottom="0.78740157480314965" header="0.51181102362204722" footer="0.51181102362204722"/>
  <pageSetup paperSize="9" scale="9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F59"/>
  <sheetViews>
    <sheetView zoomScale="85" zoomScaleNormal="85" workbookViewId="0">
      <selection activeCell="F13" sqref="F13"/>
    </sheetView>
  </sheetViews>
  <sheetFormatPr defaultRowHeight="12.75" x14ac:dyDescent="0.2"/>
  <cols>
    <col min="1" max="1" width="20.7109375" style="98" customWidth="1"/>
    <col min="2" max="2" width="10.7109375" style="98" customWidth="1"/>
    <col min="3" max="3" width="20.7109375" style="98" customWidth="1"/>
    <col min="4" max="4" width="17.7109375" style="98" customWidth="1"/>
    <col min="5" max="5" width="13.7109375" style="98" customWidth="1"/>
    <col min="6" max="6" width="15.7109375" style="98" customWidth="1"/>
    <col min="7" max="9" width="9.140625" style="98" customWidth="1"/>
    <col min="10" max="16384" width="9.140625" style="98"/>
  </cols>
  <sheetData>
    <row r="1" spans="1:6" ht="15" customHeight="1" x14ac:dyDescent="0.2">
      <c r="A1" s="255" t="s">
        <v>71</v>
      </c>
      <c r="B1" s="106"/>
      <c r="C1" s="106"/>
      <c r="D1" s="142"/>
      <c r="E1" s="142"/>
      <c r="F1" s="142"/>
    </row>
    <row r="2" spans="1:6" ht="15" customHeight="1" x14ac:dyDescent="0.25">
      <c r="A2" s="379" t="s">
        <v>226</v>
      </c>
      <c r="B2" s="379"/>
      <c r="C2" s="379"/>
      <c r="D2" s="379"/>
      <c r="E2" s="379"/>
      <c r="F2" s="379"/>
    </row>
    <row r="3" spans="1:6" ht="15" customHeight="1" x14ac:dyDescent="0.2">
      <c r="A3" s="365" t="s">
        <v>94</v>
      </c>
      <c r="B3" s="365"/>
      <c r="C3" s="365"/>
      <c r="D3" s="365"/>
      <c r="E3" s="365"/>
      <c r="F3" s="365"/>
    </row>
    <row r="4" spans="1:6" ht="15" customHeight="1" x14ac:dyDescent="0.2">
      <c r="A4" s="365" t="s">
        <v>493</v>
      </c>
      <c r="B4" s="365"/>
      <c r="C4" s="365"/>
      <c r="D4" s="365"/>
      <c r="E4" s="365"/>
      <c r="F4" s="365"/>
    </row>
    <row r="5" spans="1:6" ht="15" customHeight="1" x14ac:dyDescent="0.2">
      <c r="A5" s="144"/>
      <c r="B5" s="144"/>
      <c r="C5" s="144"/>
      <c r="D5" s="144"/>
      <c r="E5" s="144"/>
      <c r="F5" s="106"/>
    </row>
    <row r="6" spans="1:6" ht="39.950000000000003" customHeight="1" x14ac:dyDescent="0.2">
      <c r="A6" s="226" t="s">
        <v>8</v>
      </c>
      <c r="B6" s="227" t="s">
        <v>360</v>
      </c>
      <c r="C6" s="227" t="s">
        <v>348</v>
      </c>
      <c r="D6" s="226" t="s">
        <v>329</v>
      </c>
      <c r="E6" s="228" t="s">
        <v>80</v>
      </c>
      <c r="F6" s="228" t="s">
        <v>169</v>
      </c>
    </row>
    <row r="7" spans="1:6" ht="20.100000000000001" customHeight="1" x14ac:dyDescent="0.2">
      <c r="A7" s="189">
        <v>1</v>
      </c>
      <c r="B7" s="189">
        <v>2</v>
      </c>
      <c r="C7" s="189">
        <v>3</v>
      </c>
      <c r="D7" s="189">
        <v>4</v>
      </c>
      <c r="E7" s="191">
        <v>5</v>
      </c>
      <c r="F7" s="191" t="s">
        <v>284</v>
      </c>
    </row>
    <row r="8" spans="1:6" ht="15" customHeight="1" x14ac:dyDescent="0.2">
      <c r="A8" s="146" t="s">
        <v>39</v>
      </c>
      <c r="B8" s="103">
        <v>15223</v>
      </c>
      <c r="C8" s="103">
        <v>25701</v>
      </c>
      <c r="D8" s="113">
        <v>7682857.1900000004</v>
      </c>
      <c r="E8" s="103">
        <v>189342</v>
      </c>
      <c r="F8" s="145">
        <f>C8/B8</f>
        <v>1.6883005977796754</v>
      </c>
    </row>
    <row r="9" spans="1:6" ht="15" customHeight="1" x14ac:dyDescent="0.2">
      <c r="A9" s="146" t="s">
        <v>40</v>
      </c>
      <c r="B9" s="103">
        <v>16119</v>
      </c>
      <c r="C9" s="103">
        <v>25588</v>
      </c>
      <c r="D9" s="113">
        <v>7977434.5300000003</v>
      </c>
      <c r="E9" s="103">
        <v>165553</v>
      </c>
      <c r="F9" s="145">
        <f t="shared" ref="F9:F36" si="0">C9/B9</f>
        <v>1.5874433897884483</v>
      </c>
    </row>
    <row r="10" spans="1:6" ht="15" customHeight="1" x14ac:dyDescent="0.2">
      <c r="A10" s="146" t="s">
        <v>41</v>
      </c>
      <c r="B10" s="103">
        <v>24253</v>
      </c>
      <c r="C10" s="103">
        <v>39198</v>
      </c>
      <c r="D10" s="113">
        <v>12985048.720000001</v>
      </c>
      <c r="E10" s="103">
        <v>235917</v>
      </c>
      <c r="F10" s="145">
        <f t="shared" si="0"/>
        <v>1.6162124273285778</v>
      </c>
    </row>
    <row r="11" spans="1:6" ht="15" customHeight="1" x14ac:dyDescent="0.2">
      <c r="A11" s="146" t="s">
        <v>42</v>
      </c>
      <c r="B11" s="103">
        <v>11927</v>
      </c>
      <c r="C11" s="103">
        <v>19992</v>
      </c>
      <c r="D11" s="113">
        <v>5779836.3399999999</v>
      </c>
      <c r="E11" s="103">
        <v>120648</v>
      </c>
      <c r="F11" s="145">
        <f t="shared" si="0"/>
        <v>1.6761968642575669</v>
      </c>
    </row>
    <row r="12" spans="1:6" ht="15" customHeight="1" x14ac:dyDescent="0.2">
      <c r="A12" s="146" t="s">
        <v>43</v>
      </c>
      <c r="B12" s="103">
        <v>2130</v>
      </c>
      <c r="C12" s="103">
        <v>3510</v>
      </c>
      <c r="D12" s="113">
        <v>1000717.25</v>
      </c>
      <c r="E12" s="103">
        <v>24101</v>
      </c>
      <c r="F12" s="145">
        <f t="shared" si="0"/>
        <v>1.647887323943662</v>
      </c>
    </row>
    <row r="13" spans="1:6" ht="15" customHeight="1" x14ac:dyDescent="0.2">
      <c r="A13" s="146" t="s">
        <v>44</v>
      </c>
      <c r="B13" s="103">
        <v>8226</v>
      </c>
      <c r="C13" s="103">
        <v>15164</v>
      </c>
      <c r="D13" s="113">
        <v>6015003.1500000004</v>
      </c>
      <c r="E13" s="103">
        <v>112645</v>
      </c>
      <c r="F13" s="145">
        <f t="shared" si="0"/>
        <v>1.8434232920009725</v>
      </c>
    </row>
    <row r="14" spans="1:6" ht="15" customHeight="1" x14ac:dyDescent="0.2">
      <c r="A14" s="146" t="s">
        <v>45</v>
      </c>
      <c r="B14" s="103">
        <v>8607</v>
      </c>
      <c r="C14" s="103">
        <v>15256</v>
      </c>
      <c r="D14" s="113">
        <v>5030769.29</v>
      </c>
      <c r="E14" s="103">
        <v>97270</v>
      </c>
      <c r="F14" s="145">
        <f t="shared" si="0"/>
        <v>1.7725107470663413</v>
      </c>
    </row>
    <row r="15" spans="1:6" ht="15" customHeight="1" x14ac:dyDescent="0.2">
      <c r="A15" s="146" t="s">
        <v>46</v>
      </c>
      <c r="B15" s="103">
        <v>4500</v>
      </c>
      <c r="C15" s="103">
        <v>7360</v>
      </c>
      <c r="D15" s="113">
        <v>2474215.3199999998</v>
      </c>
      <c r="E15" s="103">
        <v>54353</v>
      </c>
      <c r="F15" s="145">
        <f t="shared" si="0"/>
        <v>1.6355555555555557</v>
      </c>
    </row>
    <row r="16" spans="1:6" ht="15" customHeight="1" x14ac:dyDescent="0.2">
      <c r="A16" s="146" t="s">
        <v>47</v>
      </c>
      <c r="B16" s="103">
        <v>4677</v>
      </c>
      <c r="C16" s="103">
        <v>8008</v>
      </c>
      <c r="D16" s="113">
        <v>2612459.6800000002</v>
      </c>
      <c r="E16" s="103">
        <v>61708</v>
      </c>
      <c r="F16" s="145">
        <f t="shared" si="0"/>
        <v>1.7122086807782766</v>
      </c>
    </row>
    <row r="17" spans="1:6" ht="15" customHeight="1" x14ac:dyDescent="0.2">
      <c r="A17" s="146" t="s">
        <v>48</v>
      </c>
      <c r="B17" s="103">
        <v>5293</v>
      </c>
      <c r="C17" s="103">
        <v>8968</v>
      </c>
      <c r="D17" s="113">
        <v>2916316.52</v>
      </c>
      <c r="E17" s="103">
        <v>63340</v>
      </c>
      <c r="F17" s="145">
        <f t="shared" si="0"/>
        <v>1.694313243907047</v>
      </c>
    </row>
    <row r="18" spans="1:6" ht="15" customHeight="1" x14ac:dyDescent="0.2">
      <c r="A18" s="146" t="s">
        <v>49</v>
      </c>
      <c r="B18" s="103">
        <v>4290</v>
      </c>
      <c r="C18" s="103">
        <v>7105</v>
      </c>
      <c r="D18" s="113">
        <v>2383502.2799999998</v>
      </c>
      <c r="E18" s="103">
        <v>51692</v>
      </c>
      <c r="F18" s="145">
        <f t="shared" si="0"/>
        <v>1.6561771561771561</v>
      </c>
    </row>
    <row r="19" spans="1:6" ht="15" customHeight="1" x14ac:dyDescent="0.2">
      <c r="A19" s="146" t="s">
        <v>50</v>
      </c>
      <c r="B19" s="103">
        <v>13035</v>
      </c>
      <c r="C19" s="103">
        <v>23104</v>
      </c>
      <c r="D19" s="113">
        <v>7658156.6600000001</v>
      </c>
      <c r="E19" s="103">
        <v>169824</v>
      </c>
      <c r="F19" s="145">
        <f t="shared" si="0"/>
        <v>1.7724587648638281</v>
      </c>
    </row>
    <row r="20" spans="1:6" ht="15" customHeight="1" x14ac:dyDescent="0.2">
      <c r="A20" s="146" t="s">
        <v>51</v>
      </c>
      <c r="B20" s="103">
        <v>5462</v>
      </c>
      <c r="C20" s="103">
        <v>9021</v>
      </c>
      <c r="D20" s="113">
        <v>3151365.39</v>
      </c>
      <c r="E20" s="103">
        <v>66455</v>
      </c>
      <c r="F20" s="145">
        <f t="shared" si="0"/>
        <v>1.6515928231417063</v>
      </c>
    </row>
    <row r="21" spans="1:6" ht="15" customHeight="1" x14ac:dyDescent="0.2">
      <c r="A21" s="146" t="s">
        <v>52</v>
      </c>
      <c r="B21" s="103">
        <v>9778</v>
      </c>
      <c r="C21" s="103">
        <v>16463</v>
      </c>
      <c r="D21" s="113">
        <v>5001864.46</v>
      </c>
      <c r="E21" s="103">
        <v>110849</v>
      </c>
      <c r="F21" s="145">
        <f t="shared" si="0"/>
        <v>1.6836776436899161</v>
      </c>
    </row>
    <row r="22" spans="1:6" ht="15" customHeight="1" x14ac:dyDescent="0.2">
      <c r="A22" s="146" t="s">
        <v>53</v>
      </c>
      <c r="B22" s="103">
        <v>45824</v>
      </c>
      <c r="C22" s="103">
        <v>79473</v>
      </c>
      <c r="D22" s="113">
        <v>23373616.949999999</v>
      </c>
      <c r="E22" s="103">
        <v>473297</v>
      </c>
      <c r="F22" s="145">
        <f t="shared" si="0"/>
        <v>1.734309532122905</v>
      </c>
    </row>
    <row r="23" spans="1:6" ht="15" customHeight="1" x14ac:dyDescent="0.2">
      <c r="A23" s="146" t="s">
        <v>54</v>
      </c>
      <c r="B23" s="103">
        <v>4006</v>
      </c>
      <c r="C23" s="103">
        <v>6276</v>
      </c>
      <c r="D23" s="113">
        <v>1994067.26</v>
      </c>
      <c r="E23" s="103">
        <v>42252</v>
      </c>
      <c r="F23" s="145">
        <f t="shared" si="0"/>
        <v>1.5666500249625561</v>
      </c>
    </row>
    <row r="24" spans="1:6" ht="15" customHeight="1" x14ac:dyDescent="0.2">
      <c r="A24" s="146" t="s">
        <v>55</v>
      </c>
      <c r="B24" s="103">
        <v>11679</v>
      </c>
      <c r="C24" s="103">
        <v>19683</v>
      </c>
      <c r="D24" s="113">
        <v>6163231.8200000003</v>
      </c>
      <c r="E24" s="103">
        <v>118684</v>
      </c>
      <c r="F24" s="145">
        <f t="shared" si="0"/>
        <v>1.6853326483431801</v>
      </c>
    </row>
    <row r="25" spans="1:6" ht="15" customHeight="1" x14ac:dyDescent="0.2">
      <c r="A25" s="146" t="s">
        <v>56</v>
      </c>
      <c r="B25" s="103">
        <v>3206</v>
      </c>
      <c r="C25" s="103">
        <v>5134</v>
      </c>
      <c r="D25" s="113">
        <v>1585934.35</v>
      </c>
      <c r="E25" s="103">
        <v>36481</v>
      </c>
      <c r="F25" s="145">
        <f t="shared" si="0"/>
        <v>1.6013724266999376</v>
      </c>
    </row>
    <row r="26" spans="1:6" ht="15" customHeight="1" x14ac:dyDescent="0.2">
      <c r="A26" s="146" t="s">
        <v>57</v>
      </c>
      <c r="B26" s="103">
        <v>6007</v>
      </c>
      <c r="C26" s="103">
        <v>9638</v>
      </c>
      <c r="D26" s="113">
        <v>2766116.08</v>
      </c>
      <c r="E26" s="103">
        <v>61450</v>
      </c>
      <c r="F26" s="145">
        <f t="shared" si="0"/>
        <v>1.6044614616281005</v>
      </c>
    </row>
    <row r="27" spans="1:6" ht="15" customHeight="1" x14ac:dyDescent="0.2">
      <c r="A27" s="146" t="s">
        <v>58</v>
      </c>
      <c r="B27" s="103">
        <v>5937</v>
      </c>
      <c r="C27" s="103">
        <v>9982</v>
      </c>
      <c r="D27" s="113">
        <v>3019764.99</v>
      </c>
      <c r="E27" s="103">
        <v>62915</v>
      </c>
      <c r="F27" s="145">
        <f t="shared" si="0"/>
        <v>1.6813205322553477</v>
      </c>
    </row>
    <row r="28" spans="1:6" ht="15" customHeight="1" x14ac:dyDescent="0.2">
      <c r="A28" s="146" t="s">
        <v>59</v>
      </c>
      <c r="B28" s="103">
        <v>127881</v>
      </c>
      <c r="C28" s="103">
        <v>206401</v>
      </c>
      <c r="D28" s="113">
        <v>75271165.680000007</v>
      </c>
      <c r="E28" s="103">
        <v>1210188</v>
      </c>
      <c r="F28" s="145">
        <f t="shared" si="0"/>
        <v>1.6140083358747586</v>
      </c>
    </row>
    <row r="29" spans="1:6" ht="15" customHeight="1" x14ac:dyDescent="0.2">
      <c r="A29" s="146" t="s">
        <v>60</v>
      </c>
      <c r="B29" s="103">
        <v>11576</v>
      </c>
      <c r="C29" s="103">
        <v>19615</v>
      </c>
      <c r="D29" s="113">
        <v>7355269.3200000003</v>
      </c>
      <c r="E29" s="103">
        <v>133287</v>
      </c>
      <c r="F29" s="145">
        <f t="shared" si="0"/>
        <v>1.6944540428472703</v>
      </c>
    </row>
    <row r="30" spans="1:6" ht="15" customHeight="1" x14ac:dyDescent="0.2">
      <c r="A30" s="146" t="s">
        <v>61</v>
      </c>
      <c r="B30" s="103">
        <v>23495</v>
      </c>
      <c r="C30" s="103">
        <v>42483</v>
      </c>
      <c r="D30" s="113">
        <v>14929561.73</v>
      </c>
      <c r="E30" s="103">
        <v>233157</v>
      </c>
      <c r="F30" s="145">
        <f t="shared" si="0"/>
        <v>1.8081719514790382</v>
      </c>
    </row>
    <row r="31" spans="1:6" ht="15" customHeight="1" x14ac:dyDescent="0.2">
      <c r="A31" s="146" t="s">
        <v>62</v>
      </c>
      <c r="B31" s="103">
        <v>4613</v>
      </c>
      <c r="C31" s="103">
        <v>6751</v>
      </c>
      <c r="D31" s="113">
        <v>2154245.94</v>
      </c>
      <c r="E31" s="103">
        <v>45682</v>
      </c>
      <c r="F31" s="145">
        <f t="shared" si="0"/>
        <v>1.4634727942770431</v>
      </c>
    </row>
    <row r="32" spans="1:6" ht="15" customHeight="1" x14ac:dyDescent="0.2">
      <c r="A32" s="146" t="s">
        <v>63</v>
      </c>
      <c r="B32" s="103">
        <v>4007</v>
      </c>
      <c r="C32" s="103">
        <v>6166</v>
      </c>
      <c r="D32" s="113">
        <v>2103660.25</v>
      </c>
      <c r="E32" s="103">
        <v>45333</v>
      </c>
      <c r="F32" s="145">
        <f t="shared" si="0"/>
        <v>1.5388070875967057</v>
      </c>
    </row>
    <row r="33" spans="1:6" ht="15" customHeight="1" x14ac:dyDescent="0.2">
      <c r="A33" s="146" t="s">
        <v>64</v>
      </c>
      <c r="B33" s="103">
        <v>7805</v>
      </c>
      <c r="C33" s="103">
        <v>12620</v>
      </c>
      <c r="D33" s="113">
        <v>3855685.26</v>
      </c>
      <c r="E33" s="103">
        <v>92083</v>
      </c>
      <c r="F33" s="145">
        <f t="shared" si="0"/>
        <v>1.6169122357463164</v>
      </c>
    </row>
    <row r="34" spans="1:6" ht="15" customHeight="1" x14ac:dyDescent="0.2">
      <c r="A34" s="146" t="s">
        <v>65</v>
      </c>
      <c r="B34" s="103">
        <v>6647</v>
      </c>
      <c r="C34" s="103">
        <v>10446</v>
      </c>
      <c r="D34" s="113">
        <v>2875524.3</v>
      </c>
      <c r="E34" s="103">
        <v>57456</v>
      </c>
      <c r="F34" s="145">
        <f t="shared" si="0"/>
        <v>1.5715360312923123</v>
      </c>
    </row>
    <row r="35" spans="1:6" ht="15" customHeight="1" x14ac:dyDescent="0.2">
      <c r="A35" s="146" t="s">
        <v>66</v>
      </c>
      <c r="B35" s="103">
        <v>6823</v>
      </c>
      <c r="C35" s="103">
        <v>11369</v>
      </c>
      <c r="D35" s="113">
        <v>3222501.52</v>
      </c>
      <c r="E35" s="103">
        <v>66506</v>
      </c>
      <c r="F35" s="145">
        <f t="shared" si="0"/>
        <v>1.6662758317455664</v>
      </c>
    </row>
    <row r="36" spans="1:6" ht="20.100000000000001" customHeight="1" x14ac:dyDescent="0.2">
      <c r="A36" s="229" t="s">
        <v>152</v>
      </c>
      <c r="B36" s="182">
        <f>SUM(B8:B35)</f>
        <v>403026</v>
      </c>
      <c r="C36" s="182">
        <f>SUM(C8:C35)</f>
        <v>670475</v>
      </c>
      <c r="D36" s="215">
        <f>SUM(D8:D35)</f>
        <v>223339892.22999999</v>
      </c>
      <c r="E36" s="182">
        <f>SUM(E8:E35)</f>
        <v>4202468</v>
      </c>
      <c r="F36" s="230">
        <f t="shared" si="0"/>
        <v>1.6636023482355977</v>
      </c>
    </row>
    <row r="37" spans="1:6" ht="20.100000000000001" customHeight="1" x14ac:dyDescent="0.2"/>
    <row r="38" spans="1:6" ht="73.5" customHeight="1" x14ac:dyDescent="0.2">
      <c r="A38" s="399" t="s">
        <v>521</v>
      </c>
      <c r="B38" s="399"/>
      <c r="C38" s="399"/>
      <c r="D38" s="399"/>
      <c r="E38" s="399"/>
      <c r="F38" s="399"/>
    </row>
    <row r="40" spans="1:6" x14ac:dyDescent="0.2">
      <c r="C40" s="8"/>
      <c r="D40" s="8"/>
      <c r="E40" s="8"/>
    </row>
    <row r="41" spans="1:6" x14ac:dyDescent="0.2">
      <c r="C41" s="8"/>
      <c r="D41" s="8"/>
      <c r="E41" s="8"/>
    </row>
    <row r="42" spans="1:6" x14ac:dyDescent="0.2">
      <c r="C42" s="8"/>
      <c r="D42" s="8"/>
      <c r="E42" s="8"/>
    </row>
    <row r="43" spans="1:6" x14ac:dyDescent="0.2">
      <c r="C43" s="8"/>
      <c r="D43" s="8"/>
      <c r="E43" s="8"/>
    </row>
    <row r="53" ht="30" customHeight="1" x14ac:dyDescent="0.2"/>
    <row r="59" ht="30" customHeight="1" x14ac:dyDescent="0.2"/>
  </sheetData>
  <mergeCells count="4">
    <mergeCell ref="A2:F2"/>
    <mergeCell ref="A3:F3"/>
    <mergeCell ref="A4:F4"/>
    <mergeCell ref="A38:F38"/>
  </mergeCells>
  <phoneticPr fontId="0" type="noConversion"/>
  <hyperlinks>
    <hyperlink ref="A1" location="Съдържание!Print_Area" display="към съдържанието" xr:uid="{00000000-0004-0000-1300-000000000000}"/>
  </hyperlinks>
  <printOptions horizontalCentered="1"/>
  <pageMargins left="0.39370078740157483" right="0.39370078740157483" top="0.59055118110236227" bottom="0.59055118110236227" header="0.51181102362204722" footer="0.51181102362204722"/>
  <pageSetup paperSize="9" scale="9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pageSetUpPr fitToPage="1"/>
  </sheetPr>
  <dimension ref="A1:F42"/>
  <sheetViews>
    <sheetView zoomScale="85" zoomScaleNormal="85" workbookViewId="0">
      <selection activeCell="F13" sqref="F13"/>
    </sheetView>
  </sheetViews>
  <sheetFormatPr defaultRowHeight="12.75" x14ac:dyDescent="0.2"/>
  <cols>
    <col min="1" max="1" width="20.7109375" customWidth="1"/>
    <col min="2" max="2" width="11.5703125" customWidth="1"/>
    <col min="3" max="3" width="20.7109375" customWidth="1"/>
    <col min="4" max="4" width="17.7109375" customWidth="1"/>
    <col min="5" max="5" width="13.85546875" customWidth="1"/>
    <col min="6" max="6" width="15.7109375" customWidth="1"/>
    <col min="7" max="7" width="9.140625" customWidth="1"/>
  </cols>
  <sheetData>
    <row r="1" spans="1:6" s="6" customFormat="1" ht="15" customHeight="1" x14ac:dyDescent="0.2">
      <c r="A1" s="255" t="s">
        <v>71</v>
      </c>
      <c r="B1" s="106"/>
      <c r="C1" s="106"/>
      <c r="D1" s="142"/>
      <c r="E1" s="142"/>
      <c r="F1" s="142"/>
    </row>
    <row r="2" spans="1:6" ht="15" customHeight="1" x14ac:dyDescent="0.25">
      <c r="A2" s="379" t="s">
        <v>227</v>
      </c>
      <c r="B2" s="379"/>
      <c r="C2" s="379"/>
      <c r="D2" s="379"/>
      <c r="E2" s="379"/>
      <c r="F2" s="379"/>
    </row>
    <row r="3" spans="1:6" ht="15" customHeight="1" x14ac:dyDescent="0.2">
      <c r="A3" s="365" t="s">
        <v>94</v>
      </c>
      <c r="B3" s="365"/>
      <c r="C3" s="365"/>
      <c r="D3" s="365"/>
      <c r="E3" s="365"/>
      <c r="F3" s="365"/>
    </row>
    <row r="4" spans="1:6" ht="15" customHeight="1" x14ac:dyDescent="0.2">
      <c r="A4" s="365" t="s">
        <v>494</v>
      </c>
      <c r="B4" s="365"/>
      <c r="C4" s="365"/>
      <c r="D4" s="365"/>
      <c r="E4" s="365"/>
      <c r="F4" s="365"/>
    </row>
    <row r="5" spans="1:6" ht="15" customHeight="1" x14ac:dyDescent="0.2">
      <c r="A5" s="144"/>
      <c r="B5" s="144"/>
      <c r="C5" s="144"/>
      <c r="D5" s="144"/>
      <c r="E5" s="144"/>
      <c r="F5" s="106"/>
    </row>
    <row r="6" spans="1:6" ht="39.950000000000003" customHeight="1" x14ac:dyDescent="0.2">
      <c r="A6" s="226" t="s">
        <v>8</v>
      </c>
      <c r="B6" s="227" t="s">
        <v>360</v>
      </c>
      <c r="C6" s="227" t="s">
        <v>348</v>
      </c>
      <c r="D6" s="226" t="s">
        <v>326</v>
      </c>
      <c r="E6" s="228" t="s">
        <v>80</v>
      </c>
      <c r="F6" s="228" t="s">
        <v>169</v>
      </c>
    </row>
    <row r="7" spans="1:6" ht="20.100000000000001" customHeight="1" x14ac:dyDescent="0.2">
      <c r="A7" s="189">
        <v>1</v>
      </c>
      <c r="B7" s="189">
        <v>2</v>
      </c>
      <c r="C7" s="189">
        <v>3</v>
      </c>
      <c r="D7" s="189">
        <v>4</v>
      </c>
      <c r="E7" s="191">
        <v>5</v>
      </c>
      <c r="F7" s="191" t="s">
        <v>284</v>
      </c>
    </row>
    <row r="8" spans="1:6" ht="15" customHeight="1" x14ac:dyDescent="0.2">
      <c r="A8" s="146" t="s">
        <v>39</v>
      </c>
      <c r="B8" s="103">
        <v>23039</v>
      </c>
      <c r="C8" s="103">
        <v>43297</v>
      </c>
      <c r="D8" s="113">
        <v>9519444.5899999999</v>
      </c>
      <c r="E8" s="103">
        <v>256604</v>
      </c>
      <c r="F8" s="145">
        <f>C8/B8</f>
        <v>1.879291635921698</v>
      </c>
    </row>
    <row r="9" spans="1:6" ht="15" customHeight="1" x14ac:dyDescent="0.2">
      <c r="A9" s="146" t="s">
        <v>40</v>
      </c>
      <c r="B9" s="103">
        <v>23889</v>
      </c>
      <c r="C9" s="103">
        <v>42753</v>
      </c>
      <c r="D9" s="113">
        <v>10032451.369999999</v>
      </c>
      <c r="E9" s="103">
        <v>228027</v>
      </c>
      <c r="F9" s="145">
        <f t="shared" ref="F9:F36" si="0">C9/B9</f>
        <v>1.7896521411528319</v>
      </c>
    </row>
    <row r="10" spans="1:6" ht="15" customHeight="1" x14ac:dyDescent="0.2">
      <c r="A10" s="146" t="s">
        <v>41</v>
      </c>
      <c r="B10" s="103">
        <v>32069</v>
      </c>
      <c r="C10" s="103">
        <v>56976</v>
      </c>
      <c r="D10" s="113">
        <v>13712688.08</v>
      </c>
      <c r="E10" s="103">
        <v>286992</v>
      </c>
      <c r="F10" s="145">
        <f t="shared" si="0"/>
        <v>1.7766690573450996</v>
      </c>
    </row>
    <row r="11" spans="1:6" ht="15" customHeight="1" x14ac:dyDescent="0.2">
      <c r="A11" s="146" t="s">
        <v>42</v>
      </c>
      <c r="B11" s="103">
        <v>14899</v>
      </c>
      <c r="C11" s="103">
        <v>28426</v>
      </c>
      <c r="D11" s="113">
        <v>6121566.4100000001</v>
      </c>
      <c r="E11" s="103">
        <v>143353</v>
      </c>
      <c r="F11" s="145">
        <f t="shared" si="0"/>
        <v>1.9079132827706557</v>
      </c>
    </row>
    <row r="12" spans="1:6" ht="15" customHeight="1" x14ac:dyDescent="0.2">
      <c r="A12" s="146" t="s">
        <v>43</v>
      </c>
      <c r="B12" s="103">
        <v>3278</v>
      </c>
      <c r="C12" s="103">
        <v>5601</v>
      </c>
      <c r="D12" s="113">
        <v>1342368.56</v>
      </c>
      <c r="E12" s="103">
        <v>30534</v>
      </c>
      <c r="F12" s="145">
        <f t="shared" si="0"/>
        <v>1.7086638194020745</v>
      </c>
    </row>
    <row r="13" spans="1:6" ht="15" customHeight="1" x14ac:dyDescent="0.2">
      <c r="A13" s="146" t="s">
        <v>44</v>
      </c>
      <c r="B13" s="103">
        <v>10010</v>
      </c>
      <c r="C13" s="103">
        <v>19440</v>
      </c>
      <c r="D13" s="113">
        <v>5927119.0199999996</v>
      </c>
      <c r="E13" s="103">
        <v>128750</v>
      </c>
      <c r="F13" s="145">
        <f t="shared" si="0"/>
        <v>1.942057942057942</v>
      </c>
    </row>
    <row r="14" spans="1:6" ht="15" customHeight="1" x14ac:dyDescent="0.2">
      <c r="A14" s="146" t="s">
        <v>45</v>
      </c>
      <c r="B14" s="103">
        <v>9751</v>
      </c>
      <c r="C14" s="103">
        <v>19539</v>
      </c>
      <c r="D14" s="113">
        <v>4798951.8600000003</v>
      </c>
      <c r="E14" s="103">
        <v>106334</v>
      </c>
      <c r="F14" s="145">
        <f t="shared" si="0"/>
        <v>2.0037944826171676</v>
      </c>
    </row>
    <row r="15" spans="1:6" ht="15" customHeight="1" x14ac:dyDescent="0.2">
      <c r="A15" s="146" t="s">
        <v>46</v>
      </c>
      <c r="B15" s="103">
        <v>6445</v>
      </c>
      <c r="C15" s="103">
        <v>11451</v>
      </c>
      <c r="D15" s="113">
        <v>2965400.53</v>
      </c>
      <c r="E15" s="103">
        <v>70514</v>
      </c>
      <c r="F15" s="145">
        <f t="shared" si="0"/>
        <v>1.7767261442979054</v>
      </c>
    </row>
    <row r="16" spans="1:6" ht="15" customHeight="1" x14ac:dyDescent="0.2">
      <c r="A16" s="146" t="s">
        <v>47</v>
      </c>
      <c r="B16" s="103">
        <v>7531</v>
      </c>
      <c r="C16" s="103">
        <v>14223</v>
      </c>
      <c r="D16" s="113">
        <v>3428578.56</v>
      </c>
      <c r="E16" s="103">
        <v>86714</v>
      </c>
      <c r="F16" s="145">
        <f t="shared" si="0"/>
        <v>1.8885938122427302</v>
      </c>
    </row>
    <row r="17" spans="1:6" ht="15" customHeight="1" x14ac:dyDescent="0.2">
      <c r="A17" s="146" t="s">
        <v>48</v>
      </c>
      <c r="B17" s="103">
        <v>7548</v>
      </c>
      <c r="C17" s="103">
        <v>14089</v>
      </c>
      <c r="D17" s="113">
        <v>3552276.97</v>
      </c>
      <c r="E17" s="103">
        <v>82841</v>
      </c>
      <c r="F17" s="145">
        <f t="shared" si="0"/>
        <v>1.8665871754107048</v>
      </c>
    </row>
    <row r="18" spans="1:6" ht="15" customHeight="1" x14ac:dyDescent="0.2">
      <c r="A18" s="146" t="s">
        <v>49</v>
      </c>
      <c r="B18" s="103">
        <v>6313</v>
      </c>
      <c r="C18" s="103">
        <v>11264</v>
      </c>
      <c r="D18" s="113">
        <v>2978255.98</v>
      </c>
      <c r="E18" s="103">
        <v>68978</v>
      </c>
      <c r="F18" s="145">
        <f t="shared" si="0"/>
        <v>1.7842547124980199</v>
      </c>
    </row>
    <row r="19" spans="1:6" ht="15" customHeight="1" x14ac:dyDescent="0.2">
      <c r="A19" s="146" t="s">
        <v>50</v>
      </c>
      <c r="B19" s="103">
        <v>15526</v>
      </c>
      <c r="C19" s="103">
        <v>29688</v>
      </c>
      <c r="D19" s="113">
        <v>7742410.2800000003</v>
      </c>
      <c r="E19" s="103">
        <v>187982</v>
      </c>
      <c r="F19" s="145">
        <f t="shared" si="0"/>
        <v>1.912147365709133</v>
      </c>
    </row>
    <row r="20" spans="1:6" ht="15" customHeight="1" x14ac:dyDescent="0.2">
      <c r="A20" s="146" t="s">
        <v>51</v>
      </c>
      <c r="B20" s="103">
        <v>6953</v>
      </c>
      <c r="C20" s="103">
        <v>12542</v>
      </c>
      <c r="D20" s="113">
        <v>3133212.88</v>
      </c>
      <c r="E20" s="103">
        <v>73116</v>
      </c>
      <c r="F20" s="145">
        <f t="shared" si="0"/>
        <v>1.8038256867539191</v>
      </c>
    </row>
    <row r="21" spans="1:6" ht="15" customHeight="1" x14ac:dyDescent="0.2">
      <c r="A21" s="146" t="s">
        <v>52</v>
      </c>
      <c r="B21" s="103">
        <v>13478</v>
      </c>
      <c r="C21" s="103">
        <v>24450</v>
      </c>
      <c r="D21" s="113">
        <v>5952419.0899999999</v>
      </c>
      <c r="E21" s="103">
        <v>140633</v>
      </c>
      <c r="F21" s="145">
        <f t="shared" si="0"/>
        <v>1.8140673690458524</v>
      </c>
    </row>
    <row r="22" spans="1:6" ht="15" customHeight="1" x14ac:dyDescent="0.2">
      <c r="A22" s="146" t="s">
        <v>53</v>
      </c>
      <c r="B22" s="103">
        <v>57967</v>
      </c>
      <c r="C22" s="103">
        <v>114817</v>
      </c>
      <c r="D22" s="113">
        <v>25806504.84</v>
      </c>
      <c r="E22" s="103">
        <v>572672</v>
      </c>
      <c r="F22" s="145">
        <f t="shared" si="0"/>
        <v>1.980730415581279</v>
      </c>
    </row>
    <row r="23" spans="1:6" ht="15" customHeight="1" x14ac:dyDescent="0.2">
      <c r="A23" s="146" t="s">
        <v>54</v>
      </c>
      <c r="B23" s="103">
        <v>5439</v>
      </c>
      <c r="C23" s="103">
        <v>9523</v>
      </c>
      <c r="D23" s="113">
        <v>2312888.52</v>
      </c>
      <c r="E23" s="103">
        <v>52705</v>
      </c>
      <c r="F23" s="145">
        <f t="shared" si="0"/>
        <v>1.7508733223018937</v>
      </c>
    </row>
    <row r="24" spans="1:6" ht="15" customHeight="1" x14ac:dyDescent="0.2">
      <c r="A24" s="146" t="s">
        <v>55</v>
      </c>
      <c r="B24" s="103">
        <v>14244</v>
      </c>
      <c r="C24" s="103">
        <v>27063</v>
      </c>
      <c r="D24" s="113">
        <v>5939682.0499999998</v>
      </c>
      <c r="E24" s="103">
        <v>132208</v>
      </c>
      <c r="F24" s="145">
        <f t="shared" si="0"/>
        <v>1.8999578770008425</v>
      </c>
    </row>
    <row r="25" spans="1:6" ht="15" customHeight="1" x14ac:dyDescent="0.2">
      <c r="A25" s="146" t="s">
        <v>56</v>
      </c>
      <c r="B25" s="103">
        <v>4557</v>
      </c>
      <c r="C25" s="103">
        <v>8393</v>
      </c>
      <c r="D25" s="113">
        <v>2108501.54</v>
      </c>
      <c r="E25" s="103">
        <v>49274</v>
      </c>
      <c r="F25" s="145">
        <f t="shared" si="0"/>
        <v>1.8417818740399385</v>
      </c>
    </row>
    <row r="26" spans="1:6" ht="15" customHeight="1" x14ac:dyDescent="0.2">
      <c r="A26" s="146" t="s">
        <v>57</v>
      </c>
      <c r="B26" s="103">
        <v>8922</v>
      </c>
      <c r="C26" s="103">
        <v>15952</v>
      </c>
      <c r="D26" s="113">
        <v>3582585.42</v>
      </c>
      <c r="E26" s="103">
        <v>81740</v>
      </c>
      <c r="F26" s="145">
        <f t="shared" si="0"/>
        <v>1.7879399237839049</v>
      </c>
    </row>
    <row r="27" spans="1:6" ht="15" customHeight="1" x14ac:dyDescent="0.2">
      <c r="A27" s="146" t="s">
        <v>58</v>
      </c>
      <c r="B27" s="103">
        <v>8118</v>
      </c>
      <c r="C27" s="103">
        <v>15918</v>
      </c>
      <c r="D27" s="113">
        <v>3318841.85</v>
      </c>
      <c r="E27" s="103">
        <v>81593</v>
      </c>
      <c r="F27" s="145">
        <f t="shared" si="0"/>
        <v>1.9608277900960829</v>
      </c>
    </row>
    <row r="28" spans="1:6" ht="15" customHeight="1" x14ac:dyDescent="0.2">
      <c r="A28" s="146" t="s">
        <v>59</v>
      </c>
      <c r="B28" s="103">
        <v>174810</v>
      </c>
      <c r="C28" s="103">
        <v>311303</v>
      </c>
      <c r="D28" s="113">
        <v>89156541.159999996</v>
      </c>
      <c r="E28" s="103">
        <v>1501786</v>
      </c>
      <c r="F28" s="145">
        <f t="shared" si="0"/>
        <v>1.7808077341113209</v>
      </c>
    </row>
    <row r="29" spans="1:6" ht="15" customHeight="1" x14ac:dyDescent="0.2">
      <c r="A29" s="146" t="s">
        <v>60</v>
      </c>
      <c r="B29" s="103">
        <v>15235</v>
      </c>
      <c r="C29" s="103">
        <v>28342</v>
      </c>
      <c r="D29" s="113">
        <v>7786179.8200000003</v>
      </c>
      <c r="E29" s="103">
        <v>163459</v>
      </c>
      <c r="F29" s="145">
        <f t="shared" si="0"/>
        <v>1.8603216278306531</v>
      </c>
    </row>
    <row r="30" spans="1:6" ht="15" customHeight="1" x14ac:dyDescent="0.2">
      <c r="A30" s="146" t="s">
        <v>61</v>
      </c>
      <c r="B30" s="103">
        <v>24341</v>
      </c>
      <c r="C30" s="103">
        <v>46995</v>
      </c>
      <c r="D30" s="113">
        <v>11239023.9</v>
      </c>
      <c r="E30" s="103">
        <v>232576</v>
      </c>
      <c r="F30" s="145">
        <f t="shared" si="0"/>
        <v>1.9306930693069306</v>
      </c>
    </row>
    <row r="31" spans="1:6" ht="15" customHeight="1" x14ac:dyDescent="0.2">
      <c r="A31" s="146" t="s">
        <v>62</v>
      </c>
      <c r="B31" s="103">
        <v>6766</v>
      </c>
      <c r="C31" s="103">
        <v>11210</v>
      </c>
      <c r="D31" s="113">
        <v>2599596.5699999998</v>
      </c>
      <c r="E31" s="103">
        <v>57735</v>
      </c>
      <c r="F31" s="145">
        <f t="shared" si="0"/>
        <v>1.6568134791605085</v>
      </c>
    </row>
    <row r="32" spans="1:6" ht="15" customHeight="1" x14ac:dyDescent="0.2">
      <c r="A32" s="146" t="s">
        <v>63</v>
      </c>
      <c r="B32" s="103">
        <v>4711</v>
      </c>
      <c r="C32" s="103">
        <v>8039</v>
      </c>
      <c r="D32" s="113">
        <v>2139396.87</v>
      </c>
      <c r="E32" s="103">
        <v>49804</v>
      </c>
      <c r="F32" s="145">
        <f t="shared" si="0"/>
        <v>1.7064317554659307</v>
      </c>
    </row>
    <row r="33" spans="1:6" ht="15" customHeight="1" x14ac:dyDescent="0.2">
      <c r="A33" s="146" t="s">
        <v>64</v>
      </c>
      <c r="B33" s="103">
        <v>11246</v>
      </c>
      <c r="C33" s="103">
        <v>19979</v>
      </c>
      <c r="D33" s="113">
        <v>4545763.05</v>
      </c>
      <c r="E33" s="103">
        <v>111447</v>
      </c>
      <c r="F33" s="145">
        <f t="shared" si="0"/>
        <v>1.776542770762938</v>
      </c>
    </row>
    <row r="34" spans="1:6" ht="15" customHeight="1" x14ac:dyDescent="0.2">
      <c r="A34" s="146" t="s">
        <v>65</v>
      </c>
      <c r="B34" s="103">
        <v>7838</v>
      </c>
      <c r="C34" s="103">
        <v>13235</v>
      </c>
      <c r="D34" s="113">
        <v>2778109.6</v>
      </c>
      <c r="E34" s="103">
        <v>60601</v>
      </c>
      <c r="F34" s="145">
        <f t="shared" si="0"/>
        <v>1.688568512375606</v>
      </c>
    </row>
    <row r="35" spans="1:6" ht="15" customHeight="1" x14ac:dyDescent="0.2">
      <c r="A35" s="146" t="s">
        <v>66</v>
      </c>
      <c r="B35" s="103">
        <v>7641</v>
      </c>
      <c r="C35" s="103">
        <v>14016</v>
      </c>
      <c r="D35" s="113">
        <v>3152515.28</v>
      </c>
      <c r="E35" s="103">
        <v>73646</v>
      </c>
      <c r="F35" s="145">
        <f t="shared" si="0"/>
        <v>1.8343148802512761</v>
      </c>
    </row>
    <row r="36" spans="1:6" ht="20.100000000000001" customHeight="1" x14ac:dyDescent="0.2">
      <c r="A36" s="229" t="s">
        <v>152</v>
      </c>
      <c r="B36" s="182">
        <f>SUM(B8:B35)</f>
        <v>532564</v>
      </c>
      <c r="C36" s="182">
        <f>SUM(C8:C35)</f>
        <v>978524</v>
      </c>
      <c r="D36" s="215">
        <f>SUM(D8:D35)</f>
        <v>247673274.65000001</v>
      </c>
      <c r="E36" s="182">
        <f>SUM(E8:E35)</f>
        <v>5112618</v>
      </c>
      <c r="F36" s="230">
        <f t="shared" si="0"/>
        <v>1.8373829248691238</v>
      </c>
    </row>
    <row r="37" spans="1:6" ht="20.100000000000001" customHeight="1" x14ac:dyDescent="0.2"/>
    <row r="38" spans="1:6" ht="82.5" customHeight="1" x14ac:dyDescent="0.2">
      <c r="A38" s="399" t="s">
        <v>521</v>
      </c>
      <c r="B38" s="399"/>
      <c r="C38" s="399"/>
      <c r="D38" s="399"/>
      <c r="E38" s="399"/>
      <c r="F38" s="399"/>
    </row>
    <row r="40" spans="1:6" x14ac:dyDescent="0.2">
      <c r="A40" s="6"/>
    </row>
    <row r="42" spans="1:6" x14ac:dyDescent="0.2">
      <c r="A42" s="18"/>
    </row>
  </sheetData>
  <mergeCells count="4">
    <mergeCell ref="A2:F2"/>
    <mergeCell ref="A3:F3"/>
    <mergeCell ref="A4:F4"/>
    <mergeCell ref="A38:F38"/>
  </mergeCells>
  <phoneticPr fontId="0" type="noConversion"/>
  <hyperlinks>
    <hyperlink ref="A1" location="Съдържание!Print_Area" display="към съдържанието" xr:uid="{00000000-0004-0000-1400-000000000000}"/>
  </hyperlinks>
  <printOptions horizontalCentered="1"/>
  <pageMargins left="0.39370078740157483" right="0.39370078740157483" top="0.59055118110236227" bottom="0.59055118110236227" header="0.51181102362204722" footer="0.51181102362204722"/>
  <pageSetup paperSize="9" scale="97"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pageSetUpPr fitToPage="1"/>
  </sheetPr>
  <dimension ref="A1:F44"/>
  <sheetViews>
    <sheetView zoomScale="85" zoomScaleNormal="85" zoomScaleSheetLayoutView="100" workbookViewId="0">
      <selection activeCell="F13" sqref="F13"/>
    </sheetView>
  </sheetViews>
  <sheetFormatPr defaultRowHeight="12.75" x14ac:dyDescent="0.2"/>
  <cols>
    <col min="1" max="1" width="20.7109375" customWidth="1"/>
    <col min="2" max="2" width="10.7109375" customWidth="1"/>
    <col min="3" max="3" width="20.7109375" customWidth="1"/>
    <col min="4" max="4" width="17.7109375" customWidth="1"/>
    <col min="5" max="5" width="13.7109375" customWidth="1"/>
    <col min="6" max="6" width="15.7109375" style="13" customWidth="1"/>
  </cols>
  <sheetData>
    <row r="1" spans="1:6" s="6" customFormat="1" ht="15" customHeight="1" x14ac:dyDescent="0.2">
      <c r="A1" s="255" t="s">
        <v>71</v>
      </c>
      <c r="B1" s="106"/>
      <c r="C1" s="106"/>
      <c r="D1" s="142"/>
      <c r="E1" s="142"/>
      <c r="F1" s="142"/>
    </row>
    <row r="2" spans="1:6" ht="15" customHeight="1" x14ac:dyDescent="0.25">
      <c r="A2" s="379" t="s">
        <v>228</v>
      </c>
      <c r="B2" s="379"/>
      <c r="C2" s="379"/>
      <c r="D2" s="379"/>
      <c r="E2" s="379"/>
      <c r="F2" s="379"/>
    </row>
    <row r="3" spans="1:6" ht="15" customHeight="1" x14ac:dyDescent="0.25">
      <c r="A3" s="388" t="s">
        <v>95</v>
      </c>
      <c r="B3" s="388"/>
      <c r="C3" s="388"/>
      <c r="D3" s="388"/>
      <c r="E3" s="388"/>
      <c r="F3" s="388"/>
    </row>
    <row r="4" spans="1:6" ht="15" customHeight="1" x14ac:dyDescent="0.2">
      <c r="A4" s="365" t="s">
        <v>495</v>
      </c>
      <c r="B4" s="365"/>
      <c r="C4" s="365"/>
      <c r="D4" s="365"/>
      <c r="E4" s="365"/>
      <c r="F4" s="365"/>
    </row>
    <row r="5" spans="1:6" ht="15" customHeight="1" x14ac:dyDescent="0.2">
      <c r="A5" s="106"/>
      <c r="B5" s="106"/>
      <c r="C5" s="106"/>
      <c r="D5" s="106"/>
      <c r="E5" s="106"/>
      <c r="F5" s="106"/>
    </row>
    <row r="6" spans="1:6" ht="39.950000000000003" customHeight="1" x14ac:dyDescent="0.2">
      <c r="A6" s="226" t="s">
        <v>8</v>
      </c>
      <c r="B6" s="227" t="s">
        <v>363</v>
      </c>
      <c r="C6" s="227" t="s">
        <v>349</v>
      </c>
      <c r="D6" s="226" t="s">
        <v>330</v>
      </c>
      <c r="E6" s="228" t="s">
        <v>80</v>
      </c>
      <c r="F6" s="228" t="s">
        <v>169</v>
      </c>
    </row>
    <row r="7" spans="1:6" ht="20.100000000000001" customHeight="1" x14ac:dyDescent="0.2">
      <c r="A7" s="189">
        <v>1</v>
      </c>
      <c r="B7" s="189">
        <v>2</v>
      </c>
      <c r="C7" s="189">
        <v>3</v>
      </c>
      <c r="D7" s="189">
        <v>4</v>
      </c>
      <c r="E7" s="191">
        <v>5</v>
      </c>
      <c r="F7" s="191" t="s">
        <v>284</v>
      </c>
    </row>
    <row r="8" spans="1:6" ht="15" customHeight="1" x14ac:dyDescent="0.2">
      <c r="A8" s="146" t="s">
        <v>39</v>
      </c>
      <c r="B8" s="103">
        <f>'Табл.I.7.1. ОЗ ПрБЛ_мъже'!B8+'Табл.I.7.2.ОЗ ПрБЛ_жени'!B8</f>
        <v>12559</v>
      </c>
      <c r="C8" s="103">
        <f>'Табл.I.7.1. ОЗ ПрБЛ_мъже'!C8+'Табл.I.7.2.ОЗ ПрБЛ_жени'!C8</f>
        <v>27529</v>
      </c>
      <c r="D8" s="113">
        <f>'Табл.I.7.1. ОЗ ПрБЛ_мъже'!D8+'Табл.I.7.2.ОЗ ПрБЛ_жени'!D8</f>
        <v>13960533.010000002</v>
      </c>
      <c r="E8" s="103">
        <f>'Табл.I.7.1. ОЗ ПрБЛ_мъже'!E8+'Табл.I.7.2.ОЗ ПрБЛ_жени'!E8</f>
        <v>378827</v>
      </c>
      <c r="F8" s="145">
        <f>C8/B8</f>
        <v>2.1919738832709612</v>
      </c>
    </row>
    <row r="9" spans="1:6" ht="15" customHeight="1" x14ac:dyDescent="0.2">
      <c r="A9" s="146" t="s">
        <v>40</v>
      </c>
      <c r="B9" s="103">
        <f>'Табл.I.7.1. ОЗ ПрБЛ_мъже'!B9+'Табл.I.7.2.ОЗ ПрБЛ_жени'!B9</f>
        <v>13649</v>
      </c>
      <c r="C9" s="103">
        <f>'Табл.I.7.1. ОЗ ПрБЛ_мъже'!C9+'Табл.I.7.2.ОЗ ПрБЛ_жени'!C9</f>
        <v>26754</v>
      </c>
      <c r="D9" s="113">
        <f>'Табл.I.7.1. ОЗ ПрБЛ_мъже'!D9+'Табл.I.7.2.ОЗ ПрБЛ_жени'!D9</f>
        <v>15270390.699999999</v>
      </c>
      <c r="E9" s="103">
        <f>'Табл.I.7.1. ОЗ ПрБЛ_мъже'!E9+'Табл.I.7.2.ОЗ ПрБЛ_жени'!E9</f>
        <v>345263</v>
      </c>
      <c r="F9" s="145">
        <f t="shared" ref="F9:F36" si="0">C9/B9</f>
        <v>1.9601436002637556</v>
      </c>
    </row>
    <row r="10" spans="1:6" ht="15" customHeight="1" x14ac:dyDescent="0.2">
      <c r="A10" s="146" t="s">
        <v>41</v>
      </c>
      <c r="B10" s="103">
        <f>'Табл.I.7.1. ОЗ ПрБЛ_мъже'!B10+'Табл.I.7.2.ОЗ ПрБЛ_жени'!B10</f>
        <v>17214</v>
      </c>
      <c r="C10" s="103">
        <f>'Табл.I.7.1. ОЗ ПрБЛ_мъже'!C10+'Табл.I.7.2.ОЗ ПрБЛ_жени'!C10</f>
        <v>35712</v>
      </c>
      <c r="D10" s="113">
        <f>'Табл.I.7.1. ОЗ ПрБЛ_мъже'!D10+'Табл.I.7.2.ОЗ ПрБЛ_жени'!D10</f>
        <v>23879975.380000003</v>
      </c>
      <c r="E10" s="103">
        <f>'Табл.I.7.1. ОЗ ПрБЛ_мъже'!E10+'Табл.I.7.2.ОЗ ПрБЛ_жени'!E10</f>
        <v>487579</v>
      </c>
      <c r="F10" s="145">
        <f t="shared" si="0"/>
        <v>2.0745904496340186</v>
      </c>
    </row>
    <row r="11" spans="1:6" ht="15" customHeight="1" x14ac:dyDescent="0.2">
      <c r="A11" s="146" t="s">
        <v>42</v>
      </c>
      <c r="B11" s="103">
        <f>'Табл.I.7.1. ОЗ ПрБЛ_мъже'!B11+'Табл.I.7.2.ОЗ ПрБЛ_жени'!B11</f>
        <v>7455</v>
      </c>
      <c r="C11" s="103">
        <f>'Табл.I.7.1. ОЗ ПрБЛ_мъже'!C11+'Табл.I.7.2.ОЗ ПрБЛ_жени'!C11</f>
        <v>15600</v>
      </c>
      <c r="D11" s="113">
        <f>'Табл.I.7.1. ОЗ ПрБЛ_мъже'!D11+'Табл.I.7.2.ОЗ ПрБЛ_жени'!D11</f>
        <v>9556061.1500000004</v>
      </c>
      <c r="E11" s="103">
        <f>'Табл.I.7.1. ОЗ ПрБЛ_мъже'!E11+'Табл.I.7.2.ОЗ ПрБЛ_жени'!E11</f>
        <v>217449</v>
      </c>
      <c r="F11" s="145">
        <f t="shared" si="0"/>
        <v>2.0925553319919517</v>
      </c>
    </row>
    <row r="12" spans="1:6" ht="15" customHeight="1" x14ac:dyDescent="0.2">
      <c r="A12" s="146" t="s">
        <v>43</v>
      </c>
      <c r="B12" s="103">
        <f>'Табл.I.7.1. ОЗ ПрБЛ_мъже'!B12+'Табл.I.7.2.ОЗ ПрБЛ_жени'!B12</f>
        <v>1406</v>
      </c>
      <c r="C12" s="103">
        <f>'Табл.I.7.1. ОЗ ПрБЛ_мъже'!C12+'Табл.I.7.2.ОЗ ПрБЛ_жени'!C12</f>
        <v>2974</v>
      </c>
      <c r="D12" s="113">
        <f>'Табл.I.7.1. ОЗ ПрБЛ_мъже'!D12+'Табл.I.7.2.ОЗ ПрБЛ_жени'!D12</f>
        <v>1922653.99</v>
      </c>
      <c r="E12" s="103">
        <f>'Табл.I.7.1. ОЗ ПрБЛ_мъже'!E12+'Табл.I.7.2.ОЗ ПрБЛ_жени'!E12</f>
        <v>46317</v>
      </c>
      <c r="F12" s="145">
        <f t="shared" si="0"/>
        <v>2.1152204836415365</v>
      </c>
    </row>
    <row r="13" spans="1:6" ht="15" customHeight="1" x14ac:dyDescent="0.2">
      <c r="A13" s="146" t="s">
        <v>44</v>
      </c>
      <c r="B13" s="103">
        <f>'Табл.I.7.1. ОЗ ПрБЛ_мъже'!B13+'Табл.I.7.2.ОЗ ПрБЛ_жени'!B13</f>
        <v>5713</v>
      </c>
      <c r="C13" s="103">
        <f>'Табл.I.7.1. ОЗ ПрБЛ_мъже'!C13+'Табл.I.7.2.ОЗ ПрБЛ_жени'!C13</f>
        <v>12275</v>
      </c>
      <c r="D13" s="113">
        <f>'Табл.I.7.1. ОЗ ПрБЛ_мъже'!D13+'Табл.I.7.2.ОЗ ПрБЛ_жени'!D13</f>
        <v>8765050.8200000003</v>
      </c>
      <c r="E13" s="103">
        <f>'Табл.I.7.1. ОЗ ПрБЛ_мъже'!E13+'Табл.I.7.2.ОЗ ПрБЛ_жени'!E13</f>
        <v>186104</v>
      </c>
      <c r="F13" s="145">
        <f t="shared" si="0"/>
        <v>2.1486084368983023</v>
      </c>
    </row>
    <row r="14" spans="1:6" ht="15" customHeight="1" x14ac:dyDescent="0.2">
      <c r="A14" s="146" t="s">
        <v>45</v>
      </c>
      <c r="B14" s="103">
        <f>'Табл.I.7.1. ОЗ ПрБЛ_мъже'!B14+'Табл.I.7.2.ОЗ ПрБЛ_жени'!B14</f>
        <v>7623</v>
      </c>
      <c r="C14" s="103">
        <f>'Табл.I.7.1. ОЗ ПрБЛ_мъже'!C14+'Табл.I.7.2.ОЗ ПрБЛ_жени'!C14</f>
        <v>18220</v>
      </c>
      <c r="D14" s="113">
        <f>'Табл.I.7.1. ОЗ ПрБЛ_мъже'!D14+'Табл.I.7.2.ОЗ ПрБЛ_жени'!D14</f>
        <v>11893686.129999999</v>
      </c>
      <c r="E14" s="103">
        <f>'Табл.I.7.1. ОЗ ПрБЛ_мъже'!E14+'Табл.I.7.2.ОЗ ПрБЛ_жени'!E14</f>
        <v>245022</v>
      </c>
      <c r="F14" s="145">
        <f t="shared" si="0"/>
        <v>2.3901351174078447</v>
      </c>
    </row>
    <row r="15" spans="1:6" ht="15" customHeight="1" x14ac:dyDescent="0.2">
      <c r="A15" s="146" t="s">
        <v>46</v>
      </c>
      <c r="B15" s="103">
        <f>'Табл.I.7.1. ОЗ ПрБЛ_мъже'!B15+'Табл.I.7.2.ОЗ ПрБЛ_жени'!B15</f>
        <v>2492</v>
      </c>
      <c r="C15" s="103">
        <f>'Табл.I.7.1. ОЗ ПрБЛ_мъже'!C15+'Табл.I.7.2.ОЗ ПрБЛ_жени'!C15</f>
        <v>5255</v>
      </c>
      <c r="D15" s="113">
        <f>'Табл.I.7.1. ОЗ ПрБЛ_мъже'!D15+'Табл.I.7.2.ОЗ ПрБЛ_жени'!D15</f>
        <v>3590769.8600000003</v>
      </c>
      <c r="E15" s="103">
        <f>'Табл.I.7.1. ОЗ ПрБЛ_мъже'!E15+'Табл.I.7.2.ОЗ ПрБЛ_жени'!E15</f>
        <v>82858</v>
      </c>
      <c r="F15" s="145">
        <f t="shared" si="0"/>
        <v>2.1087479935794544</v>
      </c>
    </row>
    <row r="16" spans="1:6" ht="15" customHeight="1" x14ac:dyDescent="0.2">
      <c r="A16" s="146" t="s">
        <v>47</v>
      </c>
      <c r="B16" s="103">
        <f>'Табл.I.7.1. ОЗ ПрБЛ_мъже'!B16+'Табл.I.7.2.ОЗ ПрБЛ_жени'!B16</f>
        <v>4474</v>
      </c>
      <c r="C16" s="103">
        <f>'Табл.I.7.1. ОЗ ПрБЛ_мъже'!C16+'Табл.I.7.2.ОЗ ПрБЛ_жени'!C16</f>
        <v>9853</v>
      </c>
      <c r="D16" s="113">
        <f>'Табл.I.7.1. ОЗ ПрБЛ_мъже'!D16+'Табл.I.7.2.ОЗ ПрБЛ_жени'!D16</f>
        <v>5255534.63</v>
      </c>
      <c r="E16" s="103">
        <f>'Табл.I.7.1. ОЗ ПрБЛ_мъже'!E16+'Табл.I.7.2.ОЗ ПрБЛ_жени'!E16</f>
        <v>134983</v>
      </c>
      <c r="F16" s="145">
        <f t="shared" si="0"/>
        <v>2.2022798390701834</v>
      </c>
    </row>
    <row r="17" spans="1:6" ht="15" customHeight="1" x14ac:dyDescent="0.2">
      <c r="A17" s="146" t="s">
        <v>48</v>
      </c>
      <c r="B17" s="103">
        <f>'Табл.I.7.1. ОЗ ПрБЛ_мъже'!B17+'Табл.I.7.2.ОЗ ПрБЛ_жени'!B17</f>
        <v>4169</v>
      </c>
      <c r="C17" s="103">
        <f>'Табл.I.7.1. ОЗ ПрБЛ_мъже'!C17+'Табл.I.7.2.ОЗ ПрБЛ_жени'!C17</f>
        <v>8810</v>
      </c>
      <c r="D17" s="113">
        <f>'Табл.I.7.1. ОЗ ПрБЛ_мъже'!D17+'Табл.I.7.2.ОЗ ПрБЛ_жени'!D17</f>
        <v>5372830.8499999996</v>
      </c>
      <c r="E17" s="103">
        <f>'Табл.I.7.1. ОЗ ПрБЛ_мъже'!E17+'Табл.I.7.2.ОЗ ПрБЛ_жени'!E17</f>
        <v>123723</v>
      </c>
      <c r="F17" s="145">
        <f t="shared" si="0"/>
        <v>2.1132165987047253</v>
      </c>
    </row>
    <row r="18" spans="1:6" ht="15" customHeight="1" x14ac:dyDescent="0.2">
      <c r="A18" s="146" t="s">
        <v>49</v>
      </c>
      <c r="B18" s="103">
        <f>'Табл.I.7.1. ОЗ ПрБЛ_мъже'!B18+'Табл.I.7.2.ОЗ ПрБЛ_жени'!B18</f>
        <v>3348</v>
      </c>
      <c r="C18" s="103">
        <f>'Табл.I.7.1. ОЗ ПрБЛ_мъже'!C18+'Табл.I.7.2.ОЗ ПрБЛ_жени'!C18</f>
        <v>8416</v>
      </c>
      <c r="D18" s="113">
        <f>'Табл.I.7.1. ОЗ ПрБЛ_мъже'!D18+'Табл.I.7.2.ОЗ ПрБЛ_жени'!D18</f>
        <v>5878904.0899999999</v>
      </c>
      <c r="E18" s="103">
        <f>'Табл.I.7.1. ОЗ ПрБЛ_мъже'!E18+'Табл.I.7.2.ОЗ ПрБЛ_жени'!E18</f>
        <v>135440</v>
      </c>
      <c r="F18" s="145">
        <f t="shared" si="0"/>
        <v>2.5137395459976104</v>
      </c>
    </row>
    <row r="19" spans="1:6" ht="15" customHeight="1" x14ac:dyDescent="0.2">
      <c r="A19" s="146" t="s">
        <v>50</v>
      </c>
      <c r="B19" s="103">
        <f>'Табл.I.7.1. ОЗ ПрБЛ_мъже'!B19+'Табл.I.7.2.ОЗ ПрБЛ_жени'!B19</f>
        <v>10266</v>
      </c>
      <c r="C19" s="103">
        <f>'Табл.I.7.1. ОЗ ПрБЛ_мъже'!C19+'Табл.I.7.2.ОЗ ПрБЛ_жени'!C19</f>
        <v>22331</v>
      </c>
      <c r="D19" s="113">
        <f>'Табл.I.7.1. ОЗ ПрБЛ_мъже'!D19+'Табл.I.7.2.ОЗ ПрБЛ_жени'!D19</f>
        <v>13416168.1</v>
      </c>
      <c r="E19" s="103">
        <f>'Табл.I.7.1. ОЗ ПрБЛ_мъже'!E19+'Табл.I.7.2.ОЗ ПрБЛ_жени'!E19</f>
        <v>321232</v>
      </c>
      <c r="F19" s="145">
        <f t="shared" si="0"/>
        <v>2.1752386518605102</v>
      </c>
    </row>
    <row r="20" spans="1:6" ht="15" customHeight="1" x14ac:dyDescent="0.2">
      <c r="A20" s="146" t="s">
        <v>51</v>
      </c>
      <c r="B20" s="103">
        <f>'Табл.I.7.1. ОЗ ПрБЛ_мъже'!B20+'Табл.I.7.2.ОЗ ПрБЛ_жени'!B20</f>
        <v>5177</v>
      </c>
      <c r="C20" s="103">
        <f>'Табл.I.7.1. ОЗ ПрБЛ_мъже'!C20+'Табл.I.7.2.ОЗ ПрБЛ_жени'!C20</f>
        <v>14243</v>
      </c>
      <c r="D20" s="113">
        <f>'Табл.I.7.1. ОЗ ПрБЛ_мъже'!D20+'Табл.I.7.2.ОЗ ПрБЛ_жени'!D20</f>
        <v>8904441.1999999993</v>
      </c>
      <c r="E20" s="103">
        <f>'Табл.I.7.1. ОЗ ПрБЛ_мъже'!E20+'Табл.I.7.2.ОЗ ПрБЛ_жени'!E20</f>
        <v>207613</v>
      </c>
      <c r="F20" s="145">
        <f t="shared" si="0"/>
        <v>2.7512072628935678</v>
      </c>
    </row>
    <row r="21" spans="1:6" ht="15" customHeight="1" x14ac:dyDescent="0.2">
      <c r="A21" s="146" t="s">
        <v>52</v>
      </c>
      <c r="B21" s="103">
        <f>'Табл.I.7.1. ОЗ ПрБЛ_мъже'!B21+'Табл.I.7.2.ОЗ ПрБЛ_жени'!B21</f>
        <v>6996</v>
      </c>
      <c r="C21" s="103">
        <f>'Табл.I.7.1. ОЗ ПрБЛ_мъже'!C21+'Табл.I.7.2.ОЗ ПрБЛ_жени'!C21</f>
        <v>14774</v>
      </c>
      <c r="D21" s="113">
        <f>'Табл.I.7.1. ОЗ ПрБЛ_мъже'!D21+'Табл.I.7.2.ОЗ ПрБЛ_жени'!D21</f>
        <v>9199337.9600000009</v>
      </c>
      <c r="E21" s="103">
        <f>'Табл.I.7.1. ОЗ ПрБЛ_мъже'!E21+'Табл.I.7.2.ОЗ ПрБЛ_жени'!E21</f>
        <v>209904</v>
      </c>
      <c r="F21" s="145">
        <f t="shared" si="0"/>
        <v>2.1117781589479701</v>
      </c>
    </row>
    <row r="22" spans="1:6" ht="15" customHeight="1" x14ac:dyDescent="0.2">
      <c r="A22" s="146" t="s">
        <v>53</v>
      </c>
      <c r="B22" s="103">
        <f>'Табл.I.7.1. ОЗ ПрБЛ_мъже'!B22+'Табл.I.7.2.ОЗ ПрБЛ_жени'!B22</f>
        <v>28839</v>
      </c>
      <c r="C22" s="103">
        <f>'Табл.I.7.1. ОЗ ПрБЛ_мъже'!C22+'Табл.I.7.2.ОЗ ПрБЛ_жени'!C22</f>
        <v>56361</v>
      </c>
      <c r="D22" s="113">
        <f>'Табл.I.7.1. ОЗ ПрБЛ_мъже'!D22+'Табл.I.7.2.ОЗ ПрБЛ_жени'!D22</f>
        <v>33539214.82</v>
      </c>
      <c r="E22" s="103">
        <f>'Табл.I.7.1. ОЗ ПрБЛ_мъже'!E22+'Табл.I.7.2.ОЗ ПрБЛ_жени'!E22</f>
        <v>726165</v>
      </c>
      <c r="F22" s="145">
        <f t="shared" si="0"/>
        <v>1.9543326745032767</v>
      </c>
    </row>
    <row r="23" spans="1:6" ht="15" customHeight="1" x14ac:dyDescent="0.2">
      <c r="A23" s="146" t="s">
        <v>54</v>
      </c>
      <c r="B23" s="103">
        <f>'Табл.I.7.1. ОЗ ПрБЛ_мъже'!B23+'Табл.I.7.2.ОЗ ПрБЛ_жени'!B23</f>
        <v>3012</v>
      </c>
      <c r="C23" s="103">
        <f>'Табл.I.7.1. ОЗ ПрБЛ_мъже'!C23+'Табл.I.7.2.ОЗ ПрБЛ_жени'!C23</f>
        <v>7119</v>
      </c>
      <c r="D23" s="113">
        <f>'Табл.I.7.1. ОЗ ПрБЛ_мъже'!D23+'Табл.I.7.2.ОЗ ПрБЛ_жени'!D23</f>
        <v>4642820.8</v>
      </c>
      <c r="E23" s="103">
        <f>'Табл.I.7.1. ОЗ ПрБЛ_мъже'!E23+'Табл.I.7.2.ОЗ ПрБЛ_жени'!E23</f>
        <v>103873</v>
      </c>
      <c r="F23" s="145">
        <f t="shared" si="0"/>
        <v>2.3635458167330676</v>
      </c>
    </row>
    <row r="24" spans="1:6" ht="15" customHeight="1" x14ac:dyDescent="0.2">
      <c r="A24" s="146" t="s">
        <v>55</v>
      </c>
      <c r="B24" s="103">
        <f>'Табл.I.7.1. ОЗ ПрБЛ_мъже'!B24+'Табл.I.7.2.ОЗ ПрБЛ_жени'!B24</f>
        <v>8098</v>
      </c>
      <c r="C24" s="103">
        <f>'Табл.I.7.1. ОЗ ПрБЛ_мъже'!C24+'Табл.I.7.2.ОЗ ПрБЛ_жени'!C24</f>
        <v>17265</v>
      </c>
      <c r="D24" s="113">
        <f>'Табл.I.7.1. ОЗ ПрБЛ_мъже'!D24+'Табл.I.7.2.ОЗ ПрБЛ_жени'!D24</f>
        <v>10457609.4</v>
      </c>
      <c r="E24" s="103">
        <f>'Табл.I.7.1. ОЗ ПрБЛ_мъже'!E24+'Табл.I.7.2.ОЗ ПрБЛ_жени'!E24</f>
        <v>220533</v>
      </c>
      <c r="F24" s="145">
        <f t="shared" si="0"/>
        <v>2.132007903185972</v>
      </c>
    </row>
    <row r="25" spans="1:6" ht="15" customHeight="1" x14ac:dyDescent="0.2">
      <c r="A25" s="146" t="s">
        <v>56</v>
      </c>
      <c r="B25" s="103">
        <f>'Табл.I.7.1. ОЗ ПрБЛ_мъже'!B25+'Табл.I.7.2.ОЗ ПрБЛ_жени'!B25</f>
        <v>2277</v>
      </c>
      <c r="C25" s="103">
        <f>'Табл.I.7.1. ОЗ ПрБЛ_мъже'!C25+'Табл.I.7.2.ОЗ ПрБЛ_жени'!C25</f>
        <v>5226</v>
      </c>
      <c r="D25" s="113">
        <f>'Табл.I.7.1. ОЗ ПрБЛ_мъже'!D25+'Табл.I.7.2.ОЗ ПрБЛ_жени'!D25</f>
        <v>3386805.1399999997</v>
      </c>
      <c r="E25" s="103">
        <f>'Табл.I.7.1. ОЗ ПрБЛ_мъже'!E25+'Табл.I.7.2.ОЗ ПрБЛ_жени'!E25</f>
        <v>77561</v>
      </c>
      <c r="F25" s="145">
        <f t="shared" si="0"/>
        <v>2.2951251646903823</v>
      </c>
    </row>
    <row r="26" spans="1:6" ht="15" customHeight="1" x14ac:dyDescent="0.2">
      <c r="A26" s="146" t="s">
        <v>57</v>
      </c>
      <c r="B26" s="103">
        <f>'Табл.I.7.1. ОЗ ПрБЛ_мъже'!B26+'Табл.I.7.2.ОЗ ПрБЛ_жени'!B26</f>
        <v>4227</v>
      </c>
      <c r="C26" s="103">
        <f>'Табл.I.7.1. ОЗ ПрБЛ_мъже'!C26+'Табл.I.7.2.ОЗ ПрБЛ_жени'!C26</f>
        <v>8671</v>
      </c>
      <c r="D26" s="113">
        <f>'Табл.I.7.1. ОЗ ПрБЛ_мъже'!D26+'Табл.I.7.2.ОЗ ПрБЛ_жени'!D26</f>
        <v>5090691.6100000003</v>
      </c>
      <c r="E26" s="103">
        <f>'Табл.I.7.1. ОЗ ПрБЛ_мъже'!E26+'Табл.I.7.2.ОЗ ПрБЛ_жени'!E26</f>
        <v>117735</v>
      </c>
      <c r="F26" s="145">
        <f t="shared" si="0"/>
        <v>2.0513366453749704</v>
      </c>
    </row>
    <row r="27" spans="1:6" ht="15" customHeight="1" x14ac:dyDescent="0.2">
      <c r="A27" s="146" t="s">
        <v>58</v>
      </c>
      <c r="B27" s="103">
        <f>'Табл.I.7.1. ОЗ ПрБЛ_мъже'!B27+'Табл.I.7.2.ОЗ ПрБЛ_жени'!B27</f>
        <v>4471</v>
      </c>
      <c r="C27" s="103">
        <f>'Табл.I.7.1. ОЗ ПрБЛ_мъже'!C27+'Табл.I.7.2.ОЗ ПрБЛ_жени'!C27</f>
        <v>8432</v>
      </c>
      <c r="D27" s="113">
        <f>'Табл.I.7.1. ОЗ ПрБЛ_мъже'!D27+'Табл.I.7.2.ОЗ ПрБЛ_жени'!D27</f>
        <v>4416266.16</v>
      </c>
      <c r="E27" s="103">
        <f>'Табл.I.7.1. ОЗ ПрБЛ_мъже'!E27+'Табл.I.7.2.ОЗ ПрБЛ_жени'!E27</f>
        <v>102071</v>
      </c>
      <c r="F27" s="145">
        <f t="shared" si="0"/>
        <v>1.8859315589353611</v>
      </c>
    </row>
    <row r="28" spans="1:6" ht="15" customHeight="1" x14ac:dyDescent="0.2">
      <c r="A28" s="146" t="s">
        <v>59</v>
      </c>
      <c r="B28" s="103">
        <f>'Табл.I.7.1. ОЗ ПрБЛ_мъже'!B28+'Табл.I.7.2.ОЗ ПрБЛ_жени'!B28</f>
        <v>88976</v>
      </c>
      <c r="C28" s="103">
        <f>'Табл.I.7.1. ОЗ ПрБЛ_мъже'!C28+'Табл.I.7.2.ОЗ ПрБЛ_жени'!C28</f>
        <v>186119</v>
      </c>
      <c r="D28" s="113">
        <f>'Табл.I.7.1. ОЗ ПрБЛ_мъже'!D28+'Табл.I.7.2.ОЗ ПрБЛ_жени'!D28</f>
        <v>142548826.01999998</v>
      </c>
      <c r="E28" s="103">
        <f>'Табл.I.7.1. ОЗ ПрБЛ_мъже'!E28+'Табл.I.7.2.ОЗ ПрБЛ_жени'!E28</f>
        <v>2500182</v>
      </c>
      <c r="F28" s="145">
        <f t="shared" si="0"/>
        <v>2.0917887969789608</v>
      </c>
    </row>
    <row r="29" spans="1:6" ht="15" customHeight="1" x14ac:dyDescent="0.2">
      <c r="A29" s="146" t="s">
        <v>60</v>
      </c>
      <c r="B29" s="103">
        <f>'Табл.I.7.1. ОЗ ПрБЛ_мъже'!B29+'Табл.I.7.2.ОЗ ПрБЛ_жени'!B29</f>
        <v>8897</v>
      </c>
      <c r="C29" s="103">
        <f>'Табл.I.7.1. ОЗ ПрБЛ_мъже'!C29+'Табл.I.7.2.ОЗ ПрБЛ_жени'!C29</f>
        <v>18294</v>
      </c>
      <c r="D29" s="113">
        <f>'Табл.I.7.1. ОЗ ПрБЛ_мъже'!D29+'Табл.I.7.2.ОЗ ПрБЛ_жени'!D29</f>
        <v>12901756.5</v>
      </c>
      <c r="E29" s="103">
        <f>'Табл.I.7.1. ОЗ ПрБЛ_мъже'!E29+'Табл.I.7.2.ОЗ ПрБЛ_жени'!E29</f>
        <v>256649</v>
      </c>
      <c r="F29" s="145">
        <f t="shared" si="0"/>
        <v>2.0561987186692146</v>
      </c>
    </row>
    <row r="30" spans="1:6" ht="15" customHeight="1" x14ac:dyDescent="0.2">
      <c r="A30" s="146" t="s">
        <v>61</v>
      </c>
      <c r="B30" s="103">
        <f>'Табл.I.7.1. ОЗ ПрБЛ_мъже'!B30+'Табл.I.7.2.ОЗ ПрБЛ_жени'!B30</f>
        <v>13979</v>
      </c>
      <c r="C30" s="103">
        <f>'Табл.I.7.1. ОЗ ПрБЛ_мъже'!C30+'Табл.I.7.2.ОЗ ПрБЛ_жени'!C30</f>
        <v>28431</v>
      </c>
      <c r="D30" s="113">
        <f>'Табл.I.7.1. ОЗ ПрБЛ_мъже'!D30+'Табл.I.7.2.ОЗ ПрБЛ_жени'!D30</f>
        <v>20192197.350000001</v>
      </c>
      <c r="E30" s="103">
        <f>'Табл.I.7.1. ОЗ ПрБЛ_мъже'!E30+'Табл.I.7.2.ОЗ ПрБЛ_жени'!E30</f>
        <v>369711</v>
      </c>
      <c r="F30" s="145">
        <f t="shared" si="0"/>
        <v>2.0338364689891981</v>
      </c>
    </row>
    <row r="31" spans="1:6" ht="15" customHeight="1" x14ac:dyDescent="0.2">
      <c r="A31" s="146" t="s">
        <v>62</v>
      </c>
      <c r="B31" s="103">
        <f>'Табл.I.7.1. ОЗ ПрБЛ_мъже'!B31+'Табл.I.7.2.ОЗ ПрБЛ_жени'!B31</f>
        <v>3249</v>
      </c>
      <c r="C31" s="103">
        <f>'Табл.I.7.1. ОЗ ПрБЛ_мъже'!C31+'Табл.I.7.2.ОЗ ПрБЛ_жени'!C31</f>
        <v>6785</v>
      </c>
      <c r="D31" s="113">
        <f>'Табл.I.7.1. ОЗ ПрБЛ_мъже'!D31+'Табл.I.7.2.ОЗ ПрБЛ_жени'!D31</f>
        <v>4417422</v>
      </c>
      <c r="E31" s="103">
        <f>'Табл.I.7.1. ОЗ ПрБЛ_мъже'!E31+'Табл.I.7.2.ОЗ ПрБЛ_жени'!E31</f>
        <v>98502</v>
      </c>
      <c r="F31" s="145">
        <f t="shared" si="0"/>
        <v>2.0883348722683901</v>
      </c>
    </row>
    <row r="32" spans="1:6" ht="15" customHeight="1" x14ac:dyDescent="0.2">
      <c r="A32" s="146" t="s">
        <v>63</v>
      </c>
      <c r="B32" s="103">
        <f>'Табл.I.7.1. ОЗ ПрБЛ_мъже'!B32+'Табл.I.7.2.ОЗ ПрБЛ_жени'!B32</f>
        <v>2743</v>
      </c>
      <c r="C32" s="103">
        <f>'Табл.I.7.1. ОЗ ПрБЛ_мъже'!C32+'Табл.I.7.2.ОЗ ПрБЛ_жени'!C32</f>
        <v>5998</v>
      </c>
      <c r="D32" s="113">
        <f>'Табл.I.7.1. ОЗ ПрБЛ_мъже'!D32+'Табл.I.7.2.ОЗ ПрБЛ_жени'!D32</f>
        <v>3867762.61</v>
      </c>
      <c r="E32" s="103">
        <f>'Табл.I.7.1. ОЗ ПрБЛ_мъже'!E32+'Табл.I.7.2.ОЗ ПрБЛ_жени'!E32</f>
        <v>92288</v>
      </c>
      <c r="F32" s="145">
        <f t="shared" si="0"/>
        <v>2.186656944950784</v>
      </c>
    </row>
    <row r="33" spans="1:6" ht="15" customHeight="1" x14ac:dyDescent="0.2">
      <c r="A33" s="146" t="s">
        <v>64</v>
      </c>
      <c r="B33" s="103">
        <f>'Табл.I.7.1. ОЗ ПрБЛ_мъже'!B33+'Табл.I.7.2.ОЗ ПрБЛ_жени'!B33</f>
        <v>4683</v>
      </c>
      <c r="C33" s="103">
        <f>'Табл.I.7.1. ОЗ ПрБЛ_мъже'!C33+'Табл.I.7.2.ОЗ ПрБЛ_жени'!C33</f>
        <v>9530</v>
      </c>
      <c r="D33" s="113">
        <f>'Табл.I.7.1. ОЗ ПрБЛ_мъже'!D33+'Табл.I.7.2.ОЗ ПрБЛ_жени'!D33</f>
        <v>5455179.9100000001</v>
      </c>
      <c r="E33" s="103">
        <f>'Табл.I.7.1. ОЗ ПрБЛ_мъже'!E33+'Табл.I.7.2.ОЗ ПрБЛ_жени'!E33</f>
        <v>137183</v>
      </c>
      <c r="F33" s="145">
        <f t="shared" si="0"/>
        <v>2.0350202861413624</v>
      </c>
    </row>
    <row r="34" spans="1:6" ht="15" customHeight="1" x14ac:dyDescent="0.2">
      <c r="A34" s="146" t="s">
        <v>65</v>
      </c>
      <c r="B34" s="103">
        <f>'Табл.I.7.1. ОЗ ПрБЛ_мъже'!B34+'Табл.I.7.2.ОЗ ПрБЛ_жени'!B34</f>
        <v>4090</v>
      </c>
      <c r="C34" s="103">
        <f>'Табл.I.7.1. ОЗ ПрБЛ_мъже'!C34+'Табл.I.7.2.ОЗ ПрБЛ_жени'!C34</f>
        <v>8625</v>
      </c>
      <c r="D34" s="113">
        <f>'Табл.I.7.1. ОЗ ПрБЛ_мъже'!D34+'Табл.I.7.2.ОЗ ПрБЛ_жени'!D34</f>
        <v>5312739.1899999995</v>
      </c>
      <c r="E34" s="103">
        <f>'Табл.I.7.1. ОЗ ПрБЛ_мъже'!E34+'Табл.I.7.2.ОЗ ПрБЛ_жени'!E34</f>
        <v>113819</v>
      </c>
      <c r="F34" s="145">
        <f t="shared" si="0"/>
        <v>2.10880195599022</v>
      </c>
    </row>
    <row r="35" spans="1:6" ht="15" customHeight="1" x14ac:dyDescent="0.2">
      <c r="A35" s="146" t="s">
        <v>66</v>
      </c>
      <c r="B35" s="103">
        <f>'Табл.I.7.1. ОЗ ПрБЛ_мъже'!B35+'Табл.I.7.2.ОЗ ПрБЛ_жени'!B35</f>
        <v>4231</v>
      </c>
      <c r="C35" s="103">
        <f>'Табл.I.7.1. ОЗ ПрБЛ_мъже'!C35+'Табл.I.7.2.ОЗ ПрБЛ_жени'!C35</f>
        <v>9244</v>
      </c>
      <c r="D35" s="113">
        <f>'Табл.I.7.1. ОЗ ПрБЛ_мъже'!D35+'Табл.I.7.2.ОЗ ПрБЛ_жени'!D35</f>
        <v>5611749.4199999999</v>
      </c>
      <c r="E35" s="103">
        <f>'Табл.I.7.1. ОЗ ПрБЛ_мъже'!E35+'Табл.I.7.2.ОЗ ПрБЛ_жени'!E35</f>
        <v>124842</v>
      </c>
      <c r="F35" s="145">
        <f t="shared" si="0"/>
        <v>2.1848262822027888</v>
      </c>
    </row>
    <row r="36" spans="1:6" ht="20.100000000000001" customHeight="1" x14ac:dyDescent="0.2">
      <c r="A36" s="229" t="s">
        <v>152</v>
      </c>
      <c r="B36" s="182">
        <f>SUM(B8:B35)</f>
        <v>284313</v>
      </c>
      <c r="C36" s="182">
        <f>SUM(C8:C35)</f>
        <v>598846</v>
      </c>
      <c r="D36" s="215">
        <f>SUM(D8:D35)</f>
        <v>398707378.80000007</v>
      </c>
      <c r="E36" s="182">
        <f>SUM(E8:E35)</f>
        <v>8163428</v>
      </c>
      <c r="F36" s="230">
        <f t="shared" si="0"/>
        <v>2.106291305708849</v>
      </c>
    </row>
    <row r="38" spans="1:6" ht="72" customHeight="1" x14ac:dyDescent="0.2">
      <c r="A38" s="399" t="s">
        <v>521</v>
      </c>
      <c r="B38" s="399"/>
      <c r="C38" s="399"/>
      <c r="D38" s="399"/>
      <c r="E38" s="399"/>
      <c r="F38" s="399"/>
    </row>
    <row r="39" spans="1:6" x14ac:dyDescent="0.2">
      <c r="B39" s="13"/>
      <c r="C39" s="19"/>
      <c r="D39" s="13"/>
    </row>
    <row r="40" spans="1:6" x14ac:dyDescent="0.2">
      <c r="B40" s="13"/>
      <c r="C40" s="19"/>
      <c r="D40" s="13"/>
    </row>
    <row r="41" spans="1:6" x14ac:dyDescent="0.2">
      <c r="A41" s="49"/>
      <c r="B41" s="13"/>
      <c r="C41" s="13"/>
      <c r="D41" s="13"/>
    </row>
    <row r="42" spans="1:6" x14ac:dyDescent="0.2">
      <c r="B42" s="13"/>
      <c r="C42" s="14"/>
      <c r="D42" s="13"/>
    </row>
    <row r="43" spans="1:6" x14ac:dyDescent="0.2">
      <c r="B43" s="13"/>
      <c r="C43" s="14"/>
      <c r="D43" s="13"/>
    </row>
    <row r="44" spans="1:6" x14ac:dyDescent="0.2">
      <c r="B44" s="13"/>
      <c r="C44" s="13"/>
      <c r="D44" s="13"/>
    </row>
  </sheetData>
  <mergeCells count="4">
    <mergeCell ref="A2:F2"/>
    <mergeCell ref="A3:F3"/>
    <mergeCell ref="A4:F4"/>
    <mergeCell ref="A38:F38"/>
  </mergeCells>
  <phoneticPr fontId="0" type="noConversion"/>
  <hyperlinks>
    <hyperlink ref="A1" location="Съдържание!Print_Area" display="към съдържанието" xr:uid="{00000000-0004-0000-1500-000000000000}"/>
  </hyperlinks>
  <printOptions horizontalCentered="1"/>
  <pageMargins left="0.39370078740157483" right="0.39370078740157483" top="0.59055118110236227" bottom="0.59055118110236227" header="0.51181102362204722" footer="0.51181102362204722"/>
  <pageSetup paperSize="9" scale="98"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pageSetUpPr fitToPage="1"/>
  </sheetPr>
  <dimension ref="A1:F39"/>
  <sheetViews>
    <sheetView zoomScale="85" zoomScaleNormal="85" zoomScaleSheetLayoutView="100" workbookViewId="0">
      <selection activeCell="F13" sqref="F13"/>
    </sheetView>
  </sheetViews>
  <sheetFormatPr defaultRowHeight="12.75" x14ac:dyDescent="0.2"/>
  <cols>
    <col min="1" max="1" width="20.7109375" customWidth="1"/>
    <col min="2" max="2" width="10.7109375" customWidth="1"/>
    <col min="3" max="3" width="20.7109375" customWidth="1"/>
    <col min="4" max="4" width="17.7109375" customWidth="1"/>
    <col min="5" max="5" width="13.7109375" customWidth="1"/>
    <col min="6" max="6" width="15.7109375" customWidth="1"/>
  </cols>
  <sheetData>
    <row r="1" spans="1:6" s="6" customFormat="1" ht="15" customHeight="1" x14ac:dyDescent="0.2">
      <c r="A1" s="255" t="s">
        <v>71</v>
      </c>
      <c r="B1" s="106"/>
      <c r="C1" s="106"/>
      <c r="D1" s="142"/>
      <c r="E1" s="142"/>
      <c r="F1" s="142"/>
    </row>
    <row r="2" spans="1:6" ht="15" customHeight="1" x14ac:dyDescent="0.25">
      <c r="A2" s="379" t="s">
        <v>229</v>
      </c>
      <c r="B2" s="379"/>
      <c r="C2" s="379"/>
      <c r="D2" s="379"/>
      <c r="E2" s="379"/>
      <c r="F2" s="379"/>
    </row>
    <row r="3" spans="1:6" ht="15" customHeight="1" x14ac:dyDescent="0.25">
      <c r="A3" s="388" t="s">
        <v>96</v>
      </c>
      <c r="B3" s="388"/>
      <c r="C3" s="388"/>
      <c r="D3" s="388"/>
      <c r="E3" s="388"/>
      <c r="F3" s="388"/>
    </row>
    <row r="4" spans="1:6" ht="15" customHeight="1" x14ac:dyDescent="0.2">
      <c r="A4" s="365" t="s">
        <v>493</v>
      </c>
      <c r="B4" s="365"/>
      <c r="C4" s="365"/>
      <c r="D4" s="365"/>
      <c r="E4" s="365"/>
      <c r="F4" s="365"/>
    </row>
    <row r="5" spans="1:6" ht="15" customHeight="1" x14ac:dyDescent="0.2">
      <c r="A5" s="106"/>
      <c r="B5" s="106"/>
      <c r="C5" s="106"/>
      <c r="D5" s="106"/>
      <c r="E5" s="106"/>
      <c r="F5" s="106"/>
    </row>
    <row r="6" spans="1:6" ht="39.950000000000003" customHeight="1" x14ac:dyDescent="0.2">
      <c r="A6" s="226" t="s">
        <v>8</v>
      </c>
      <c r="B6" s="227" t="s">
        <v>364</v>
      </c>
      <c r="C6" s="227" t="s">
        <v>362</v>
      </c>
      <c r="D6" s="226" t="s">
        <v>331</v>
      </c>
      <c r="E6" s="228" t="s">
        <v>80</v>
      </c>
      <c r="F6" s="228" t="s">
        <v>169</v>
      </c>
    </row>
    <row r="7" spans="1:6" ht="20.100000000000001" customHeight="1" x14ac:dyDescent="0.2">
      <c r="A7" s="189">
        <v>1</v>
      </c>
      <c r="B7" s="189">
        <v>2</v>
      </c>
      <c r="C7" s="189">
        <v>3</v>
      </c>
      <c r="D7" s="189">
        <v>4</v>
      </c>
      <c r="E7" s="191">
        <v>5</v>
      </c>
      <c r="F7" s="191" t="s">
        <v>284</v>
      </c>
    </row>
    <row r="8" spans="1:6" ht="15" customHeight="1" x14ac:dyDescent="0.2">
      <c r="A8" s="146" t="s">
        <v>39</v>
      </c>
      <c r="B8" s="103">
        <v>4986</v>
      </c>
      <c r="C8" s="103">
        <v>10755</v>
      </c>
      <c r="D8" s="113">
        <v>5793070.2800000003</v>
      </c>
      <c r="E8" s="103">
        <v>150412</v>
      </c>
      <c r="F8" s="145">
        <f>C8/B8</f>
        <v>2.1570397111913358</v>
      </c>
    </row>
    <row r="9" spans="1:6" ht="15" customHeight="1" x14ac:dyDescent="0.2">
      <c r="A9" s="146" t="s">
        <v>40</v>
      </c>
      <c r="B9" s="103">
        <v>5277</v>
      </c>
      <c r="C9" s="103">
        <v>10443</v>
      </c>
      <c r="D9" s="113">
        <v>6574978.2800000003</v>
      </c>
      <c r="E9" s="103">
        <v>140690</v>
      </c>
      <c r="F9" s="145">
        <f t="shared" ref="F9:F36" si="0">C9/B9</f>
        <v>1.9789653212052303</v>
      </c>
    </row>
    <row r="10" spans="1:6" ht="15" customHeight="1" x14ac:dyDescent="0.2">
      <c r="A10" s="146" t="s">
        <v>41</v>
      </c>
      <c r="B10" s="103">
        <v>7176</v>
      </c>
      <c r="C10" s="103">
        <v>14711</v>
      </c>
      <c r="D10" s="113">
        <v>10829267.08</v>
      </c>
      <c r="E10" s="103">
        <v>205687</v>
      </c>
      <c r="F10" s="145">
        <f t="shared" si="0"/>
        <v>2.0500278706800446</v>
      </c>
    </row>
    <row r="11" spans="1:6" ht="15" customHeight="1" x14ac:dyDescent="0.2">
      <c r="A11" s="146" t="s">
        <v>42</v>
      </c>
      <c r="B11" s="103">
        <v>3205</v>
      </c>
      <c r="C11" s="103">
        <v>6848</v>
      </c>
      <c r="D11" s="113">
        <v>4572285.1900000004</v>
      </c>
      <c r="E11" s="103">
        <v>99519</v>
      </c>
      <c r="F11" s="145">
        <f t="shared" si="0"/>
        <v>2.1366614664586585</v>
      </c>
    </row>
    <row r="12" spans="1:6" ht="15" customHeight="1" x14ac:dyDescent="0.2">
      <c r="A12" s="146" t="s">
        <v>43</v>
      </c>
      <c r="B12" s="103">
        <v>565</v>
      </c>
      <c r="C12" s="103">
        <v>1278</v>
      </c>
      <c r="D12" s="113">
        <v>873206.27</v>
      </c>
      <c r="E12" s="103">
        <v>20858</v>
      </c>
      <c r="F12" s="145">
        <f t="shared" si="0"/>
        <v>2.2619469026548673</v>
      </c>
    </row>
    <row r="13" spans="1:6" ht="15" customHeight="1" x14ac:dyDescent="0.2">
      <c r="A13" s="146" t="s">
        <v>44</v>
      </c>
      <c r="B13" s="103">
        <v>2608</v>
      </c>
      <c r="C13" s="103">
        <v>5757</v>
      </c>
      <c r="D13" s="113">
        <v>4456740.37</v>
      </c>
      <c r="E13" s="103">
        <v>89561</v>
      </c>
      <c r="F13" s="145">
        <f t="shared" si="0"/>
        <v>2.2074386503067487</v>
      </c>
    </row>
    <row r="14" spans="1:6" ht="15" customHeight="1" x14ac:dyDescent="0.2">
      <c r="A14" s="146" t="s">
        <v>45</v>
      </c>
      <c r="B14" s="103">
        <v>3573</v>
      </c>
      <c r="C14" s="103">
        <v>8576</v>
      </c>
      <c r="D14" s="113">
        <v>6205438.0999999996</v>
      </c>
      <c r="E14" s="103">
        <v>119469</v>
      </c>
      <c r="F14" s="145">
        <f t="shared" si="0"/>
        <v>2.4002239014833475</v>
      </c>
    </row>
    <row r="15" spans="1:6" ht="15" customHeight="1" x14ac:dyDescent="0.2">
      <c r="A15" s="146" t="s">
        <v>46</v>
      </c>
      <c r="B15" s="103">
        <v>1085</v>
      </c>
      <c r="C15" s="103">
        <v>2356</v>
      </c>
      <c r="D15" s="113">
        <v>1651526.5</v>
      </c>
      <c r="E15" s="103">
        <v>37479</v>
      </c>
      <c r="F15" s="145">
        <f t="shared" si="0"/>
        <v>2.1714285714285713</v>
      </c>
    </row>
    <row r="16" spans="1:6" ht="15" customHeight="1" x14ac:dyDescent="0.2">
      <c r="A16" s="146" t="s">
        <v>47</v>
      </c>
      <c r="B16" s="103">
        <v>1744</v>
      </c>
      <c r="C16" s="103">
        <v>3987</v>
      </c>
      <c r="D16" s="113">
        <v>2302053.65</v>
      </c>
      <c r="E16" s="103">
        <v>57485</v>
      </c>
      <c r="F16" s="145">
        <f t="shared" si="0"/>
        <v>2.2861238532110093</v>
      </c>
    </row>
    <row r="17" spans="1:6" ht="15" customHeight="1" x14ac:dyDescent="0.2">
      <c r="A17" s="146" t="s">
        <v>48</v>
      </c>
      <c r="B17" s="103">
        <v>1728</v>
      </c>
      <c r="C17" s="103">
        <v>3704</v>
      </c>
      <c r="D17" s="113">
        <v>2424776.36</v>
      </c>
      <c r="E17" s="103">
        <v>53548</v>
      </c>
      <c r="F17" s="145">
        <f t="shared" si="0"/>
        <v>2.1435185185185186</v>
      </c>
    </row>
    <row r="18" spans="1:6" ht="15" customHeight="1" x14ac:dyDescent="0.2">
      <c r="A18" s="146" t="s">
        <v>49</v>
      </c>
      <c r="B18" s="103">
        <v>1444</v>
      </c>
      <c r="C18" s="103">
        <v>3768</v>
      </c>
      <c r="D18" s="113">
        <v>2789923.17</v>
      </c>
      <c r="E18" s="103">
        <v>61967</v>
      </c>
      <c r="F18" s="145">
        <f t="shared" si="0"/>
        <v>2.6094182825484764</v>
      </c>
    </row>
    <row r="19" spans="1:6" ht="15" customHeight="1" x14ac:dyDescent="0.2">
      <c r="A19" s="146" t="s">
        <v>50</v>
      </c>
      <c r="B19" s="103">
        <v>4583</v>
      </c>
      <c r="C19" s="103">
        <v>9806</v>
      </c>
      <c r="D19" s="113">
        <v>6299374.5099999998</v>
      </c>
      <c r="E19" s="103">
        <v>143429</v>
      </c>
      <c r="F19" s="145">
        <f t="shared" si="0"/>
        <v>2.1396465197468908</v>
      </c>
    </row>
    <row r="20" spans="1:6" ht="15" customHeight="1" x14ac:dyDescent="0.2">
      <c r="A20" s="146" t="s">
        <v>51</v>
      </c>
      <c r="B20" s="103">
        <v>2384</v>
      </c>
      <c r="C20" s="103">
        <v>6599</v>
      </c>
      <c r="D20" s="113">
        <v>4520059.1500000004</v>
      </c>
      <c r="E20" s="103">
        <v>98673</v>
      </c>
      <c r="F20" s="145">
        <f t="shared" si="0"/>
        <v>2.7680369127516777</v>
      </c>
    </row>
    <row r="21" spans="1:6" ht="15" customHeight="1" x14ac:dyDescent="0.2">
      <c r="A21" s="146" t="s">
        <v>52</v>
      </c>
      <c r="B21" s="103">
        <v>2895</v>
      </c>
      <c r="C21" s="103">
        <v>6169</v>
      </c>
      <c r="D21" s="113">
        <v>4085611.5</v>
      </c>
      <c r="E21" s="103">
        <v>89549</v>
      </c>
      <c r="F21" s="145">
        <f t="shared" si="0"/>
        <v>2.1309153713298792</v>
      </c>
    </row>
    <row r="22" spans="1:6" ht="15" customHeight="1" x14ac:dyDescent="0.2">
      <c r="A22" s="146" t="s">
        <v>53</v>
      </c>
      <c r="B22" s="103">
        <v>11761</v>
      </c>
      <c r="C22" s="103">
        <v>22277</v>
      </c>
      <c r="D22" s="113">
        <v>14231734.300000001</v>
      </c>
      <c r="E22" s="103">
        <v>294253</v>
      </c>
      <c r="F22" s="145">
        <f t="shared" si="0"/>
        <v>1.8941416546212058</v>
      </c>
    </row>
    <row r="23" spans="1:6" ht="15" customHeight="1" x14ac:dyDescent="0.2">
      <c r="A23" s="146" t="s">
        <v>54</v>
      </c>
      <c r="B23" s="103">
        <v>1271</v>
      </c>
      <c r="C23" s="103">
        <v>3064</v>
      </c>
      <c r="D23" s="113">
        <v>2038193.71</v>
      </c>
      <c r="E23" s="103">
        <v>45594</v>
      </c>
      <c r="F23" s="145">
        <f t="shared" si="0"/>
        <v>2.4107002360346184</v>
      </c>
    </row>
    <row r="24" spans="1:6" ht="15" customHeight="1" x14ac:dyDescent="0.2">
      <c r="A24" s="146" t="s">
        <v>55</v>
      </c>
      <c r="B24" s="103">
        <v>3489</v>
      </c>
      <c r="C24" s="103">
        <v>7336</v>
      </c>
      <c r="D24" s="113">
        <v>4938965.04</v>
      </c>
      <c r="E24" s="103">
        <v>96770</v>
      </c>
      <c r="F24" s="145">
        <f t="shared" si="0"/>
        <v>2.1026081971911723</v>
      </c>
    </row>
    <row r="25" spans="1:6" ht="15" customHeight="1" x14ac:dyDescent="0.2">
      <c r="A25" s="146" t="s">
        <v>56</v>
      </c>
      <c r="B25" s="103">
        <v>935</v>
      </c>
      <c r="C25" s="103">
        <v>2273</v>
      </c>
      <c r="D25" s="113">
        <v>1599532.14</v>
      </c>
      <c r="E25" s="103">
        <v>35633</v>
      </c>
      <c r="F25" s="145">
        <f t="shared" si="0"/>
        <v>2.4310160427807488</v>
      </c>
    </row>
    <row r="26" spans="1:6" ht="15" customHeight="1" x14ac:dyDescent="0.2">
      <c r="A26" s="146" t="s">
        <v>57</v>
      </c>
      <c r="B26" s="103">
        <v>1628</v>
      </c>
      <c r="C26" s="103">
        <v>3486</v>
      </c>
      <c r="D26" s="113">
        <v>2122957.62</v>
      </c>
      <c r="E26" s="103">
        <v>49321</v>
      </c>
      <c r="F26" s="145">
        <f t="shared" si="0"/>
        <v>2.1412776412776413</v>
      </c>
    </row>
    <row r="27" spans="1:6" ht="15" customHeight="1" x14ac:dyDescent="0.2">
      <c r="A27" s="146" t="s">
        <v>58</v>
      </c>
      <c r="B27" s="103">
        <v>1949</v>
      </c>
      <c r="C27" s="103">
        <v>3611</v>
      </c>
      <c r="D27" s="113">
        <v>2085275.9</v>
      </c>
      <c r="E27" s="103">
        <v>44429</v>
      </c>
      <c r="F27" s="145">
        <f t="shared" si="0"/>
        <v>1.8527449974345818</v>
      </c>
    </row>
    <row r="28" spans="1:6" ht="15" customHeight="1" x14ac:dyDescent="0.2">
      <c r="A28" s="146" t="s">
        <v>59</v>
      </c>
      <c r="B28" s="103">
        <v>35379</v>
      </c>
      <c r="C28" s="103">
        <v>75067</v>
      </c>
      <c r="D28" s="113">
        <v>60177614.75</v>
      </c>
      <c r="E28" s="103">
        <v>1050783</v>
      </c>
      <c r="F28" s="145">
        <f t="shared" si="0"/>
        <v>2.1217954153593941</v>
      </c>
    </row>
    <row r="29" spans="1:6" ht="15" customHeight="1" x14ac:dyDescent="0.2">
      <c r="A29" s="146" t="s">
        <v>60</v>
      </c>
      <c r="B29" s="103">
        <v>3709</v>
      </c>
      <c r="C29" s="103">
        <v>7510</v>
      </c>
      <c r="D29" s="113">
        <v>5764125.6500000004</v>
      </c>
      <c r="E29" s="103">
        <v>106827</v>
      </c>
      <c r="F29" s="145">
        <f t="shared" si="0"/>
        <v>2.0248045295227826</v>
      </c>
    </row>
    <row r="30" spans="1:6" ht="15" customHeight="1" x14ac:dyDescent="0.2">
      <c r="A30" s="146" t="s">
        <v>61</v>
      </c>
      <c r="B30" s="103">
        <v>6460</v>
      </c>
      <c r="C30" s="103">
        <v>13043</v>
      </c>
      <c r="D30" s="113">
        <v>10823044.039999999</v>
      </c>
      <c r="E30" s="103">
        <v>172623</v>
      </c>
      <c r="F30" s="145">
        <f t="shared" si="0"/>
        <v>2.0190402476780185</v>
      </c>
    </row>
    <row r="31" spans="1:6" ht="15" customHeight="1" x14ac:dyDescent="0.2">
      <c r="A31" s="146" t="s">
        <v>62</v>
      </c>
      <c r="B31" s="103">
        <v>1352</v>
      </c>
      <c r="C31" s="103">
        <v>2775</v>
      </c>
      <c r="D31" s="113">
        <v>1891038.19</v>
      </c>
      <c r="E31" s="103">
        <v>40962</v>
      </c>
      <c r="F31" s="145">
        <f t="shared" si="0"/>
        <v>2.0525147928994083</v>
      </c>
    </row>
    <row r="32" spans="1:6" ht="15" customHeight="1" x14ac:dyDescent="0.2">
      <c r="A32" s="146" t="s">
        <v>63</v>
      </c>
      <c r="B32" s="103">
        <v>1278</v>
      </c>
      <c r="C32" s="103">
        <v>2877</v>
      </c>
      <c r="D32" s="113">
        <v>1901993.94</v>
      </c>
      <c r="E32" s="103">
        <v>45750</v>
      </c>
      <c r="F32" s="145">
        <f t="shared" si="0"/>
        <v>2.251173708920188</v>
      </c>
    </row>
    <row r="33" spans="1:6" ht="15" customHeight="1" x14ac:dyDescent="0.2">
      <c r="A33" s="146" t="s">
        <v>64</v>
      </c>
      <c r="B33" s="103">
        <v>1876</v>
      </c>
      <c r="C33" s="103">
        <v>3798</v>
      </c>
      <c r="D33" s="113">
        <v>2272838.4500000002</v>
      </c>
      <c r="E33" s="103">
        <v>56288</v>
      </c>
      <c r="F33" s="145">
        <f t="shared" si="0"/>
        <v>2.0245202558635396</v>
      </c>
    </row>
    <row r="34" spans="1:6" ht="15" customHeight="1" x14ac:dyDescent="0.2">
      <c r="A34" s="146" t="s">
        <v>65</v>
      </c>
      <c r="B34" s="103">
        <v>1786</v>
      </c>
      <c r="C34" s="103">
        <v>3610</v>
      </c>
      <c r="D34" s="113">
        <v>2404491.61</v>
      </c>
      <c r="E34" s="103">
        <v>48945</v>
      </c>
      <c r="F34" s="145">
        <f t="shared" si="0"/>
        <v>2.021276595744681</v>
      </c>
    </row>
    <row r="35" spans="1:6" ht="15" customHeight="1" x14ac:dyDescent="0.2">
      <c r="A35" s="146" t="s">
        <v>66</v>
      </c>
      <c r="B35" s="103">
        <v>1867</v>
      </c>
      <c r="C35" s="103">
        <v>4176</v>
      </c>
      <c r="D35" s="113">
        <v>2765074.12</v>
      </c>
      <c r="E35" s="103">
        <v>58645</v>
      </c>
      <c r="F35" s="145">
        <f t="shared" si="0"/>
        <v>2.2367434386716658</v>
      </c>
    </row>
    <row r="36" spans="1:6" ht="20.100000000000001" customHeight="1" x14ac:dyDescent="0.2">
      <c r="A36" s="229" t="s">
        <v>152</v>
      </c>
      <c r="B36" s="182">
        <f>SUM(B8:B35)</f>
        <v>117993</v>
      </c>
      <c r="C36" s="182">
        <f>SUM(C8:C35)</f>
        <v>249660</v>
      </c>
      <c r="D36" s="215">
        <f>SUM(D8:D35)</f>
        <v>178395189.87</v>
      </c>
      <c r="E36" s="182">
        <f>SUM(E8:E35)</f>
        <v>3515149</v>
      </c>
      <c r="F36" s="230">
        <f t="shared" si="0"/>
        <v>2.1158882306577507</v>
      </c>
    </row>
    <row r="37" spans="1:6" x14ac:dyDescent="0.2">
      <c r="A37" s="6"/>
      <c r="B37" s="6"/>
      <c r="C37" s="6"/>
      <c r="D37" s="6"/>
      <c r="E37" s="6"/>
      <c r="F37" s="6"/>
    </row>
    <row r="38" spans="1:6" ht="73.5" customHeight="1" x14ac:dyDescent="0.2">
      <c r="A38" s="399" t="s">
        <v>521</v>
      </c>
      <c r="B38" s="399"/>
      <c r="C38" s="399"/>
      <c r="D38" s="399"/>
      <c r="E38" s="399"/>
      <c r="F38" s="399"/>
    </row>
    <row r="39" spans="1:6" x14ac:dyDescent="0.2">
      <c r="B39" s="1"/>
      <c r="C39" s="1"/>
      <c r="D39" s="1"/>
      <c r="E39" s="1"/>
    </row>
  </sheetData>
  <mergeCells count="4">
    <mergeCell ref="A2:F2"/>
    <mergeCell ref="A3:F3"/>
    <mergeCell ref="A4:F4"/>
    <mergeCell ref="A38:F38"/>
  </mergeCells>
  <phoneticPr fontId="0" type="noConversion"/>
  <hyperlinks>
    <hyperlink ref="A1" location="Съдържание!Print_Area" display="към съдържанието" xr:uid="{00000000-0004-0000-1600-000000000000}"/>
  </hyperlinks>
  <printOptions horizontalCentered="1"/>
  <pageMargins left="0.39370078740157483" right="0.39370078740157483" top="0.59055118110236227" bottom="0.59055118110236227" header="0.51181102362204722" footer="0.51181102362204722"/>
  <pageSetup paperSize="9" scale="98"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F56"/>
  <sheetViews>
    <sheetView zoomScale="85" zoomScaleNormal="85" workbookViewId="0">
      <selection activeCell="F13" sqref="F13"/>
    </sheetView>
  </sheetViews>
  <sheetFormatPr defaultRowHeight="12.75" x14ac:dyDescent="0.2"/>
  <cols>
    <col min="1" max="1" width="20.7109375" style="6" customWidth="1"/>
    <col min="2" max="2" width="10.7109375" style="6" customWidth="1"/>
    <col min="3" max="3" width="20.7109375" style="6" customWidth="1"/>
    <col min="4" max="4" width="17.7109375" style="6" customWidth="1"/>
    <col min="5" max="5" width="13.7109375" style="6" customWidth="1"/>
    <col min="6" max="6" width="15.7109375" style="6" customWidth="1"/>
    <col min="7" max="16384" width="9.140625" style="6"/>
  </cols>
  <sheetData>
    <row r="1" spans="1:6" s="98" customFormat="1" ht="15" customHeight="1" x14ac:dyDescent="0.2">
      <c r="A1" s="255" t="s">
        <v>71</v>
      </c>
      <c r="B1" s="106"/>
      <c r="C1" s="106"/>
      <c r="D1" s="142"/>
      <c r="E1" s="142"/>
      <c r="F1" s="142"/>
    </row>
    <row r="2" spans="1:6" s="98" customFormat="1" ht="15" customHeight="1" x14ac:dyDescent="0.25">
      <c r="A2" s="379" t="s">
        <v>230</v>
      </c>
      <c r="B2" s="379"/>
      <c r="C2" s="379"/>
      <c r="D2" s="379"/>
      <c r="E2" s="379"/>
      <c r="F2" s="379"/>
    </row>
    <row r="3" spans="1:6" s="98" customFormat="1" ht="15" customHeight="1" x14ac:dyDescent="0.25">
      <c r="A3" s="388" t="s">
        <v>96</v>
      </c>
      <c r="B3" s="388"/>
      <c r="C3" s="388"/>
      <c r="D3" s="388"/>
      <c r="E3" s="388"/>
      <c r="F3" s="388"/>
    </row>
    <row r="4" spans="1:6" s="98" customFormat="1" ht="15" customHeight="1" x14ac:dyDescent="0.2">
      <c r="A4" s="365" t="s">
        <v>494</v>
      </c>
      <c r="B4" s="365"/>
      <c r="C4" s="365"/>
      <c r="D4" s="365"/>
      <c r="E4" s="365"/>
      <c r="F4" s="365"/>
    </row>
    <row r="5" spans="1:6" s="98" customFormat="1" ht="15" customHeight="1" x14ac:dyDescent="0.2">
      <c r="A5" s="106"/>
      <c r="B5" s="106"/>
      <c r="C5" s="106"/>
      <c r="D5" s="106"/>
      <c r="E5" s="106"/>
      <c r="F5" s="106"/>
    </row>
    <row r="6" spans="1:6" ht="39.950000000000003" customHeight="1" x14ac:dyDescent="0.2">
      <c r="A6" s="226" t="s">
        <v>8</v>
      </c>
      <c r="B6" s="227" t="s">
        <v>365</v>
      </c>
      <c r="C6" s="227" t="s">
        <v>350</v>
      </c>
      <c r="D6" s="226" t="s">
        <v>332</v>
      </c>
      <c r="E6" s="228" t="s">
        <v>80</v>
      </c>
      <c r="F6" s="228" t="s">
        <v>169</v>
      </c>
    </row>
    <row r="7" spans="1:6" ht="20.100000000000001" customHeight="1" x14ac:dyDescent="0.2">
      <c r="A7" s="189">
        <v>1</v>
      </c>
      <c r="B7" s="189">
        <v>2</v>
      </c>
      <c r="C7" s="189">
        <v>3</v>
      </c>
      <c r="D7" s="189">
        <v>4</v>
      </c>
      <c r="E7" s="191">
        <v>5</v>
      </c>
      <c r="F7" s="191" t="s">
        <v>284</v>
      </c>
    </row>
    <row r="8" spans="1:6" ht="15" customHeight="1" x14ac:dyDescent="0.2">
      <c r="A8" s="146" t="s">
        <v>39</v>
      </c>
      <c r="B8" s="103">
        <v>7573</v>
      </c>
      <c r="C8" s="103">
        <v>16774</v>
      </c>
      <c r="D8" s="113">
        <v>8167462.7300000004</v>
      </c>
      <c r="E8" s="103">
        <v>228415</v>
      </c>
      <c r="F8" s="145">
        <f>C8/B8</f>
        <v>2.2149742506272285</v>
      </c>
    </row>
    <row r="9" spans="1:6" ht="15" customHeight="1" x14ac:dyDescent="0.2">
      <c r="A9" s="146" t="s">
        <v>40</v>
      </c>
      <c r="B9" s="103">
        <v>8372</v>
      </c>
      <c r="C9" s="103">
        <v>16311</v>
      </c>
      <c r="D9" s="113">
        <v>8695412.4199999999</v>
      </c>
      <c r="E9" s="103">
        <v>204573</v>
      </c>
      <c r="F9" s="145">
        <f t="shared" ref="F9:F36" si="0">C9/B9</f>
        <v>1.9482799808886766</v>
      </c>
    </row>
    <row r="10" spans="1:6" ht="15" customHeight="1" x14ac:dyDescent="0.2">
      <c r="A10" s="146" t="s">
        <v>41</v>
      </c>
      <c r="B10" s="103">
        <v>10038</v>
      </c>
      <c r="C10" s="103">
        <v>21001</v>
      </c>
      <c r="D10" s="113">
        <v>13050708.300000001</v>
      </c>
      <c r="E10" s="103">
        <v>281892</v>
      </c>
      <c r="F10" s="145">
        <f t="shared" si="0"/>
        <v>2.0921498306435544</v>
      </c>
    </row>
    <row r="11" spans="1:6" ht="15" customHeight="1" x14ac:dyDescent="0.2">
      <c r="A11" s="146" t="s">
        <v>42</v>
      </c>
      <c r="B11" s="103">
        <v>4250</v>
      </c>
      <c r="C11" s="103">
        <v>8752</v>
      </c>
      <c r="D11" s="113">
        <v>4983775.96</v>
      </c>
      <c r="E11" s="103">
        <v>117930</v>
      </c>
      <c r="F11" s="145">
        <f t="shared" si="0"/>
        <v>2.0592941176470587</v>
      </c>
    </row>
    <row r="12" spans="1:6" ht="15" customHeight="1" x14ac:dyDescent="0.2">
      <c r="A12" s="146" t="s">
        <v>43</v>
      </c>
      <c r="B12" s="103">
        <v>841</v>
      </c>
      <c r="C12" s="103">
        <v>1696</v>
      </c>
      <c r="D12" s="113">
        <v>1049447.72</v>
      </c>
      <c r="E12" s="103">
        <v>25459</v>
      </c>
      <c r="F12" s="145">
        <f t="shared" si="0"/>
        <v>2.0166468489892986</v>
      </c>
    </row>
    <row r="13" spans="1:6" ht="15" customHeight="1" x14ac:dyDescent="0.2">
      <c r="A13" s="146" t="s">
        <v>44</v>
      </c>
      <c r="B13" s="103">
        <v>3105</v>
      </c>
      <c r="C13" s="103">
        <v>6518</v>
      </c>
      <c r="D13" s="113">
        <v>4308310.45</v>
      </c>
      <c r="E13" s="103">
        <v>96543</v>
      </c>
      <c r="F13" s="145">
        <f t="shared" si="0"/>
        <v>2.0991948470209341</v>
      </c>
    </row>
    <row r="14" spans="1:6" ht="15" customHeight="1" x14ac:dyDescent="0.2">
      <c r="A14" s="146" t="s">
        <v>45</v>
      </c>
      <c r="B14" s="103">
        <v>4050</v>
      </c>
      <c r="C14" s="103">
        <v>9644</v>
      </c>
      <c r="D14" s="113">
        <v>5688248.0300000003</v>
      </c>
      <c r="E14" s="103">
        <v>125553</v>
      </c>
      <c r="F14" s="145">
        <f t="shared" si="0"/>
        <v>2.3812345679012346</v>
      </c>
    </row>
    <row r="15" spans="1:6" ht="15" customHeight="1" x14ac:dyDescent="0.2">
      <c r="A15" s="146" t="s">
        <v>46</v>
      </c>
      <c r="B15" s="103">
        <v>1407</v>
      </c>
      <c r="C15" s="103">
        <v>2899</v>
      </c>
      <c r="D15" s="113">
        <v>1939243.36</v>
      </c>
      <c r="E15" s="103">
        <v>45379</v>
      </c>
      <c r="F15" s="145">
        <f t="shared" si="0"/>
        <v>2.060412224591329</v>
      </c>
    </row>
    <row r="16" spans="1:6" ht="15" customHeight="1" x14ac:dyDescent="0.2">
      <c r="A16" s="146" t="s">
        <v>47</v>
      </c>
      <c r="B16" s="103">
        <v>2730</v>
      </c>
      <c r="C16" s="103">
        <v>5866</v>
      </c>
      <c r="D16" s="113">
        <v>2953480.98</v>
      </c>
      <c r="E16" s="103">
        <v>77498</v>
      </c>
      <c r="F16" s="145">
        <f t="shared" si="0"/>
        <v>2.1487179487179486</v>
      </c>
    </row>
    <row r="17" spans="1:6" ht="15" customHeight="1" x14ac:dyDescent="0.2">
      <c r="A17" s="146" t="s">
        <v>48</v>
      </c>
      <c r="B17" s="103">
        <v>2441</v>
      </c>
      <c r="C17" s="103">
        <v>5106</v>
      </c>
      <c r="D17" s="113">
        <v>2948054.49</v>
      </c>
      <c r="E17" s="103">
        <v>70175</v>
      </c>
      <c r="F17" s="145">
        <f t="shared" si="0"/>
        <v>2.0917656698074558</v>
      </c>
    </row>
    <row r="18" spans="1:6" ht="15" customHeight="1" x14ac:dyDescent="0.2">
      <c r="A18" s="146" t="s">
        <v>49</v>
      </c>
      <c r="B18" s="103">
        <v>1904</v>
      </c>
      <c r="C18" s="103">
        <v>4648</v>
      </c>
      <c r="D18" s="113">
        <v>3088980.92</v>
      </c>
      <c r="E18" s="103">
        <v>73473</v>
      </c>
      <c r="F18" s="145">
        <f t="shared" si="0"/>
        <v>2.4411764705882355</v>
      </c>
    </row>
    <row r="19" spans="1:6" ht="15" customHeight="1" x14ac:dyDescent="0.2">
      <c r="A19" s="146" t="s">
        <v>50</v>
      </c>
      <c r="B19" s="103">
        <v>5683</v>
      </c>
      <c r="C19" s="103">
        <v>12525</v>
      </c>
      <c r="D19" s="113">
        <v>7116793.5899999999</v>
      </c>
      <c r="E19" s="103">
        <v>177803</v>
      </c>
      <c r="F19" s="145">
        <f t="shared" si="0"/>
        <v>2.2039415801513287</v>
      </c>
    </row>
    <row r="20" spans="1:6" ht="15" customHeight="1" x14ac:dyDescent="0.2">
      <c r="A20" s="146" t="s">
        <v>51</v>
      </c>
      <c r="B20" s="103">
        <v>2793</v>
      </c>
      <c r="C20" s="103">
        <v>7644</v>
      </c>
      <c r="D20" s="113">
        <v>4384382.05</v>
      </c>
      <c r="E20" s="103">
        <v>108940</v>
      </c>
      <c r="F20" s="145">
        <f t="shared" si="0"/>
        <v>2.736842105263158</v>
      </c>
    </row>
    <row r="21" spans="1:6" ht="15" customHeight="1" x14ac:dyDescent="0.2">
      <c r="A21" s="146" t="s">
        <v>52</v>
      </c>
      <c r="B21" s="103">
        <v>4101</v>
      </c>
      <c r="C21" s="103">
        <v>8605</v>
      </c>
      <c r="D21" s="113">
        <v>5113726.46</v>
      </c>
      <c r="E21" s="103">
        <v>120355</v>
      </c>
      <c r="F21" s="145">
        <f t="shared" si="0"/>
        <v>2.0982687149475736</v>
      </c>
    </row>
    <row r="22" spans="1:6" ht="15" customHeight="1" x14ac:dyDescent="0.2">
      <c r="A22" s="146" t="s">
        <v>53</v>
      </c>
      <c r="B22" s="103">
        <v>17078</v>
      </c>
      <c r="C22" s="103">
        <v>34084</v>
      </c>
      <c r="D22" s="113">
        <v>19307480.52</v>
      </c>
      <c r="E22" s="103">
        <v>431912</v>
      </c>
      <c r="F22" s="145">
        <f t="shared" si="0"/>
        <v>1.9957840496545263</v>
      </c>
    </row>
    <row r="23" spans="1:6" ht="15" customHeight="1" x14ac:dyDescent="0.2">
      <c r="A23" s="146" t="s">
        <v>54</v>
      </c>
      <c r="B23" s="103">
        <v>1741</v>
      </c>
      <c r="C23" s="103">
        <v>4055</v>
      </c>
      <c r="D23" s="113">
        <v>2604627.09</v>
      </c>
      <c r="E23" s="103">
        <v>58279</v>
      </c>
      <c r="F23" s="145">
        <f t="shared" si="0"/>
        <v>2.3291211947156807</v>
      </c>
    </row>
    <row r="24" spans="1:6" ht="15" customHeight="1" x14ac:dyDescent="0.2">
      <c r="A24" s="146" t="s">
        <v>55</v>
      </c>
      <c r="B24" s="103">
        <v>4609</v>
      </c>
      <c r="C24" s="103">
        <v>9929</v>
      </c>
      <c r="D24" s="113">
        <v>5518644.3600000003</v>
      </c>
      <c r="E24" s="103">
        <v>123763</v>
      </c>
      <c r="F24" s="145">
        <f t="shared" si="0"/>
        <v>2.1542633977001517</v>
      </c>
    </row>
    <row r="25" spans="1:6" ht="15" customHeight="1" x14ac:dyDescent="0.2">
      <c r="A25" s="146" t="s">
        <v>56</v>
      </c>
      <c r="B25" s="103">
        <v>1342</v>
      </c>
      <c r="C25" s="103">
        <v>2953</v>
      </c>
      <c r="D25" s="113">
        <v>1787273</v>
      </c>
      <c r="E25" s="103">
        <v>41928</v>
      </c>
      <c r="F25" s="145">
        <f t="shared" si="0"/>
        <v>2.2004470938897169</v>
      </c>
    </row>
    <row r="26" spans="1:6" ht="15" customHeight="1" x14ac:dyDescent="0.2">
      <c r="A26" s="146" t="s">
        <v>57</v>
      </c>
      <c r="B26" s="103">
        <v>2599</v>
      </c>
      <c r="C26" s="103">
        <v>5185</v>
      </c>
      <c r="D26" s="113">
        <v>2967733.99</v>
      </c>
      <c r="E26" s="103">
        <v>68414</v>
      </c>
      <c r="F26" s="145">
        <f t="shared" si="0"/>
        <v>1.9949980761831474</v>
      </c>
    </row>
    <row r="27" spans="1:6" ht="15" customHeight="1" x14ac:dyDescent="0.2">
      <c r="A27" s="146" t="s">
        <v>58</v>
      </c>
      <c r="B27" s="103">
        <v>2522</v>
      </c>
      <c r="C27" s="103">
        <v>4821</v>
      </c>
      <c r="D27" s="113">
        <v>2330990.2599999998</v>
      </c>
      <c r="E27" s="103">
        <v>57642</v>
      </c>
      <c r="F27" s="145">
        <f t="shared" si="0"/>
        <v>1.9115781126090405</v>
      </c>
    </row>
    <row r="28" spans="1:6" ht="15" customHeight="1" x14ac:dyDescent="0.2">
      <c r="A28" s="146" t="s">
        <v>59</v>
      </c>
      <c r="B28" s="103">
        <v>53597</v>
      </c>
      <c r="C28" s="103">
        <v>111052</v>
      </c>
      <c r="D28" s="113">
        <v>82371211.269999996</v>
      </c>
      <c r="E28" s="103">
        <v>1449399</v>
      </c>
      <c r="F28" s="145">
        <f t="shared" si="0"/>
        <v>2.0719816407634757</v>
      </c>
    </row>
    <row r="29" spans="1:6" ht="15" customHeight="1" x14ac:dyDescent="0.2">
      <c r="A29" s="146" t="s">
        <v>60</v>
      </c>
      <c r="B29" s="103">
        <v>5188</v>
      </c>
      <c r="C29" s="103">
        <v>10784</v>
      </c>
      <c r="D29" s="113">
        <v>7137630.8499999996</v>
      </c>
      <c r="E29" s="103">
        <v>149822</v>
      </c>
      <c r="F29" s="145">
        <f t="shared" si="0"/>
        <v>2.0786430223592909</v>
      </c>
    </row>
    <row r="30" spans="1:6" ht="15" customHeight="1" x14ac:dyDescent="0.2">
      <c r="A30" s="146" t="s">
        <v>61</v>
      </c>
      <c r="B30" s="103">
        <v>7519</v>
      </c>
      <c r="C30" s="103">
        <v>15388</v>
      </c>
      <c r="D30" s="113">
        <v>9369153.3100000005</v>
      </c>
      <c r="E30" s="103">
        <v>197088</v>
      </c>
      <c r="F30" s="145">
        <f t="shared" si="0"/>
        <v>2.046548743183934</v>
      </c>
    </row>
    <row r="31" spans="1:6" ht="15" customHeight="1" x14ac:dyDescent="0.2">
      <c r="A31" s="146" t="s">
        <v>62</v>
      </c>
      <c r="B31" s="103">
        <v>1897</v>
      </c>
      <c r="C31" s="103">
        <v>4010</v>
      </c>
      <c r="D31" s="113">
        <v>2526383.81</v>
      </c>
      <c r="E31" s="103">
        <v>57540</v>
      </c>
      <c r="F31" s="145">
        <f t="shared" si="0"/>
        <v>2.1138639957828151</v>
      </c>
    </row>
    <row r="32" spans="1:6" ht="15" customHeight="1" x14ac:dyDescent="0.2">
      <c r="A32" s="146" t="s">
        <v>63</v>
      </c>
      <c r="B32" s="103">
        <v>1465</v>
      </c>
      <c r="C32" s="103">
        <v>3121</v>
      </c>
      <c r="D32" s="113">
        <v>1965768.67</v>
      </c>
      <c r="E32" s="103">
        <v>46538</v>
      </c>
      <c r="F32" s="145">
        <f t="shared" si="0"/>
        <v>2.1303754266211605</v>
      </c>
    </row>
    <row r="33" spans="1:6" ht="15" customHeight="1" x14ac:dyDescent="0.2">
      <c r="A33" s="146" t="s">
        <v>64</v>
      </c>
      <c r="B33" s="103">
        <v>2807</v>
      </c>
      <c r="C33" s="103">
        <v>5732</v>
      </c>
      <c r="D33" s="113">
        <v>3182341.46</v>
      </c>
      <c r="E33" s="103">
        <v>80895</v>
      </c>
      <c r="F33" s="145">
        <f t="shared" si="0"/>
        <v>2.0420377627360171</v>
      </c>
    </row>
    <row r="34" spans="1:6" ht="15" customHeight="1" x14ac:dyDescent="0.2">
      <c r="A34" s="146" t="s">
        <v>65</v>
      </c>
      <c r="B34" s="103">
        <v>2304</v>
      </c>
      <c r="C34" s="103">
        <v>5015</v>
      </c>
      <c r="D34" s="113">
        <v>2908247.58</v>
      </c>
      <c r="E34" s="103">
        <v>64874</v>
      </c>
      <c r="F34" s="145">
        <f t="shared" si="0"/>
        <v>2.1766493055555554</v>
      </c>
    </row>
    <row r="35" spans="1:6" ht="15" customHeight="1" x14ac:dyDescent="0.2">
      <c r="A35" s="146" t="s">
        <v>66</v>
      </c>
      <c r="B35" s="103">
        <v>2364</v>
      </c>
      <c r="C35" s="103">
        <v>5068</v>
      </c>
      <c r="D35" s="113">
        <v>2846675.3</v>
      </c>
      <c r="E35" s="103">
        <v>66197</v>
      </c>
      <c r="F35" s="145">
        <f t="shared" si="0"/>
        <v>2.1438240270727582</v>
      </c>
    </row>
    <row r="36" spans="1:6" ht="20.100000000000001" customHeight="1" x14ac:dyDescent="0.2">
      <c r="A36" s="229" t="s">
        <v>152</v>
      </c>
      <c r="B36" s="182">
        <f>SUM(B8:B35)</f>
        <v>166320</v>
      </c>
      <c r="C36" s="182">
        <f>SUM(C8:C35)</f>
        <v>349186</v>
      </c>
      <c r="D36" s="215">
        <f>SUM(D8:D35)</f>
        <v>220312188.93000001</v>
      </c>
      <c r="E36" s="182">
        <f>SUM(E8:E35)</f>
        <v>4648279</v>
      </c>
      <c r="F36" s="230">
        <f t="shared" si="0"/>
        <v>2.0994829244829245</v>
      </c>
    </row>
    <row r="38" spans="1:6" ht="72" customHeight="1" x14ac:dyDescent="0.2">
      <c r="A38" s="399" t="s">
        <v>521</v>
      </c>
      <c r="B38" s="399"/>
      <c r="C38" s="399"/>
      <c r="D38" s="399"/>
      <c r="E38" s="399"/>
      <c r="F38" s="399"/>
    </row>
    <row r="50" ht="30" customHeight="1" x14ac:dyDescent="0.2"/>
    <row r="56" ht="30" customHeight="1" x14ac:dyDescent="0.2"/>
  </sheetData>
  <mergeCells count="4">
    <mergeCell ref="A38:F38"/>
    <mergeCell ref="A2:F2"/>
    <mergeCell ref="A3:F3"/>
    <mergeCell ref="A4:F4"/>
  </mergeCells>
  <phoneticPr fontId="0" type="noConversion"/>
  <hyperlinks>
    <hyperlink ref="A1" location="Съдържание!Print_Area" display="към съдържанието" xr:uid="{00000000-0004-0000-1700-000000000000}"/>
  </hyperlinks>
  <printOptions horizontalCentered="1"/>
  <pageMargins left="0.39370078740157483" right="0.39370078740157483" top="0.59055118110236227" bottom="0.59055118110236227" header="0.51181102362204722" footer="0.51181102362204722"/>
  <pageSetup paperSize="9" scale="98"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pageSetUpPr fitToPage="1"/>
  </sheetPr>
  <dimension ref="A1:F58"/>
  <sheetViews>
    <sheetView zoomScaleNormal="100" workbookViewId="0">
      <selection activeCell="F13" sqref="F13"/>
    </sheetView>
  </sheetViews>
  <sheetFormatPr defaultRowHeight="12.75" x14ac:dyDescent="0.2"/>
  <cols>
    <col min="1" max="1" width="30.7109375" customWidth="1"/>
    <col min="2" max="2" width="12.7109375" customWidth="1"/>
    <col min="3" max="3" width="25.7109375" customWidth="1"/>
    <col min="4" max="4" width="17.85546875" customWidth="1"/>
    <col min="5" max="5" width="25.7109375" customWidth="1"/>
    <col min="6" max="6" width="15.7109375" customWidth="1"/>
  </cols>
  <sheetData>
    <row r="1" spans="1:6" s="6" customFormat="1" ht="14.25" customHeight="1" x14ac:dyDescent="0.2">
      <c r="A1" s="255" t="s">
        <v>71</v>
      </c>
      <c r="B1" s="11"/>
      <c r="C1" s="143"/>
      <c r="D1" s="115"/>
      <c r="E1" s="143"/>
    </row>
    <row r="2" spans="1:6" ht="20.100000000000001" customHeight="1" x14ac:dyDescent="0.2">
      <c r="A2" s="352" t="s">
        <v>499</v>
      </c>
      <c r="B2" s="352"/>
      <c r="C2" s="352"/>
      <c r="D2" s="352"/>
      <c r="E2" s="352"/>
      <c r="F2" s="12"/>
    </row>
    <row r="3" spans="1:6" ht="12.75" customHeight="1" x14ac:dyDescent="0.2">
      <c r="A3" s="147"/>
      <c r="B3" s="147"/>
      <c r="C3" s="147"/>
      <c r="D3" s="147"/>
      <c r="E3" s="147"/>
      <c r="F3" s="12"/>
    </row>
    <row r="4" spans="1:6" ht="50.1" customHeight="1" x14ac:dyDescent="0.2">
      <c r="A4" s="231" t="s">
        <v>67</v>
      </c>
      <c r="B4" s="227" t="s">
        <v>68</v>
      </c>
      <c r="C4" s="227" t="s">
        <v>334</v>
      </c>
      <c r="D4" s="228" t="s">
        <v>339</v>
      </c>
      <c r="E4" s="228" t="s">
        <v>333</v>
      </c>
      <c r="F4" s="12"/>
    </row>
    <row r="5" spans="1:6" ht="20.100000000000001" customHeight="1" x14ac:dyDescent="0.2">
      <c r="A5" s="233">
        <v>1</v>
      </c>
      <c r="B5" s="189">
        <v>2</v>
      </c>
      <c r="C5" s="189">
        <v>3</v>
      </c>
      <c r="D5" s="191">
        <v>4</v>
      </c>
      <c r="E5" s="191" t="s">
        <v>283</v>
      </c>
      <c r="F5" s="12"/>
    </row>
    <row r="6" spans="1:6" ht="14.1" customHeight="1" x14ac:dyDescent="0.2">
      <c r="A6" s="148" t="s">
        <v>109</v>
      </c>
      <c r="B6" s="103">
        <v>59056.997091940888</v>
      </c>
      <c r="C6" s="103">
        <v>164505.4113308182</v>
      </c>
      <c r="D6" s="103">
        <v>1625851.6035029883</v>
      </c>
      <c r="E6" s="145">
        <f>D6/C6</f>
        <v>9.8832712574629067</v>
      </c>
      <c r="F6" s="9"/>
    </row>
    <row r="7" spans="1:6" ht="14.1" customHeight="1" x14ac:dyDescent="0.2">
      <c r="A7" s="148" t="s">
        <v>110</v>
      </c>
      <c r="B7" s="103">
        <v>31858.785252994723</v>
      </c>
      <c r="C7" s="103">
        <v>121688.55494938836</v>
      </c>
      <c r="D7" s="103">
        <v>1179695.5934997688</v>
      </c>
      <c r="E7" s="145">
        <f t="shared" ref="E7:E13" si="0">D7/C7</f>
        <v>9.6943841102428863</v>
      </c>
      <c r="F7" s="9"/>
    </row>
    <row r="8" spans="1:6" ht="14.1" customHeight="1" x14ac:dyDescent="0.2">
      <c r="A8" s="148" t="s">
        <v>111</v>
      </c>
      <c r="B8" s="103">
        <v>33051.258200983473</v>
      </c>
      <c r="C8" s="103">
        <v>183758.32566574684</v>
      </c>
      <c r="D8" s="103">
        <v>1681284.7571543634</v>
      </c>
      <c r="E8" s="145">
        <f t="shared" si="0"/>
        <v>9.149434459979739</v>
      </c>
      <c r="F8" s="9"/>
    </row>
    <row r="9" spans="1:6" ht="14.1" customHeight="1" x14ac:dyDescent="0.2">
      <c r="A9" s="148" t="s">
        <v>112</v>
      </c>
      <c r="B9" s="103">
        <v>15124.047145223209</v>
      </c>
      <c r="C9" s="103">
        <v>186313.95870466335</v>
      </c>
      <c r="D9" s="103">
        <v>1556090.8094659823</v>
      </c>
      <c r="E9" s="145">
        <f t="shared" si="0"/>
        <v>8.3519818927396017</v>
      </c>
      <c r="F9" s="9"/>
    </row>
    <row r="10" spans="1:6" ht="14.1" customHeight="1" x14ac:dyDescent="0.2">
      <c r="A10" s="148" t="s">
        <v>113</v>
      </c>
      <c r="B10" s="103">
        <v>10832.548621721211</v>
      </c>
      <c r="C10" s="103">
        <v>322761.78177844069</v>
      </c>
      <c r="D10" s="103">
        <v>2435314.1759838909</v>
      </c>
      <c r="E10" s="145">
        <f t="shared" si="0"/>
        <v>7.5452371174961739</v>
      </c>
      <c r="F10" s="9"/>
    </row>
    <row r="11" spans="1:6" ht="14.1" customHeight="1" x14ac:dyDescent="0.2">
      <c r="A11" s="148" t="s">
        <v>160</v>
      </c>
      <c r="B11" s="103">
        <v>3478.1296750420479</v>
      </c>
      <c r="C11" s="103">
        <v>251447.20603852673</v>
      </c>
      <c r="D11" s="103">
        <v>1815989.5406771367</v>
      </c>
      <c r="E11" s="145">
        <f t="shared" si="0"/>
        <v>7.2221504040052489</v>
      </c>
      <c r="F11" s="9"/>
    </row>
    <row r="12" spans="1:6" ht="14.1" customHeight="1" x14ac:dyDescent="0.2">
      <c r="A12" s="148" t="s">
        <v>389</v>
      </c>
      <c r="B12" s="103">
        <v>2827.2340120944446</v>
      </c>
      <c r="C12" s="103">
        <v>1017369.7615324159</v>
      </c>
      <c r="D12" s="103">
        <v>7184287.5197158698</v>
      </c>
      <c r="E12" s="145">
        <f t="shared" si="0"/>
        <v>7.0616287129416131</v>
      </c>
      <c r="F12" s="9"/>
    </row>
    <row r="13" spans="1:6" ht="20.100000000000001" customHeight="1" x14ac:dyDescent="0.2">
      <c r="A13" s="232" t="s">
        <v>10</v>
      </c>
      <c r="B13" s="182">
        <f>SUM(B6:B12)</f>
        <v>156229</v>
      </c>
      <c r="C13" s="182">
        <f>SUM(C6:C12)</f>
        <v>2247845</v>
      </c>
      <c r="D13" s="182">
        <f>SUM(D6:D12)</f>
        <v>17478514</v>
      </c>
      <c r="E13" s="230">
        <f t="shared" si="0"/>
        <v>7.7756758139462461</v>
      </c>
    </row>
    <row r="14" spans="1:6" s="11" customFormat="1" x14ac:dyDescent="0.2">
      <c r="A14" s="53"/>
      <c r="B14" s="52"/>
      <c r="C14" s="52"/>
      <c r="D14" s="52"/>
      <c r="E14" s="52"/>
      <c r="F14" s="52"/>
    </row>
    <row r="15" spans="1:6" x14ac:dyDescent="0.2">
      <c r="A15" s="77"/>
      <c r="B15" s="9"/>
      <c r="C15" s="9"/>
      <c r="D15" s="265"/>
      <c r="E15" s="265"/>
      <c r="F15" s="68"/>
    </row>
    <row r="16" spans="1:6" x14ac:dyDescent="0.2">
      <c r="A16" s="54"/>
      <c r="B16" s="9"/>
      <c r="C16" s="9"/>
      <c r="D16" s="265"/>
      <c r="E16" s="265"/>
      <c r="F16" s="63"/>
    </row>
    <row r="17" spans="1:5" x14ac:dyDescent="0.2">
      <c r="B17" s="9"/>
      <c r="C17" s="9"/>
      <c r="D17" s="265"/>
      <c r="E17" s="265"/>
    </row>
    <row r="18" spans="1:5" x14ac:dyDescent="0.2">
      <c r="A18" s="49"/>
      <c r="B18" s="9"/>
      <c r="C18" s="9"/>
      <c r="D18" s="265"/>
      <c r="E18" s="265"/>
    </row>
    <row r="19" spans="1:5" x14ac:dyDescent="0.2">
      <c r="A19" s="43"/>
      <c r="B19" s="9"/>
      <c r="C19" s="9"/>
      <c r="D19" s="265"/>
      <c r="E19" s="265"/>
    </row>
    <row r="20" spans="1:5" x14ac:dyDescent="0.2">
      <c r="A20" s="70"/>
      <c r="B20" s="9"/>
      <c r="C20" s="9"/>
      <c r="D20" s="265"/>
      <c r="E20" s="265"/>
    </row>
    <row r="21" spans="1:5" x14ac:dyDescent="0.2">
      <c r="A21" s="71"/>
      <c r="B21" s="9"/>
      <c r="C21" s="9"/>
      <c r="D21" s="265"/>
      <c r="E21" s="265"/>
    </row>
    <row r="22" spans="1:5" x14ac:dyDescent="0.2">
      <c r="A22" s="71"/>
      <c r="B22" s="9"/>
      <c r="C22" s="9"/>
      <c r="D22" s="265"/>
      <c r="E22" s="265"/>
    </row>
    <row r="23" spans="1:5" x14ac:dyDescent="0.2">
      <c r="A23" s="72"/>
    </row>
    <row r="24" spans="1:5" x14ac:dyDescent="0.2">
      <c r="A24" s="72"/>
    </row>
    <row r="25" spans="1:5" x14ac:dyDescent="0.2">
      <c r="A25" s="72"/>
    </row>
    <row r="26" spans="1:5" x14ac:dyDescent="0.2">
      <c r="A26" s="72"/>
    </row>
    <row r="27" spans="1:5" x14ac:dyDescent="0.2">
      <c r="A27" s="72"/>
    </row>
    <row r="28" spans="1:5" x14ac:dyDescent="0.2">
      <c r="A28" s="72"/>
    </row>
    <row r="29" spans="1:5" x14ac:dyDescent="0.2">
      <c r="A29" s="70"/>
    </row>
    <row r="30" spans="1:5" x14ac:dyDescent="0.2">
      <c r="A30" s="70"/>
    </row>
    <row r="31" spans="1:5" x14ac:dyDescent="0.2">
      <c r="A31" s="70"/>
    </row>
    <row r="32" spans="1:5" x14ac:dyDescent="0.2">
      <c r="A32" s="70"/>
    </row>
    <row r="33" spans="1:1" x14ac:dyDescent="0.2">
      <c r="A33" s="72"/>
    </row>
    <row r="34" spans="1:1" x14ac:dyDescent="0.2">
      <c r="A34" s="71"/>
    </row>
    <row r="35" spans="1:1" x14ac:dyDescent="0.2">
      <c r="A35" s="71"/>
    </row>
    <row r="36" spans="1:1" x14ac:dyDescent="0.2">
      <c r="A36" s="71"/>
    </row>
    <row r="37" spans="1:1" x14ac:dyDescent="0.2">
      <c r="A37" s="71"/>
    </row>
    <row r="38" spans="1:1" x14ac:dyDescent="0.2">
      <c r="A38" s="70"/>
    </row>
    <row r="39" spans="1:1" x14ac:dyDescent="0.2">
      <c r="A39" s="70"/>
    </row>
    <row r="40" spans="1:1" x14ac:dyDescent="0.2">
      <c r="A40" s="71"/>
    </row>
    <row r="41" spans="1:1" x14ac:dyDescent="0.2">
      <c r="A41" s="73"/>
    </row>
    <row r="42" spans="1:1" x14ac:dyDescent="0.2">
      <c r="A42" s="71"/>
    </row>
    <row r="43" spans="1:1" x14ac:dyDescent="0.2">
      <c r="A43" s="71"/>
    </row>
    <row r="44" spans="1:1" x14ac:dyDescent="0.2">
      <c r="A44" s="71"/>
    </row>
    <row r="45" spans="1:1" x14ac:dyDescent="0.2">
      <c r="A45" s="70"/>
    </row>
    <row r="46" spans="1:1" x14ac:dyDescent="0.2">
      <c r="A46" s="72"/>
    </row>
    <row r="47" spans="1:1" x14ac:dyDescent="0.2">
      <c r="A47" s="70"/>
    </row>
    <row r="48" spans="1:1" x14ac:dyDescent="0.2">
      <c r="A48" s="71"/>
    </row>
    <row r="49" spans="1:1" x14ac:dyDescent="0.2">
      <c r="A49" s="71"/>
    </row>
    <row r="50" spans="1:1" x14ac:dyDescent="0.2">
      <c r="A50" s="71"/>
    </row>
    <row r="51" spans="1:1" x14ac:dyDescent="0.2">
      <c r="A51" s="70"/>
    </row>
    <row r="52" spans="1:1" ht="30" customHeight="1" x14ac:dyDescent="0.2">
      <c r="A52" s="72"/>
    </row>
    <row r="53" spans="1:1" x14ac:dyDescent="0.2">
      <c r="A53" s="72"/>
    </row>
    <row r="54" spans="1:1" x14ac:dyDescent="0.2">
      <c r="A54" s="72"/>
    </row>
    <row r="55" spans="1:1" x14ac:dyDescent="0.2">
      <c r="A55" s="70"/>
    </row>
    <row r="58" spans="1:1" ht="30" customHeight="1" x14ac:dyDescent="0.2"/>
  </sheetData>
  <mergeCells count="1">
    <mergeCell ref="A2:E2"/>
  </mergeCells>
  <phoneticPr fontId="0" type="noConversion"/>
  <hyperlinks>
    <hyperlink ref="A1" location="Съдържание!Print_Area" display="към съдържанието" xr:uid="{00000000-0004-0000-1800-000000000000}"/>
  </hyperlinks>
  <printOptions horizontalCentered="1"/>
  <pageMargins left="0.39370078740157483" right="0.39370078740157483" top="0.59055118110236227" bottom="0.59055118110236227"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V92"/>
  <sheetViews>
    <sheetView zoomScale="85" zoomScaleNormal="85" workbookViewId="0">
      <selection activeCell="F13" sqref="F13"/>
    </sheetView>
  </sheetViews>
  <sheetFormatPr defaultRowHeight="12.75" x14ac:dyDescent="0.2"/>
  <cols>
    <col min="1" max="1" width="7.85546875" customWidth="1"/>
    <col min="2" max="2" width="9.7109375" style="2" customWidth="1"/>
    <col min="3" max="3" width="60.7109375" customWidth="1"/>
    <col min="4" max="5" width="15.7109375" customWidth="1"/>
    <col min="6" max="6" width="19.7109375" customWidth="1"/>
    <col min="7" max="7" width="12" customWidth="1"/>
    <col min="8" max="8" width="13.7109375" customWidth="1"/>
  </cols>
  <sheetData>
    <row r="1" spans="1:12" s="6" customFormat="1" ht="15" customHeight="1" thickBot="1" x14ac:dyDescent="0.25">
      <c r="A1" s="255" t="s">
        <v>71</v>
      </c>
      <c r="B1" s="234"/>
    </row>
    <row r="2" spans="1:12" s="98" customFormat="1" ht="45" customHeight="1" x14ac:dyDescent="0.2">
      <c r="A2" s="400" t="s">
        <v>500</v>
      </c>
      <c r="B2" s="400"/>
      <c r="C2" s="400"/>
      <c r="D2" s="400"/>
      <c r="E2" s="400"/>
      <c r="F2" s="400"/>
    </row>
    <row r="3" spans="1:12" s="98" customFormat="1" ht="15" customHeight="1" x14ac:dyDescent="0.2">
      <c r="A3" s="83"/>
      <c r="B3" s="83"/>
      <c r="C3" s="83"/>
      <c r="D3" s="83"/>
      <c r="E3" s="83"/>
      <c r="F3" s="83"/>
    </row>
    <row r="4" spans="1:12" s="150" customFormat="1" ht="60" customHeight="1" x14ac:dyDescent="0.2">
      <c r="A4" s="207" t="s">
        <v>175</v>
      </c>
      <c r="B4" s="207" t="s">
        <v>279</v>
      </c>
      <c r="C4" s="207" t="s">
        <v>187</v>
      </c>
      <c r="D4" s="207" t="s">
        <v>386</v>
      </c>
      <c r="E4" s="207" t="s">
        <v>387</v>
      </c>
      <c r="F4" s="207" t="s">
        <v>233</v>
      </c>
    </row>
    <row r="5" spans="1:12" s="150" customFormat="1" ht="20.100000000000001" customHeight="1" x14ac:dyDescent="0.2">
      <c r="A5" s="209">
        <v>1</v>
      </c>
      <c r="B5" s="209">
        <v>2</v>
      </c>
      <c r="C5" s="209">
        <v>3</v>
      </c>
      <c r="D5" s="209">
        <v>4</v>
      </c>
      <c r="E5" s="209">
        <v>5</v>
      </c>
      <c r="F5" s="209">
        <v>6</v>
      </c>
    </row>
    <row r="6" spans="1:12" s="98" customFormat="1" ht="17.100000000000001" customHeight="1" x14ac:dyDescent="0.2">
      <c r="A6" s="154">
        <v>1</v>
      </c>
      <c r="B6" s="154" t="s">
        <v>178</v>
      </c>
      <c r="C6" s="155" t="s">
        <v>188</v>
      </c>
      <c r="D6" s="151">
        <v>341206</v>
      </c>
      <c r="E6" s="280">
        <v>0.1169</v>
      </c>
      <c r="F6" s="152">
        <v>4.5</v>
      </c>
      <c r="K6" s="153"/>
      <c r="L6" s="153"/>
    </row>
    <row r="7" spans="1:12" s="98" customFormat="1" ht="17.100000000000001" customHeight="1" x14ac:dyDescent="0.2">
      <c r="A7" s="154">
        <v>2</v>
      </c>
      <c r="B7" s="154" t="s">
        <v>177</v>
      </c>
      <c r="C7" s="155" t="s">
        <v>193</v>
      </c>
      <c r="D7" s="151">
        <v>301271</v>
      </c>
      <c r="E7" s="280">
        <v>0.1032</v>
      </c>
      <c r="F7" s="152">
        <v>4.5999999999999996</v>
      </c>
      <c r="K7" s="153"/>
      <c r="L7" s="153"/>
    </row>
    <row r="8" spans="1:12" s="98" customFormat="1" ht="17.100000000000001" customHeight="1" x14ac:dyDescent="0.2">
      <c r="A8" s="154">
        <v>3</v>
      </c>
      <c r="B8" s="154" t="s">
        <v>179</v>
      </c>
      <c r="C8" s="155" t="s">
        <v>194</v>
      </c>
      <c r="D8" s="151">
        <v>157344</v>
      </c>
      <c r="E8" s="280">
        <v>5.3900000000000003E-2</v>
      </c>
      <c r="F8" s="152">
        <v>7.7</v>
      </c>
      <c r="K8" s="153"/>
      <c r="L8" s="153"/>
    </row>
    <row r="9" spans="1:12" s="98" customFormat="1" ht="30" customHeight="1" x14ac:dyDescent="0.2">
      <c r="A9" s="154">
        <v>4</v>
      </c>
      <c r="B9" s="154" t="s">
        <v>182</v>
      </c>
      <c r="C9" s="155" t="s">
        <v>195</v>
      </c>
      <c r="D9" s="151">
        <v>127708</v>
      </c>
      <c r="E9" s="280">
        <v>4.3700000000000003E-2</v>
      </c>
      <c r="F9" s="152">
        <v>14.2</v>
      </c>
      <c r="K9" s="153"/>
      <c r="L9" s="153"/>
    </row>
    <row r="10" spans="1:12" s="98" customFormat="1" ht="17.100000000000001" customHeight="1" x14ac:dyDescent="0.2">
      <c r="A10" s="154">
        <v>5</v>
      </c>
      <c r="B10" s="154" t="s">
        <v>181</v>
      </c>
      <c r="C10" s="155" t="s">
        <v>191</v>
      </c>
      <c r="D10" s="151">
        <v>94516</v>
      </c>
      <c r="E10" s="280">
        <v>3.2399999999999998E-2</v>
      </c>
      <c r="F10" s="152">
        <v>5.0999999999999996</v>
      </c>
      <c r="K10" s="153"/>
      <c r="L10" s="153"/>
    </row>
    <row r="11" spans="1:12" s="98" customFormat="1" ht="30" customHeight="1" x14ac:dyDescent="0.2">
      <c r="A11" s="154">
        <v>6</v>
      </c>
      <c r="B11" s="154" t="s">
        <v>180</v>
      </c>
      <c r="C11" s="155" t="s">
        <v>192</v>
      </c>
      <c r="D11" s="151">
        <v>74873</v>
      </c>
      <c r="E11" s="280">
        <v>2.5600000000000001E-2</v>
      </c>
      <c r="F11" s="152">
        <v>4.5999999999999996</v>
      </c>
      <c r="K11" s="153"/>
      <c r="L11" s="153"/>
    </row>
    <row r="12" spans="1:12" s="98" customFormat="1" ht="17.100000000000001" customHeight="1" x14ac:dyDescent="0.2">
      <c r="A12" s="154">
        <v>7</v>
      </c>
      <c r="B12" s="154" t="s">
        <v>183</v>
      </c>
      <c r="C12" s="155" t="s">
        <v>196</v>
      </c>
      <c r="D12" s="151">
        <v>68622</v>
      </c>
      <c r="E12" s="280">
        <v>2.35E-2</v>
      </c>
      <c r="F12" s="152">
        <v>28</v>
      </c>
      <c r="K12" s="153"/>
      <c r="L12" s="153"/>
    </row>
    <row r="13" spans="1:12" s="98" customFormat="1" ht="30" customHeight="1" x14ac:dyDescent="0.2">
      <c r="A13" s="154">
        <v>8</v>
      </c>
      <c r="B13" s="154" t="s">
        <v>185</v>
      </c>
      <c r="C13" s="155" t="s">
        <v>190</v>
      </c>
      <c r="D13" s="151">
        <v>41271</v>
      </c>
      <c r="E13" s="280">
        <v>1.41E-2</v>
      </c>
      <c r="F13" s="152">
        <v>12</v>
      </c>
      <c r="K13" s="153"/>
      <c r="L13" s="153"/>
    </row>
    <row r="14" spans="1:12" s="98" customFormat="1" ht="17.100000000000001" customHeight="1" x14ac:dyDescent="0.2">
      <c r="A14" s="154">
        <v>9</v>
      </c>
      <c r="B14" s="154" t="s">
        <v>184</v>
      </c>
      <c r="C14" s="155" t="s">
        <v>197</v>
      </c>
      <c r="D14" s="151">
        <v>36889</v>
      </c>
      <c r="E14" s="280">
        <v>1.26E-2</v>
      </c>
      <c r="F14" s="152">
        <v>23.7</v>
      </c>
      <c r="K14" s="153"/>
      <c r="L14" s="153"/>
    </row>
    <row r="15" spans="1:12" s="98" customFormat="1" ht="17.100000000000001" customHeight="1" x14ac:dyDescent="0.2">
      <c r="A15" s="154">
        <v>10</v>
      </c>
      <c r="B15" s="154" t="s">
        <v>186</v>
      </c>
      <c r="C15" s="155" t="s">
        <v>189</v>
      </c>
      <c r="D15" s="151">
        <v>32671</v>
      </c>
      <c r="E15" s="280">
        <v>1.12E-2</v>
      </c>
      <c r="F15" s="152">
        <v>10.1</v>
      </c>
      <c r="K15" s="153"/>
      <c r="L15" s="153"/>
    </row>
    <row r="16" spans="1:12" s="98" customFormat="1" ht="17.100000000000001" customHeight="1" x14ac:dyDescent="0.2">
      <c r="A16" s="154">
        <v>11</v>
      </c>
      <c r="B16" s="154" t="s">
        <v>236</v>
      </c>
      <c r="C16" s="155" t="s">
        <v>250</v>
      </c>
      <c r="D16" s="151">
        <v>25722</v>
      </c>
      <c r="E16" s="280">
        <v>8.8000000000000005E-3</v>
      </c>
      <c r="F16" s="152">
        <v>4.0999999999999996</v>
      </c>
      <c r="K16" s="153"/>
      <c r="L16" s="153"/>
    </row>
    <row r="17" spans="1:12" s="98" customFormat="1" ht="17.100000000000001" customHeight="1" x14ac:dyDescent="0.2">
      <c r="A17" s="154">
        <v>12</v>
      </c>
      <c r="B17" s="154" t="s">
        <v>394</v>
      </c>
      <c r="C17" s="156" t="s">
        <v>395</v>
      </c>
      <c r="D17" s="151">
        <v>22016</v>
      </c>
      <c r="E17" s="280">
        <v>7.4999999999999997E-3</v>
      </c>
      <c r="F17" s="152">
        <v>4.8</v>
      </c>
      <c r="K17" s="153"/>
      <c r="L17" s="153"/>
    </row>
    <row r="18" spans="1:12" s="98" customFormat="1" ht="17.100000000000001" customHeight="1" x14ac:dyDescent="0.2">
      <c r="A18" s="154">
        <v>13</v>
      </c>
      <c r="B18" s="154" t="s">
        <v>390</v>
      </c>
      <c r="C18" s="155" t="s">
        <v>391</v>
      </c>
      <c r="D18" s="151">
        <v>21254</v>
      </c>
      <c r="E18" s="280">
        <v>7.3000000000000001E-3</v>
      </c>
      <c r="F18" s="152">
        <v>5.3</v>
      </c>
      <c r="K18" s="153"/>
      <c r="L18" s="153"/>
    </row>
    <row r="19" spans="1:12" s="98" customFormat="1" ht="17.100000000000001" customHeight="1" x14ac:dyDescent="0.2">
      <c r="A19" s="154">
        <v>14</v>
      </c>
      <c r="B19" s="154" t="s">
        <v>402</v>
      </c>
      <c r="C19" s="155" t="s">
        <v>403</v>
      </c>
      <c r="D19" s="151">
        <v>21188</v>
      </c>
      <c r="E19" s="280">
        <v>7.3000000000000001E-3</v>
      </c>
      <c r="F19" s="152">
        <v>11.1</v>
      </c>
      <c r="K19" s="153"/>
      <c r="L19" s="153"/>
    </row>
    <row r="20" spans="1:12" s="98" customFormat="1" ht="17.100000000000001" customHeight="1" x14ac:dyDescent="0.2">
      <c r="A20" s="154">
        <v>15</v>
      </c>
      <c r="B20" s="154" t="s">
        <v>235</v>
      </c>
      <c r="C20" s="155" t="s">
        <v>249</v>
      </c>
      <c r="D20" s="151">
        <v>19957</v>
      </c>
      <c r="E20" s="280">
        <v>6.7999999999999996E-3</v>
      </c>
      <c r="F20" s="152">
        <v>3.8</v>
      </c>
      <c r="K20" s="153"/>
      <c r="L20" s="153"/>
    </row>
    <row r="21" spans="1:12" s="98" customFormat="1" ht="17.100000000000001" customHeight="1" x14ac:dyDescent="0.2">
      <c r="A21" s="154">
        <v>16</v>
      </c>
      <c r="B21" s="154" t="s">
        <v>429</v>
      </c>
      <c r="C21" s="155" t="s">
        <v>430</v>
      </c>
      <c r="D21" s="151">
        <v>18646</v>
      </c>
      <c r="E21" s="280">
        <v>6.4000000000000003E-3</v>
      </c>
      <c r="F21" s="152">
        <v>4.0999999999999996</v>
      </c>
      <c r="K21" s="153"/>
      <c r="L21" s="153"/>
    </row>
    <row r="22" spans="1:12" s="98" customFormat="1" ht="17.100000000000001" customHeight="1" x14ac:dyDescent="0.2">
      <c r="A22" s="154">
        <v>17</v>
      </c>
      <c r="B22" s="154" t="s">
        <v>396</v>
      </c>
      <c r="C22" s="155" t="s">
        <v>397</v>
      </c>
      <c r="D22" s="151">
        <v>17825</v>
      </c>
      <c r="E22" s="280">
        <v>6.1000000000000004E-3</v>
      </c>
      <c r="F22" s="152">
        <v>5.9</v>
      </c>
      <c r="K22" s="153"/>
      <c r="L22" s="153"/>
    </row>
    <row r="23" spans="1:12" s="98" customFormat="1" ht="30" customHeight="1" x14ac:dyDescent="0.2">
      <c r="A23" s="154">
        <v>18</v>
      </c>
      <c r="B23" s="154" t="s">
        <v>416</v>
      </c>
      <c r="C23" s="155" t="s">
        <v>417</v>
      </c>
      <c r="D23" s="151">
        <v>17819</v>
      </c>
      <c r="E23" s="280">
        <v>6.1000000000000004E-3</v>
      </c>
      <c r="F23" s="152">
        <v>14.8</v>
      </c>
      <c r="K23" s="153"/>
      <c r="L23" s="153"/>
    </row>
    <row r="24" spans="1:12" s="98" customFormat="1" ht="17.100000000000001" customHeight="1" x14ac:dyDescent="0.2">
      <c r="A24" s="154">
        <v>19</v>
      </c>
      <c r="B24" s="154" t="s">
        <v>501</v>
      </c>
      <c r="C24" s="155" t="s">
        <v>502</v>
      </c>
      <c r="D24" s="151">
        <v>15193</v>
      </c>
      <c r="E24" s="280">
        <v>5.1999999999999998E-3</v>
      </c>
      <c r="F24" s="152">
        <v>3.6</v>
      </c>
      <c r="K24" s="153"/>
      <c r="L24" s="153"/>
    </row>
    <row r="25" spans="1:12" s="98" customFormat="1" ht="17.100000000000001" customHeight="1" x14ac:dyDescent="0.2">
      <c r="A25" s="235">
        <v>20</v>
      </c>
      <c r="B25" s="235" t="s">
        <v>409</v>
      </c>
      <c r="C25" s="236" t="s">
        <v>410</v>
      </c>
      <c r="D25" s="237">
        <v>14847</v>
      </c>
      <c r="E25" s="281">
        <v>5.1000000000000004E-3</v>
      </c>
      <c r="F25" s="238">
        <v>8</v>
      </c>
      <c r="K25" s="153"/>
      <c r="L25" s="153"/>
    </row>
    <row r="26" spans="1:12" x14ac:dyDescent="0.2">
      <c r="E26" s="79"/>
    </row>
    <row r="27" spans="1:12" s="6" customFormat="1" ht="12.75" customHeight="1" x14ac:dyDescent="0.2">
      <c r="A27" s="401" t="s">
        <v>438</v>
      </c>
      <c r="B27" s="401"/>
      <c r="C27" s="401"/>
      <c r="D27" s="401"/>
      <c r="E27" s="401"/>
      <c r="F27" s="401"/>
    </row>
    <row r="28" spans="1:12" x14ac:dyDescent="0.2">
      <c r="B28" s="330"/>
      <c r="C28" s="333"/>
      <c r="D28" s="334"/>
      <c r="E28" s="334"/>
      <c r="F28" s="334"/>
    </row>
    <row r="29" spans="1:12" x14ac:dyDescent="0.2">
      <c r="B29" s="330"/>
      <c r="C29" s="333"/>
      <c r="D29" s="334"/>
      <c r="E29" s="334"/>
      <c r="F29" s="334"/>
    </row>
    <row r="30" spans="1:12" x14ac:dyDescent="0.2">
      <c r="B30" s="333"/>
      <c r="C30" s="334"/>
      <c r="D30" s="334"/>
      <c r="E30" s="334"/>
      <c r="F30" s="333"/>
    </row>
    <row r="31" spans="1:12" x14ac:dyDescent="0.2">
      <c r="B31" s="333"/>
      <c r="C31" s="334"/>
      <c r="D31" s="334"/>
      <c r="E31" s="334"/>
      <c r="F31" s="333"/>
    </row>
    <row r="32" spans="1:12" x14ac:dyDescent="0.2">
      <c r="B32" s="333"/>
      <c r="C32" s="334"/>
      <c r="D32" s="334"/>
      <c r="E32" s="334"/>
      <c r="F32" s="333"/>
    </row>
    <row r="33" spans="1:22" x14ac:dyDescent="0.2">
      <c r="B33" s="333"/>
      <c r="C33" s="334"/>
      <c r="D33" s="334"/>
      <c r="E33" s="334"/>
      <c r="F33" s="333"/>
    </row>
    <row r="34" spans="1:22" x14ac:dyDescent="0.2">
      <c r="B34" s="333"/>
      <c r="C34" s="334"/>
      <c r="D34" s="334"/>
      <c r="E34" s="334"/>
      <c r="F34" s="333"/>
    </row>
    <row r="35" spans="1:22" ht="12.75" customHeight="1" x14ac:dyDescent="0.2">
      <c r="B35" s="333"/>
      <c r="C35" s="334"/>
      <c r="D35" s="334"/>
      <c r="E35" s="334"/>
      <c r="F35" s="333"/>
    </row>
    <row r="36" spans="1:22" ht="12.75" customHeight="1" x14ac:dyDescent="0.2">
      <c r="B36" s="333"/>
      <c r="C36" s="334"/>
      <c r="D36" s="334"/>
      <c r="E36" s="334"/>
      <c r="F36" s="333"/>
    </row>
    <row r="37" spans="1:22" ht="12.75" customHeight="1" x14ac:dyDescent="0.2">
      <c r="B37" s="333"/>
      <c r="C37" s="334"/>
      <c r="D37" s="334"/>
      <c r="E37" s="334"/>
      <c r="F37" s="333"/>
    </row>
    <row r="38" spans="1:22" x14ac:dyDescent="0.2">
      <c r="B38" s="333"/>
      <c r="C38" s="334"/>
      <c r="D38" s="334"/>
      <c r="E38" s="334"/>
      <c r="F38" s="333"/>
    </row>
    <row r="39" spans="1:22" x14ac:dyDescent="0.2">
      <c r="B39" s="330"/>
      <c r="C39" s="331"/>
      <c r="D39" s="332"/>
      <c r="E39" s="13"/>
      <c r="F39" s="13"/>
    </row>
    <row r="40" spans="1:22" ht="14.25" customHeight="1" x14ac:dyDescent="0.2">
      <c r="B40" s="330"/>
      <c r="C40" s="331"/>
      <c r="D40" s="332"/>
      <c r="E40" s="13"/>
      <c r="F40" s="13"/>
    </row>
    <row r="41" spans="1:22" x14ac:dyDescent="0.2">
      <c r="B41" s="330"/>
      <c r="C41" s="331"/>
      <c r="D41" s="332"/>
      <c r="E41" s="13"/>
      <c r="F41" s="13"/>
    </row>
    <row r="42" spans="1:22" x14ac:dyDescent="0.2">
      <c r="B42" s="330"/>
      <c r="C42" s="331"/>
      <c r="D42" s="332"/>
      <c r="E42" s="13"/>
      <c r="F42" s="13"/>
      <c r="V42" s="78"/>
    </row>
    <row r="43" spans="1:22" x14ac:dyDescent="0.2">
      <c r="B43" s="330"/>
      <c r="C43" s="331"/>
      <c r="D43" s="332"/>
      <c r="E43" s="13"/>
      <c r="F43" s="13"/>
    </row>
    <row r="44" spans="1:22" x14ac:dyDescent="0.2">
      <c r="B44" s="330"/>
      <c r="C44" s="331"/>
      <c r="D44" s="332"/>
      <c r="E44" s="13"/>
      <c r="F44" s="13"/>
    </row>
    <row r="45" spans="1:22" x14ac:dyDescent="0.2">
      <c r="B45" s="330"/>
      <c r="C45" s="331"/>
      <c r="D45" s="332"/>
      <c r="E45" s="13"/>
      <c r="F45" s="13"/>
    </row>
    <row r="46" spans="1:22" x14ac:dyDescent="0.2">
      <c r="B46" s="330"/>
      <c r="C46" s="13"/>
      <c r="D46" s="13"/>
      <c r="E46" s="13"/>
      <c r="F46" s="13"/>
    </row>
    <row r="47" spans="1:22" x14ac:dyDescent="0.2">
      <c r="B47" s="330"/>
      <c r="C47" s="13"/>
      <c r="D47" s="13"/>
      <c r="E47" s="13"/>
      <c r="F47" s="13"/>
    </row>
    <row r="48" spans="1:22" x14ac:dyDescent="0.2">
      <c r="A48" s="49"/>
      <c r="B48" s="331"/>
      <c r="C48" s="13"/>
      <c r="D48" s="13"/>
      <c r="E48" s="13"/>
      <c r="F48" s="13"/>
    </row>
    <row r="49" spans="1:6" x14ac:dyDescent="0.2">
      <c r="A49" s="49"/>
      <c r="B49" s="331"/>
      <c r="C49" s="13"/>
      <c r="D49" s="13"/>
      <c r="E49" s="13"/>
      <c r="F49" s="13"/>
    </row>
    <row r="50" spans="1:6" x14ac:dyDescent="0.2">
      <c r="A50" s="49"/>
      <c r="B50" s="331"/>
      <c r="C50" s="13"/>
      <c r="D50" s="13"/>
      <c r="E50" s="13"/>
      <c r="F50" s="13"/>
    </row>
    <row r="51" spans="1:6" ht="13.5" customHeight="1" x14ac:dyDescent="0.2">
      <c r="B51" s="331"/>
      <c r="C51" s="13"/>
      <c r="D51" s="13"/>
      <c r="E51" s="13"/>
      <c r="F51" s="13"/>
    </row>
    <row r="52" spans="1:6" x14ac:dyDescent="0.2">
      <c r="B52" s="330"/>
      <c r="C52" s="13"/>
      <c r="D52" s="13"/>
      <c r="E52" s="13"/>
      <c r="F52" s="13"/>
    </row>
    <row r="53" spans="1:6" x14ac:dyDescent="0.2">
      <c r="B53" s="330"/>
      <c r="C53" s="13"/>
      <c r="D53" s="13"/>
      <c r="E53" s="13"/>
      <c r="F53" s="13"/>
    </row>
    <row r="54" spans="1:6" x14ac:dyDescent="0.2">
      <c r="B54" s="330"/>
      <c r="C54" s="13"/>
      <c r="D54" s="13"/>
      <c r="E54" s="13"/>
      <c r="F54" s="13"/>
    </row>
    <row r="55" spans="1:6" x14ac:dyDescent="0.2">
      <c r="B55" s="330"/>
      <c r="C55" s="13"/>
      <c r="D55" s="13"/>
      <c r="E55" s="13"/>
      <c r="F55" s="13"/>
    </row>
    <row r="56" spans="1:6" x14ac:dyDescent="0.2">
      <c r="B56" s="330"/>
      <c r="C56" s="13"/>
      <c r="D56" s="13"/>
      <c r="E56" s="13"/>
      <c r="F56" s="13"/>
    </row>
    <row r="57" spans="1:6" x14ac:dyDescent="0.2">
      <c r="B57" s="330"/>
      <c r="C57" s="13"/>
      <c r="D57" s="13"/>
      <c r="E57" s="13"/>
      <c r="F57" s="13"/>
    </row>
    <row r="58" spans="1:6" x14ac:dyDescent="0.2">
      <c r="B58" s="330"/>
      <c r="C58" s="13"/>
      <c r="D58" s="13"/>
      <c r="E58" s="13"/>
      <c r="F58" s="13"/>
    </row>
    <row r="59" spans="1:6" x14ac:dyDescent="0.2">
      <c r="B59" s="330"/>
      <c r="C59" s="13"/>
      <c r="D59" s="13"/>
      <c r="E59" s="13"/>
      <c r="F59" s="13"/>
    </row>
    <row r="60" spans="1:6" x14ac:dyDescent="0.2">
      <c r="B60" s="330"/>
      <c r="C60" s="13"/>
      <c r="D60" s="13"/>
      <c r="E60" s="13"/>
      <c r="F60" s="13"/>
    </row>
    <row r="61" spans="1:6" x14ac:dyDescent="0.2">
      <c r="B61" s="330"/>
      <c r="C61" s="13"/>
      <c r="D61" s="13"/>
      <c r="E61" s="13"/>
      <c r="F61" s="13"/>
    </row>
    <row r="62" spans="1:6" x14ac:dyDescent="0.2">
      <c r="B62" s="330"/>
      <c r="C62" s="13"/>
      <c r="D62" s="13"/>
      <c r="E62" s="13"/>
      <c r="F62" s="13"/>
    </row>
    <row r="63" spans="1:6" x14ac:dyDescent="0.2">
      <c r="B63" s="330"/>
      <c r="C63" s="13"/>
      <c r="D63" s="13"/>
      <c r="E63" s="13"/>
      <c r="F63" s="13"/>
    </row>
    <row r="64" spans="1:6" x14ac:dyDescent="0.2">
      <c r="B64" s="330"/>
      <c r="C64" s="13"/>
      <c r="D64" s="13"/>
      <c r="E64" s="13"/>
      <c r="F64" s="13"/>
    </row>
    <row r="65" spans="1:6" x14ac:dyDescent="0.2">
      <c r="A65" s="49"/>
      <c r="B65" s="330"/>
      <c r="C65" s="13"/>
      <c r="D65" s="13"/>
      <c r="E65" s="13"/>
      <c r="F65" s="13"/>
    </row>
    <row r="66" spans="1:6" x14ac:dyDescent="0.2">
      <c r="B66" s="330"/>
      <c r="C66" s="13"/>
      <c r="D66" s="13"/>
      <c r="E66" s="13"/>
      <c r="F66" s="13"/>
    </row>
    <row r="67" spans="1:6" x14ac:dyDescent="0.2">
      <c r="B67" s="330"/>
      <c r="C67" s="13"/>
      <c r="D67" s="13"/>
      <c r="E67" s="13"/>
      <c r="F67" s="13"/>
    </row>
    <row r="68" spans="1:6" x14ac:dyDescent="0.2">
      <c r="B68" s="330"/>
      <c r="C68" s="13"/>
      <c r="D68" s="13"/>
      <c r="E68" s="13"/>
      <c r="F68" s="13"/>
    </row>
    <row r="69" spans="1:6" x14ac:dyDescent="0.2">
      <c r="B69" s="330"/>
      <c r="C69" s="13"/>
      <c r="D69" s="13"/>
      <c r="E69" s="13"/>
      <c r="F69" s="13"/>
    </row>
    <row r="70" spans="1:6" x14ac:dyDescent="0.2">
      <c r="B70" s="330"/>
      <c r="C70" s="13"/>
      <c r="D70" s="13"/>
      <c r="E70" s="13"/>
      <c r="F70" s="13"/>
    </row>
    <row r="71" spans="1:6" x14ac:dyDescent="0.2">
      <c r="B71" s="330"/>
      <c r="C71" s="13"/>
      <c r="D71" s="13"/>
      <c r="E71" s="13"/>
      <c r="F71" s="13"/>
    </row>
    <row r="72" spans="1:6" x14ac:dyDescent="0.2">
      <c r="B72" s="330"/>
      <c r="C72" s="13"/>
      <c r="D72" s="13"/>
      <c r="E72" s="13"/>
      <c r="F72" s="13"/>
    </row>
    <row r="73" spans="1:6" x14ac:dyDescent="0.2">
      <c r="B73" s="330"/>
      <c r="C73" s="13"/>
      <c r="D73" s="13"/>
      <c r="E73" s="13"/>
      <c r="F73" s="13"/>
    </row>
    <row r="74" spans="1:6" x14ac:dyDescent="0.2">
      <c r="B74" s="330"/>
      <c r="C74" s="13"/>
      <c r="D74" s="13"/>
      <c r="E74" s="13"/>
      <c r="F74" s="13"/>
    </row>
    <row r="75" spans="1:6" x14ac:dyDescent="0.2">
      <c r="B75" s="330"/>
      <c r="C75" s="13"/>
      <c r="D75" s="13"/>
      <c r="E75" s="13"/>
      <c r="F75" s="13"/>
    </row>
    <row r="76" spans="1:6" x14ac:dyDescent="0.2">
      <c r="B76" s="330"/>
      <c r="C76" s="13"/>
      <c r="D76" s="13"/>
      <c r="E76" s="13"/>
      <c r="F76" s="13"/>
    </row>
    <row r="77" spans="1:6" x14ac:dyDescent="0.2">
      <c r="B77" s="330"/>
      <c r="C77" s="13"/>
      <c r="D77" s="13"/>
      <c r="E77" s="13"/>
      <c r="F77" s="13"/>
    </row>
    <row r="78" spans="1:6" x14ac:dyDescent="0.2">
      <c r="B78" s="330"/>
      <c r="C78" s="13"/>
      <c r="D78" s="13"/>
      <c r="E78" s="13"/>
      <c r="F78" s="13"/>
    </row>
    <row r="79" spans="1:6" x14ac:dyDescent="0.2">
      <c r="B79" s="330"/>
      <c r="C79" s="13"/>
      <c r="D79" s="13"/>
      <c r="E79" s="13"/>
      <c r="F79" s="13"/>
    </row>
    <row r="80" spans="1:6" x14ac:dyDescent="0.2">
      <c r="B80" s="330"/>
      <c r="C80" s="13"/>
      <c r="D80" s="13"/>
      <c r="E80" s="13"/>
      <c r="F80" s="13"/>
    </row>
    <row r="81" spans="1:6" x14ac:dyDescent="0.2">
      <c r="B81" s="330"/>
      <c r="C81" s="13"/>
      <c r="D81" s="13"/>
      <c r="E81" s="13"/>
      <c r="F81" s="13"/>
    </row>
    <row r="82" spans="1:6" x14ac:dyDescent="0.2">
      <c r="B82" s="330"/>
      <c r="C82" s="13"/>
      <c r="D82" s="13"/>
      <c r="E82" s="13"/>
      <c r="F82" s="13"/>
    </row>
    <row r="83" spans="1:6" x14ac:dyDescent="0.2">
      <c r="B83" s="330"/>
      <c r="C83" s="13"/>
      <c r="D83" s="13"/>
      <c r="E83" s="13"/>
      <c r="F83" s="13"/>
    </row>
    <row r="84" spans="1:6" x14ac:dyDescent="0.2">
      <c r="B84" s="330"/>
      <c r="C84" s="13"/>
      <c r="D84" s="13"/>
      <c r="E84" s="13"/>
      <c r="F84" s="13"/>
    </row>
    <row r="85" spans="1:6" x14ac:dyDescent="0.2">
      <c r="B85" s="330"/>
      <c r="C85" s="13"/>
      <c r="D85" s="13"/>
      <c r="E85" s="13"/>
      <c r="F85" s="13"/>
    </row>
    <row r="86" spans="1:6" x14ac:dyDescent="0.2">
      <c r="B86" s="330"/>
      <c r="C86" s="13"/>
      <c r="D86" s="13"/>
      <c r="E86" s="13"/>
      <c r="F86" s="13"/>
    </row>
    <row r="87" spans="1:6" x14ac:dyDescent="0.2">
      <c r="B87" s="330"/>
      <c r="C87" s="13"/>
      <c r="D87" s="13"/>
      <c r="E87" s="13"/>
      <c r="F87" s="13"/>
    </row>
    <row r="88" spans="1:6" x14ac:dyDescent="0.2">
      <c r="B88" s="330"/>
      <c r="C88" s="13"/>
      <c r="D88" s="13"/>
      <c r="E88" s="13"/>
      <c r="F88" s="13"/>
    </row>
    <row r="89" spans="1:6" x14ac:dyDescent="0.2">
      <c r="B89" s="330"/>
      <c r="C89" s="13"/>
      <c r="D89" s="13"/>
      <c r="E89" s="13"/>
      <c r="F89" s="13"/>
    </row>
    <row r="92" spans="1:6" x14ac:dyDescent="0.2">
      <c r="A92" s="49"/>
    </row>
  </sheetData>
  <mergeCells count="2">
    <mergeCell ref="A2:F2"/>
    <mergeCell ref="A27:F27"/>
  </mergeCells>
  <hyperlinks>
    <hyperlink ref="A1" location="Съдържание!Print_Area" display="към съдържанието" xr:uid="{00000000-0004-0000-1900-000000000000}"/>
  </hyperlinks>
  <printOptions horizontalCentered="1"/>
  <pageMargins left="0.39370078740157483" right="0.39370078740157483" top="0.59055118110236227" bottom="0.59055118110236227" header="0.31496062992125984" footer="0.31496062992125984"/>
  <pageSetup paperSize="9" scale="86"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M40"/>
  <sheetViews>
    <sheetView topLeftCell="A4" zoomScale="80" zoomScaleNormal="80" workbookViewId="0">
      <selection activeCell="F13" sqref="F13"/>
    </sheetView>
  </sheetViews>
  <sheetFormatPr defaultRowHeight="12.75" x14ac:dyDescent="0.2"/>
  <cols>
    <col min="1" max="1" width="20.7109375" style="98" customWidth="1"/>
    <col min="2" max="2" width="13.7109375" style="98" customWidth="1"/>
    <col min="3" max="3" width="15.7109375" style="98" customWidth="1"/>
    <col min="4" max="4" width="20.7109375" style="98" customWidth="1"/>
    <col min="5" max="5" width="13.7109375" style="98" customWidth="1"/>
    <col min="6" max="7" width="18.7109375" style="98" customWidth="1"/>
    <col min="8" max="8" width="13.7109375" style="98" customWidth="1"/>
    <col min="9" max="9" width="13.7109375" style="115" customWidth="1"/>
    <col min="10" max="10" width="9.140625" style="98" customWidth="1"/>
    <col min="11" max="11" width="14.28515625" style="98" customWidth="1"/>
    <col min="12" max="12" width="9.5703125" style="98" customWidth="1"/>
    <col min="13" max="30" width="9.140625" style="98" customWidth="1"/>
    <col min="31" max="16384" width="9.140625" style="98"/>
  </cols>
  <sheetData>
    <row r="1" spans="1:39" ht="15" customHeight="1" x14ac:dyDescent="0.2">
      <c r="A1" s="255" t="s">
        <v>71</v>
      </c>
      <c r="B1" s="104"/>
      <c r="C1" s="104"/>
      <c r="D1" s="104"/>
      <c r="E1" s="104"/>
      <c r="F1" s="104"/>
      <c r="G1" s="104"/>
      <c r="H1" s="326"/>
    </row>
    <row r="2" spans="1:39" ht="30" customHeight="1" x14ac:dyDescent="0.25">
      <c r="A2" s="378" t="s">
        <v>381</v>
      </c>
      <c r="B2" s="379"/>
      <c r="C2" s="379"/>
      <c r="D2" s="379"/>
      <c r="E2" s="379"/>
      <c r="F2" s="379"/>
      <c r="G2" s="379"/>
      <c r="H2" s="380"/>
    </row>
    <row r="3" spans="1:39" ht="15" customHeight="1" x14ac:dyDescent="0.2">
      <c r="A3" s="381" t="s">
        <v>7</v>
      </c>
      <c r="B3" s="365"/>
      <c r="C3" s="365"/>
      <c r="D3" s="365"/>
      <c r="E3" s="365"/>
      <c r="F3" s="365"/>
      <c r="G3" s="365"/>
      <c r="H3" s="382"/>
    </row>
    <row r="4" spans="1:39" ht="15" customHeight="1" x14ac:dyDescent="0.2">
      <c r="A4" s="381" t="s">
        <v>504</v>
      </c>
      <c r="B4" s="365"/>
      <c r="C4" s="365"/>
      <c r="D4" s="365"/>
      <c r="E4" s="365"/>
      <c r="F4" s="365"/>
      <c r="G4" s="365"/>
      <c r="H4" s="382"/>
    </row>
    <row r="5" spans="1:39" ht="15" customHeight="1" x14ac:dyDescent="0.2">
      <c r="A5" s="107"/>
      <c r="B5" s="106"/>
      <c r="C5" s="106"/>
      <c r="D5" s="106"/>
      <c r="E5" s="106"/>
      <c r="F5" s="106"/>
      <c r="G5" s="106"/>
      <c r="H5" s="284"/>
    </row>
    <row r="6" spans="1:39" ht="42" customHeight="1" x14ac:dyDescent="0.2">
      <c r="A6" s="384" t="s">
        <v>8</v>
      </c>
      <c r="B6" s="383" t="s">
        <v>207</v>
      </c>
      <c r="C6" s="383"/>
      <c r="D6" s="383"/>
      <c r="E6" s="383" t="s">
        <v>211</v>
      </c>
      <c r="F6" s="383"/>
      <c r="G6" s="383"/>
      <c r="H6" s="386" t="s">
        <v>169</v>
      </c>
    </row>
    <row r="7" spans="1:39" ht="72.75" customHeight="1" x14ac:dyDescent="0.2">
      <c r="A7" s="385"/>
      <c r="B7" s="179" t="s">
        <v>165</v>
      </c>
      <c r="C7" s="179" t="s">
        <v>166</v>
      </c>
      <c r="D7" s="180" t="s">
        <v>167</v>
      </c>
      <c r="E7" s="179" t="s">
        <v>210</v>
      </c>
      <c r="F7" s="179" t="s">
        <v>208</v>
      </c>
      <c r="G7" s="180" t="s">
        <v>170</v>
      </c>
      <c r="H7" s="387"/>
    </row>
    <row r="8" spans="1:39" s="137" customFormat="1" ht="20.25" customHeight="1" x14ac:dyDescent="0.2">
      <c r="A8" s="178">
        <v>1</v>
      </c>
      <c r="B8" s="179">
        <v>2</v>
      </c>
      <c r="C8" s="179">
        <v>3</v>
      </c>
      <c r="D8" s="180" t="s">
        <v>168</v>
      </c>
      <c r="E8" s="180">
        <v>5</v>
      </c>
      <c r="F8" s="180">
        <v>6</v>
      </c>
      <c r="G8" s="180" t="s">
        <v>205</v>
      </c>
      <c r="H8" s="179" t="s">
        <v>206</v>
      </c>
      <c r="I8" s="341"/>
    </row>
    <row r="9" spans="1:39" ht="15" customHeight="1" x14ac:dyDescent="0.2">
      <c r="A9" s="102" t="s">
        <v>39</v>
      </c>
      <c r="B9" s="103">
        <f>'Табл. II.1.1 ТЗПБ БЛ - мъже'!B9+'Табл.II.1.2 ТЗПБ, БЛ - жени'!B9</f>
        <v>101</v>
      </c>
      <c r="C9" s="103">
        <f>'Табл. II.1.1 ТЗПБ БЛ - мъже'!C9+'Табл.II.1.2 ТЗПБ, БЛ - жени'!C9</f>
        <v>95</v>
      </c>
      <c r="D9" s="275">
        <f>C9/B9</f>
        <v>0.94059405940594054</v>
      </c>
      <c r="E9" s="103">
        <f>'Табл. II.1.1 ТЗПБ БЛ - мъже'!E9+'Табл.II.1.2 ТЗПБ, БЛ - жени'!E9</f>
        <v>241</v>
      </c>
      <c r="F9" s="103">
        <f>'Табл. II.1.1 ТЗПБ БЛ - мъже'!F9+'Табл.II.1.2 ТЗПБ, БЛ - жени'!F9</f>
        <v>232</v>
      </c>
      <c r="G9" s="275">
        <f>F9/E9</f>
        <v>0.96265560165975106</v>
      </c>
      <c r="H9" s="145">
        <f>E9/B9</f>
        <v>2.386138613861386</v>
      </c>
      <c r="AI9" s="8"/>
      <c r="AJ9" s="8"/>
      <c r="AK9" s="8"/>
      <c r="AL9" s="8"/>
      <c r="AM9" s="8"/>
    </row>
    <row r="10" spans="1:39" ht="15" customHeight="1" x14ac:dyDescent="0.2">
      <c r="A10" s="102" t="s">
        <v>40</v>
      </c>
      <c r="B10" s="103">
        <f>'Табл. II.1.1 ТЗПБ БЛ - мъже'!B10+'Табл.II.1.2 ТЗПБ, БЛ - жени'!B10</f>
        <v>192</v>
      </c>
      <c r="C10" s="103">
        <f>'Табл. II.1.1 ТЗПБ БЛ - мъже'!C10+'Табл.II.1.2 ТЗПБ, БЛ - жени'!C10</f>
        <v>184</v>
      </c>
      <c r="D10" s="275">
        <f t="shared" ref="D10:D37" si="0">C10/B10</f>
        <v>0.95833333333333337</v>
      </c>
      <c r="E10" s="103">
        <f>'Табл. II.1.1 ТЗПБ БЛ - мъже'!E10+'Табл.II.1.2 ТЗПБ, БЛ - жени'!E10</f>
        <v>538</v>
      </c>
      <c r="F10" s="103">
        <f>'Табл. II.1.1 ТЗПБ БЛ - мъже'!F10+'Табл.II.1.2 ТЗПБ, БЛ - жени'!F10</f>
        <v>519</v>
      </c>
      <c r="G10" s="275">
        <f t="shared" ref="G10:G37" si="1">F10/E10</f>
        <v>0.96468401486988853</v>
      </c>
      <c r="H10" s="145">
        <f t="shared" ref="H10:H36" si="2">E10/B10</f>
        <v>2.8020833333333335</v>
      </c>
      <c r="AI10" s="8"/>
      <c r="AJ10" s="8"/>
      <c r="AK10" s="8"/>
      <c r="AL10" s="8"/>
      <c r="AM10" s="8"/>
    </row>
    <row r="11" spans="1:39" ht="15" customHeight="1" x14ac:dyDescent="0.2">
      <c r="A11" s="102" t="s">
        <v>41</v>
      </c>
      <c r="B11" s="103">
        <f>'Табл. II.1.1 ТЗПБ БЛ - мъже'!B11+'Табл.II.1.2 ТЗПБ, БЛ - жени'!B11</f>
        <v>333</v>
      </c>
      <c r="C11" s="103">
        <f>'Табл. II.1.1 ТЗПБ БЛ - мъже'!C11+'Табл.II.1.2 ТЗПБ, БЛ - жени'!C11</f>
        <v>310</v>
      </c>
      <c r="D11" s="275">
        <f t="shared" si="0"/>
        <v>0.93093093093093093</v>
      </c>
      <c r="E11" s="103">
        <f>'Табл. II.1.1 ТЗПБ БЛ - мъже'!E11+'Табл.II.1.2 ТЗПБ, БЛ - жени'!E11</f>
        <v>942</v>
      </c>
      <c r="F11" s="103">
        <f>'Табл. II.1.1 ТЗПБ БЛ - мъже'!F11+'Табл.II.1.2 ТЗПБ, БЛ - жени'!F11</f>
        <v>902</v>
      </c>
      <c r="G11" s="275">
        <f t="shared" si="1"/>
        <v>0.9575371549893843</v>
      </c>
      <c r="H11" s="145">
        <f t="shared" si="2"/>
        <v>2.8288288288288288</v>
      </c>
      <c r="I11" s="157"/>
      <c r="AI11" s="8"/>
      <c r="AJ11" s="8"/>
      <c r="AK11" s="8"/>
      <c r="AL11" s="8"/>
      <c r="AM11" s="8"/>
    </row>
    <row r="12" spans="1:39" ht="15" customHeight="1" x14ac:dyDescent="0.2">
      <c r="A12" s="102" t="s">
        <v>42</v>
      </c>
      <c r="B12" s="103">
        <f>'Табл. II.1.1 ТЗПБ БЛ - мъже'!B12+'Табл.II.1.2 ТЗПБ, БЛ - жени'!B12</f>
        <v>128</v>
      </c>
      <c r="C12" s="103">
        <f>'Табл. II.1.1 ТЗПБ БЛ - мъже'!C12+'Табл.II.1.2 ТЗПБ, БЛ - жени'!C12</f>
        <v>120</v>
      </c>
      <c r="D12" s="275">
        <f t="shared" si="0"/>
        <v>0.9375</v>
      </c>
      <c r="E12" s="103">
        <f>'Табл. II.1.1 ТЗПБ БЛ - мъже'!E12+'Табл.II.1.2 ТЗПБ, БЛ - жени'!E12</f>
        <v>321</v>
      </c>
      <c r="F12" s="103">
        <f>'Табл. II.1.1 ТЗПБ БЛ - мъже'!F12+'Табл.II.1.2 ТЗПБ, БЛ - жени'!F12</f>
        <v>310</v>
      </c>
      <c r="G12" s="275">
        <f t="shared" si="1"/>
        <v>0.96573208722741433</v>
      </c>
      <c r="H12" s="145">
        <f t="shared" si="2"/>
        <v>2.5078125</v>
      </c>
    </row>
    <row r="13" spans="1:39" ht="15" customHeight="1" x14ac:dyDescent="0.2">
      <c r="A13" s="102" t="s">
        <v>43</v>
      </c>
      <c r="B13" s="103">
        <f>'Табл. II.1.1 ТЗПБ БЛ - мъже'!B13+'Табл.II.1.2 ТЗПБ, БЛ - жени'!B13</f>
        <v>19</v>
      </c>
      <c r="C13" s="103">
        <f>'Табл. II.1.1 ТЗПБ БЛ - мъже'!C13+'Табл.II.1.2 ТЗПБ, БЛ - жени'!C13</f>
        <v>18</v>
      </c>
      <c r="D13" s="275">
        <f t="shared" si="0"/>
        <v>0.94736842105263153</v>
      </c>
      <c r="E13" s="103">
        <f>'Табл. II.1.1 ТЗПБ БЛ - мъже'!E13+'Табл.II.1.2 ТЗПБ, БЛ - жени'!E13</f>
        <v>44</v>
      </c>
      <c r="F13" s="103">
        <f>'Табл. II.1.1 ТЗПБ БЛ - мъже'!F13+'Табл.II.1.2 ТЗПБ, БЛ - жени'!F13</f>
        <v>41</v>
      </c>
      <c r="G13" s="275">
        <f t="shared" si="1"/>
        <v>0.93181818181818177</v>
      </c>
      <c r="H13" s="145">
        <f t="shared" si="2"/>
        <v>2.3157894736842106</v>
      </c>
    </row>
    <row r="14" spans="1:39" ht="15" customHeight="1" x14ac:dyDescent="0.2">
      <c r="A14" s="102" t="s">
        <v>44</v>
      </c>
      <c r="B14" s="103">
        <f>'Табл. II.1.1 ТЗПБ БЛ - мъже'!B14+'Табл.II.1.2 ТЗПБ, БЛ - жени'!B14</f>
        <v>77</v>
      </c>
      <c r="C14" s="103">
        <f>'Табл. II.1.1 ТЗПБ БЛ - мъже'!C14+'Табл.II.1.2 ТЗПБ, БЛ - жени'!C14</f>
        <v>70</v>
      </c>
      <c r="D14" s="275">
        <f t="shared" si="0"/>
        <v>0.90909090909090906</v>
      </c>
      <c r="E14" s="103">
        <f>'Табл. II.1.1 ТЗПБ БЛ - мъже'!E14+'Табл.II.1.2 ТЗПБ, БЛ - жени'!E14</f>
        <v>219</v>
      </c>
      <c r="F14" s="103">
        <f>'Табл. II.1.1 ТЗПБ БЛ - мъже'!F14+'Табл.II.1.2 ТЗПБ, БЛ - жени'!F14</f>
        <v>207</v>
      </c>
      <c r="G14" s="275">
        <f t="shared" si="1"/>
        <v>0.9452054794520548</v>
      </c>
      <c r="H14" s="145">
        <f t="shared" si="2"/>
        <v>2.8441558441558441</v>
      </c>
    </row>
    <row r="15" spans="1:39" ht="15" customHeight="1" x14ac:dyDescent="0.2">
      <c r="A15" s="102" t="s">
        <v>45</v>
      </c>
      <c r="B15" s="103">
        <f>'Табл. II.1.1 ТЗПБ БЛ - мъже'!B15+'Табл.II.1.2 ТЗПБ, БЛ - жени'!B15</f>
        <v>67</v>
      </c>
      <c r="C15" s="103">
        <f>'Табл. II.1.1 ТЗПБ БЛ - мъже'!C15+'Табл.II.1.2 ТЗПБ, БЛ - жени'!C15</f>
        <v>67</v>
      </c>
      <c r="D15" s="275">
        <f t="shared" si="0"/>
        <v>1</v>
      </c>
      <c r="E15" s="103">
        <f>'Табл. II.1.1 ТЗПБ БЛ - мъже'!E15+'Табл.II.1.2 ТЗПБ, БЛ - жени'!E15</f>
        <v>202</v>
      </c>
      <c r="F15" s="103">
        <f>'Табл. II.1.1 ТЗПБ БЛ - мъже'!F15+'Табл.II.1.2 ТЗПБ, БЛ - жени'!F15</f>
        <v>201</v>
      </c>
      <c r="G15" s="275">
        <f t="shared" si="1"/>
        <v>0.99504950495049505</v>
      </c>
      <c r="H15" s="145">
        <f t="shared" si="2"/>
        <v>3.0149253731343282</v>
      </c>
    </row>
    <row r="16" spans="1:39" ht="15" customHeight="1" x14ac:dyDescent="0.2">
      <c r="A16" s="102" t="s">
        <v>46</v>
      </c>
      <c r="B16" s="103">
        <f>'Табл. II.1.1 ТЗПБ БЛ - мъже'!B16+'Табл.II.1.2 ТЗПБ, БЛ - жени'!B16</f>
        <v>64</v>
      </c>
      <c r="C16" s="103">
        <f>'Табл. II.1.1 ТЗПБ БЛ - мъже'!C16+'Табл.II.1.2 ТЗПБ, БЛ - жени'!C16</f>
        <v>61</v>
      </c>
      <c r="D16" s="275">
        <f t="shared" si="0"/>
        <v>0.953125</v>
      </c>
      <c r="E16" s="103">
        <f>'Табл. II.1.1 ТЗПБ БЛ - мъже'!E16+'Табл.II.1.2 ТЗПБ, БЛ - жени'!E16</f>
        <v>175</v>
      </c>
      <c r="F16" s="103">
        <f>'Табл. II.1.1 ТЗПБ БЛ - мъже'!F16+'Табл.II.1.2 ТЗПБ, БЛ - жени'!F16</f>
        <v>171</v>
      </c>
      <c r="G16" s="275">
        <f t="shared" si="1"/>
        <v>0.97714285714285709</v>
      </c>
      <c r="H16" s="145">
        <f t="shared" si="2"/>
        <v>2.734375</v>
      </c>
    </row>
    <row r="17" spans="1:8" ht="15" customHeight="1" x14ac:dyDescent="0.2">
      <c r="A17" s="102" t="s">
        <v>47</v>
      </c>
      <c r="B17" s="103">
        <f>'Табл. II.1.1 ТЗПБ БЛ - мъже'!B17+'Табл.II.1.2 ТЗПБ, БЛ - жени'!B17</f>
        <v>32</v>
      </c>
      <c r="C17" s="103">
        <f>'Табл. II.1.1 ТЗПБ БЛ - мъже'!C17+'Табл.II.1.2 ТЗПБ, БЛ - жени'!C17</f>
        <v>32</v>
      </c>
      <c r="D17" s="275">
        <f t="shared" si="0"/>
        <v>1</v>
      </c>
      <c r="E17" s="103">
        <f>'Табл. II.1.1 ТЗПБ БЛ - мъже'!E17+'Табл.II.1.2 ТЗПБ, БЛ - жени'!E17</f>
        <v>121</v>
      </c>
      <c r="F17" s="103">
        <f>'Табл. II.1.1 ТЗПБ БЛ - мъже'!F17+'Табл.II.1.2 ТЗПБ, БЛ - жени'!F17</f>
        <v>119</v>
      </c>
      <c r="G17" s="275">
        <f t="shared" si="1"/>
        <v>0.98347107438016534</v>
      </c>
      <c r="H17" s="145">
        <f t="shared" si="2"/>
        <v>3.78125</v>
      </c>
    </row>
    <row r="18" spans="1:8" ht="15" customHeight="1" x14ac:dyDescent="0.2">
      <c r="A18" s="102" t="s">
        <v>48</v>
      </c>
      <c r="B18" s="103">
        <f>'Табл. II.1.1 ТЗПБ БЛ - мъже'!B18+'Табл.II.1.2 ТЗПБ, БЛ - жени'!B18</f>
        <v>46</v>
      </c>
      <c r="C18" s="103">
        <f>'Табл. II.1.1 ТЗПБ БЛ - мъже'!C18+'Табл.II.1.2 ТЗПБ, БЛ - жени'!C18</f>
        <v>45</v>
      </c>
      <c r="D18" s="275">
        <f t="shared" si="0"/>
        <v>0.97826086956521741</v>
      </c>
      <c r="E18" s="103">
        <f>'Табл. II.1.1 ТЗПБ БЛ - мъже'!E18+'Табл.II.1.2 ТЗПБ, БЛ - жени'!E18</f>
        <v>155</v>
      </c>
      <c r="F18" s="103">
        <f>'Табл. II.1.1 ТЗПБ БЛ - мъже'!F18+'Табл.II.1.2 ТЗПБ, БЛ - жени'!F18</f>
        <v>151</v>
      </c>
      <c r="G18" s="275">
        <f t="shared" si="1"/>
        <v>0.97419354838709682</v>
      </c>
      <c r="H18" s="145">
        <f t="shared" si="2"/>
        <v>3.3695652173913042</v>
      </c>
    </row>
    <row r="19" spans="1:8" ht="15" customHeight="1" x14ac:dyDescent="0.2">
      <c r="A19" s="102" t="s">
        <v>49</v>
      </c>
      <c r="B19" s="103">
        <f>'Табл. II.1.1 ТЗПБ БЛ - мъже'!B19+'Табл.II.1.2 ТЗПБ, БЛ - жени'!B19</f>
        <v>44</v>
      </c>
      <c r="C19" s="103">
        <f>'Табл. II.1.1 ТЗПБ БЛ - мъже'!C19+'Табл.II.1.2 ТЗПБ, БЛ - жени'!C19</f>
        <v>42</v>
      </c>
      <c r="D19" s="275">
        <f t="shared" si="0"/>
        <v>0.95454545454545459</v>
      </c>
      <c r="E19" s="103">
        <f>'Табл. II.1.1 ТЗПБ БЛ - мъже'!E19+'Табл.II.1.2 ТЗПБ, БЛ - жени'!E19</f>
        <v>142</v>
      </c>
      <c r="F19" s="103">
        <f>'Табл. II.1.1 ТЗПБ БЛ - мъже'!F19+'Табл.II.1.2 ТЗПБ, БЛ - жени'!F19</f>
        <v>137</v>
      </c>
      <c r="G19" s="275">
        <f t="shared" si="1"/>
        <v>0.96478873239436624</v>
      </c>
      <c r="H19" s="145">
        <f t="shared" si="2"/>
        <v>3.2272727272727271</v>
      </c>
    </row>
    <row r="20" spans="1:8" ht="15" customHeight="1" x14ac:dyDescent="0.2">
      <c r="A20" s="102" t="s">
        <v>50</v>
      </c>
      <c r="B20" s="103">
        <f>'Табл. II.1.1 ТЗПБ БЛ - мъже'!B20+'Табл.II.1.2 ТЗПБ, БЛ - жени'!B20</f>
        <v>113</v>
      </c>
      <c r="C20" s="103">
        <f>'Табл. II.1.1 ТЗПБ БЛ - мъже'!C20+'Табл.II.1.2 ТЗПБ, БЛ - жени'!C20</f>
        <v>106</v>
      </c>
      <c r="D20" s="275">
        <f t="shared" si="0"/>
        <v>0.93805309734513276</v>
      </c>
      <c r="E20" s="103">
        <f>'Табл. II.1.1 ТЗПБ БЛ - мъже'!E20+'Табл.II.1.2 ТЗПБ, БЛ - жени'!E20</f>
        <v>317</v>
      </c>
      <c r="F20" s="103">
        <f>'Табл. II.1.1 ТЗПБ БЛ - мъже'!F20+'Табл.II.1.2 ТЗПБ, БЛ - жени'!F20</f>
        <v>307</v>
      </c>
      <c r="G20" s="275">
        <f t="shared" si="1"/>
        <v>0.96845425867507884</v>
      </c>
      <c r="H20" s="145">
        <f t="shared" si="2"/>
        <v>2.8053097345132745</v>
      </c>
    </row>
    <row r="21" spans="1:8" ht="15" customHeight="1" x14ac:dyDescent="0.2">
      <c r="A21" s="102" t="s">
        <v>51</v>
      </c>
      <c r="B21" s="103">
        <f>'Табл. II.1.1 ТЗПБ БЛ - мъже'!B21+'Табл.II.1.2 ТЗПБ, БЛ - жени'!B21</f>
        <v>90</v>
      </c>
      <c r="C21" s="103">
        <f>'Табл. II.1.1 ТЗПБ БЛ - мъже'!C21+'Табл.II.1.2 ТЗПБ, БЛ - жени'!C21</f>
        <v>86</v>
      </c>
      <c r="D21" s="275">
        <f t="shared" si="0"/>
        <v>0.9555555555555556</v>
      </c>
      <c r="E21" s="103">
        <f>'Табл. II.1.1 ТЗПБ БЛ - мъже'!E21+'Табл.II.1.2 ТЗПБ, БЛ - жени'!E21</f>
        <v>239</v>
      </c>
      <c r="F21" s="103">
        <f>'Табл. II.1.1 ТЗПБ БЛ - мъже'!F21+'Табл.II.1.2 ТЗПБ, БЛ - жени'!F21</f>
        <v>233</v>
      </c>
      <c r="G21" s="275">
        <f t="shared" si="1"/>
        <v>0.97489539748953979</v>
      </c>
      <c r="H21" s="145">
        <f t="shared" si="2"/>
        <v>2.6555555555555554</v>
      </c>
    </row>
    <row r="22" spans="1:8" ht="15" customHeight="1" x14ac:dyDescent="0.2">
      <c r="A22" s="102" t="s">
        <v>52</v>
      </c>
      <c r="B22" s="103">
        <f>'Табл. II.1.1 ТЗПБ БЛ - мъже'!B22+'Табл.II.1.2 ТЗПБ, БЛ - жени'!B22</f>
        <v>98</v>
      </c>
      <c r="C22" s="103">
        <f>'Табл. II.1.1 ТЗПБ БЛ - мъже'!C22+'Табл.II.1.2 ТЗПБ, БЛ - жени'!C22</f>
        <v>92</v>
      </c>
      <c r="D22" s="275">
        <f t="shared" si="0"/>
        <v>0.93877551020408168</v>
      </c>
      <c r="E22" s="103">
        <f>'Табл. II.1.1 ТЗПБ БЛ - мъже'!E22+'Табл.II.1.2 ТЗПБ, БЛ - жени'!E22</f>
        <v>273</v>
      </c>
      <c r="F22" s="103">
        <f>'Табл. II.1.1 ТЗПБ БЛ - мъже'!F22+'Табл.II.1.2 ТЗПБ, БЛ - жени'!F22</f>
        <v>262</v>
      </c>
      <c r="G22" s="275">
        <f t="shared" si="1"/>
        <v>0.95970695970695974</v>
      </c>
      <c r="H22" s="145">
        <f t="shared" si="2"/>
        <v>2.7857142857142856</v>
      </c>
    </row>
    <row r="23" spans="1:8" ht="15" customHeight="1" x14ac:dyDescent="0.2">
      <c r="A23" s="102" t="s">
        <v>53</v>
      </c>
      <c r="B23" s="103">
        <f>'Табл. II.1.1 ТЗПБ БЛ - мъже'!B23+'Табл.II.1.2 ТЗПБ, БЛ - жени'!B23</f>
        <v>576</v>
      </c>
      <c r="C23" s="103">
        <f>'Табл. II.1.1 ТЗПБ БЛ - мъже'!C23+'Табл.II.1.2 ТЗПБ, БЛ - жени'!C23</f>
        <v>516</v>
      </c>
      <c r="D23" s="275">
        <f t="shared" si="0"/>
        <v>0.89583333333333337</v>
      </c>
      <c r="E23" s="103">
        <f>'Табл. II.1.1 ТЗПБ БЛ - мъже'!E23+'Табл.II.1.2 ТЗПБ, БЛ - жени'!E23</f>
        <v>1355</v>
      </c>
      <c r="F23" s="103">
        <f>'Табл. II.1.1 ТЗПБ БЛ - мъже'!F23+'Табл.II.1.2 ТЗПБ, БЛ - жени'!F23</f>
        <v>1282</v>
      </c>
      <c r="G23" s="275">
        <f t="shared" si="1"/>
        <v>0.9461254612546125</v>
      </c>
      <c r="H23" s="145">
        <f t="shared" si="2"/>
        <v>2.3524305555555554</v>
      </c>
    </row>
    <row r="24" spans="1:8" ht="15" customHeight="1" x14ac:dyDescent="0.2">
      <c r="A24" s="102" t="s">
        <v>54</v>
      </c>
      <c r="B24" s="103">
        <f>'Табл. II.1.1 ТЗПБ БЛ - мъже'!B24+'Табл.II.1.2 ТЗПБ, БЛ - жени'!B24</f>
        <v>44</v>
      </c>
      <c r="C24" s="103">
        <f>'Табл. II.1.1 ТЗПБ БЛ - мъже'!C24+'Табл.II.1.2 ТЗПБ, БЛ - жени'!C24</f>
        <v>42</v>
      </c>
      <c r="D24" s="275">
        <f t="shared" si="0"/>
        <v>0.95454545454545459</v>
      </c>
      <c r="E24" s="103">
        <f>'Табл. II.1.1 ТЗПБ БЛ - мъже'!E24+'Табл.II.1.2 ТЗПБ, БЛ - жени'!E24</f>
        <v>137</v>
      </c>
      <c r="F24" s="103">
        <f>'Табл. II.1.1 ТЗПБ БЛ - мъже'!F24+'Табл.II.1.2 ТЗПБ, БЛ - жени'!F24</f>
        <v>131</v>
      </c>
      <c r="G24" s="275">
        <f t="shared" si="1"/>
        <v>0.95620437956204385</v>
      </c>
      <c r="H24" s="145">
        <f t="shared" si="2"/>
        <v>3.1136363636363638</v>
      </c>
    </row>
    <row r="25" spans="1:8" ht="15" customHeight="1" x14ac:dyDescent="0.2">
      <c r="A25" s="102" t="s">
        <v>55</v>
      </c>
      <c r="B25" s="103">
        <f>'Табл. II.1.1 ТЗПБ БЛ - мъже'!B25+'Табл.II.1.2 ТЗПБ, БЛ - жени'!B25</f>
        <v>153</v>
      </c>
      <c r="C25" s="103">
        <f>'Табл. II.1.1 ТЗПБ БЛ - мъже'!C25+'Табл.II.1.2 ТЗПБ, БЛ - жени'!C25</f>
        <v>148</v>
      </c>
      <c r="D25" s="275">
        <f t="shared" si="0"/>
        <v>0.9673202614379085</v>
      </c>
      <c r="E25" s="103">
        <f>'Табл. II.1.1 ТЗПБ БЛ - мъже'!E25+'Табл.II.1.2 ТЗПБ, БЛ - жени'!E25</f>
        <v>482</v>
      </c>
      <c r="F25" s="103">
        <f>'Табл. II.1.1 ТЗПБ БЛ - мъже'!F25+'Табл.II.1.2 ТЗПБ, БЛ - жени'!F25</f>
        <v>460</v>
      </c>
      <c r="G25" s="275">
        <f t="shared" si="1"/>
        <v>0.9543568464730291</v>
      </c>
      <c r="H25" s="145">
        <f t="shared" si="2"/>
        <v>3.1503267973856208</v>
      </c>
    </row>
    <row r="26" spans="1:8" ht="15" customHeight="1" x14ac:dyDescent="0.2">
      <c r="A26" s="102" t="s">
        <v>56</v>
      </c>
      <c r="B26" s="103">
        <f>'Табл. II.1.1 ТЗПБ БЛ - мъже'!B26+'Табл.II.1.2 ТЗПБ, БЛ - жени'!B26</f>
        <v>17</v>
      </c>
      <c r="C26" s="103">
        <f>'Табл. II.1.1 ТЗПБ БЛ - мъже'!C26+'Табл.II.1.2 ТЗПБ, БЛ - жени'!C26</f>
        <v>17</v>
      </c>
      <c r="D26" s="275">
        <f t="shared" si="0"/>
        <v>1</v>
      </c>
      <c r="E26" s="103">
        <f>'Табл. II.1.1 ТЗПБ БЛ - мъже'!E26+'Табл.II.1.2 ТЗПБ, БЛ - жени'!E26</f>
        <v>60</v>
      </c>
      <c r="F26" s="103">
        <f>'Табл. II.1.1 ТЗПБ БЛ - мъже'!F26+'Табл.II.1.2 ТЗПБ, БЛ - жени'!F26</f>
        <v>56</v>
      </c>
      <c r="G26" s="275">
        <f t="shared" si="1"/>
        <v>0.93333333333333335</v>
      </c>
      <c r="H26" s="145">
        <f t="shared" si="2"/>
        <v>3.5294117647058822</v>
      </c>
    </row>
    <row r="27" spans="1:8" ht="15" customHeight="1" x14ac:dyDescent="0.2">
      <c r="A27" s="102" t="s">
        <v>57</v>
      </c>
      <c r="B27" s="103">
        <f>'Табл. II.1.1 ТЗПБ БЛ - мъже'!B27+'Табл.II.1.2 ТЗПБ, БЛ - жени'!B27</f>
        <v>87</v>
      </c>
      <c r="C27" s="103">
        <f>'Табл. II.1.1 ТЗПБ БЛ - мъже'!C27+'Табл.II.1.2 ТЗПБ, БЛ - жени'!C27</f>
        <v>84</v>
      </c>
      <c r="D27" s="275">
        <f t="shared" si="0"/>
        <v>0.96551724137931039</v>
      </c>
      <c r="E27" s="103">
        <f>'Табл. II.1.1 ТЗПБ БЛ - мъже'!E27+'Табл.II.1.2 ТЗПБ, БЛ - жени'!E27</f>
        <v>277</v>
      </c>
      <c r="F27" s="103">
        <f>'Табл. II.1.1 ТЗПБ БЛ - мъже'!F27+'Табл.II.1.2 ТЗПБ, БЛ - жени'!F27</f>
        <v>269</v>
      </c>
      <c r="G27" s="275">
        <f t="shared" si="1"/>
        <v>0.97111913357400725</v>
      </c>
      <c r="H27" s="145">
        <f t="shared" si="2"/>
        <v>3.1839080459770117</v>
      </c>
    </row>
    <row r="28" spans="1:8" ht="15" customHeight="1" x14ac:dyDescent="0.2">
      <c r="A28" s="102" t="s">
        <v>58</v>
      </c>
      <c r="B28" s="103">
        <f>'Табл. II.1.1 ТЗПБ БЛ - мъже'!B28+'Табл.II.1.2 ТЗПБ, БЛ - жени'!B28</f>
        <v>104</v>
      </c>
      <c r="C28" s="103">
        <f>'Табл. II.1.1 ТЗПБ БЛ - мъже'!C28+'Табл.II.1.2 ТЗПБ, БЛ - жени'!C28</f>
        <v>99</v>
      </c>
      <c r="D28" s="275">
        <f t="shared" si="0"/>
        <v>0.95192307692307687</v>
      </c>
      <c r="E28" s="103">
        <f>'Табл. II.1.1 ТЗПБ БЛ - мъже'!E28+'Табл.II.1.2 ТЗПБ, БЛ - жени'!E28</f>
        <v>265</v>
      </c>
      <c r="F28" s="103">
        <f>'Табл. II.1.1 ТЗПБ БЛ - мъже'!F28+'Табл.II.1.2 ТЗПБ, БЛ - жени'!F28</f>
        <v>257</v>
      </c>
      <c r="G28" s="275">
        <f t="shared" si="1"/>
        <v>0.96981132075471699</v>
      </c>
      <c r="H28" s="145">
        <f t="shared" si="2"/>
        <v>2.5480769230769229</v>
      </c>
    </row>
    <row r="29" spans="1:8" ht="15" customHeight="1" x14ac:dyDescent="0.2">
      <c r="A29" s="102" t="s">
        <v>59</v>
      </c>
      <c r="B29" s="103">
        <f>'Табл. II.1.1 ТЗПБ БЛ - мъже'!B29+'Табл.II.1.2 ТЗПБ, БЛ - жени'!B29</f>
        <v>1692</v>
      </c>
      <c r="C29" s="103">
        <f>'Табл. II.1.1 ТЗПБ БЛ - мъже'!C29+'Табл.II.1.2 ТЗПБ, БЛ - жени'!C29</f>
        <v>1527</v>
      </c>
      <c r="D29" s="275">
        <f t="shared" si="0"/>
        <v>0.90248226950354615</v>
      </c>
      <c r="E29" s="103">
        <f>'Табл. II.1.1 ТЗПБ БЛ - мъже'!E29+'Табл.II.1.2 ТЗПБ, БЛ - жени'!E29</f>
        <v>4025</v>
      </c>
      <c r="F29" s="103">
        <f>'Табл. II.1.1 ТЗПБ БЛ - мъже'!F29+'Табл.II.1.2 ТЗПБ, БЛ - жени'!F29</f>
        <v>3787</v>
      </c>
      <c r="G29" s="275">
        <f t="shared" si="1"/>
        <v>0.94086956521739129</v>
      </c>
      <c r="H29" s="145">
        <f t="shared" si="2"/>
        <v>2.3788416075650116</v>
      </c>
    </row>
    <row r="30" spans="1:8" ht="15" customHeight="1" x14ac:dyDescent="0.2">
      <c r="A30" s="102" t="s">
        <v>60</v>
      </c>
      <c r="B30" s="103">
        <f>'Табл. II.1.1 ТЗПБ БЛ - мъже'!B30+'Табл.II.1.2 ТЗПБ, БЛ - жени'!B30</f>
        <v>188</v>
      </c>
      <c r="C30" s="103">
        <f>'Табл. II.1.1 ТЗПБ БЛ - мъже'!C30+'Табл.II.1.2 ТЗПБ, БЛ - жени'!C30</f>
        <v>172</v>
      </c>
      <c r="D30" s="275">
        <f t="shared" si="0"/>
        <v>0.91489361702127658</v>
      </c>
      <c r="E30" s="103">
        <f>'Табл. II.1.1 ТЗПБ БЛ - мъже'!E30+'Табл.II.1.2 ТЗПБ, БЛ - жени'!E30</f>
        <v>458</v>
      </c>
      <c r="F30" s="103">
        <f>'Табл. II.1.1 ТЗПБ БЛ - мъже'!F30+'Табл.II.1.2 ТЗПБ, БЛ - жени'!F30</f>
        <v>436</v>
      </c>
      <c r="G30" s="275">
        <f t="shared" si="1"/>
        <v>0.95196506550218341</v>
      </c>
      <c r="H30" s="145">
        <f t="shared" si="2"/>
        <v>2.4361702127659575</v>
      </c>
    </row>
    <row r="31" spans="1:8" ht="15" customHeight="1" x14ac:dyDescent="0.2">
      <c r="A31" s="102" t="s">
        <v>61</v>
      </c>
      <c r="B31" s="103">
        <f>'Табл. II.1.1 ТЗПБ БЛ - мъже'!B31+'Табл.II.1.2 ТЗПБ, БЛ - жени'!B31</f>
        <v>187</v>
      </c>
      <c r="C31" s="103">
        <f>'Табл. II.1.1 ТЗПБ БЛ - мъже'!C31+'Табл.II.1.2 ТЗПБ, БЛ - жени'!C31</f>
        <v>178</v>
      </c>
      <c r="D31" s="275">
        <f t="shared" si="0"/>
        <v>0.95187165775401072</v>
      </c>
      <c r="E31" s="103">
        <f>'Табл. II.1.1 ТЗПБ БЛ - мъже'!E31+'Табл.II.1.2 ТЗПБ, БЛ - жени'!E31</f>
        <v>498</v>
      </c>
      <c r="F31" s="103">
        <f>'Табл. II.1.1 ТЗПБ БЛ - мъже'!F31+'Табл.II.1.2 ТЗПБ, БЛ - жени'!F31</f>
        <v>478</v>
      </c>
      <c r="G31" s="275">
        <f t="shared" si="1"/>
        <v>0.95983935742971882</v>
      </c>
      <c r="H31" s="145">
        <f t="shared" si="2"/>
        <v>2.6631016042780749</v>
      </c>
    </row>
    <row r="32" spans="1:8" ht="15" customHeight="1" x14ac:dyDescent="0.2">
      <c r="A32" s="102" t="s">
        <v>62</v>
      </c>
      <c r="B32" s="103">
        <f>'Табл. II.1.1 ТЗПБ БЛ - мъже'!B32+'Табл.II.1.2 ТЗПБ, БЛ - жени'!B32</f>
        <v>69</v>
      </c>
      <c r="C32" s="103">
        <f>'Табл. II.1.1 ТЗПБ БЛ - мъже'!C32+'Табл.II.1.2 ТЗПБ, БЛ - жени'!C32</f>
        <v>61</v>
      </c>
      <c r="D32" s="275">
        <f t="shared" si="0"/>
        <v>0.88405797101449279</v>
      </c>
      <c r="E32" s="103">
        <f>'Табл. II.1.1 ТЗПБ БЛ - мъже'!E32+'Табл.II.1.2 ТЗПБ, БЛ - жени'!E32</f>
        <v>189</v>
      </c>
      <c r="F32" s="103">
        <f>'Табл. II.1.1 ТЗПБ БЛ - мъже'!F32+'Табл.II.1.2 ТЗПБ, БЛ - жени'!F32</f>
        <v>174</v>
      </c>
      <c r="G32" s="275">
        <f t="shared" si="1"/>
        <v>0.92063492063492058</v>
      </c>
      <c r="H32" s="145">
        <f t="shared" si="2"/>
        <v>2.7391304347826089</v>
      </c>
    </row>
    <row r="33" spans="1:8" ht="15" customHeight="1" x14ac:dyDescent="0.2">
      <c r="A33" s="102" t="s">
        <v>63</v>
      </c>
      <c r="B33" s="103">
        <f>'Табл. II.1.1 ТЗПБ БЛ - мъже'!B33+'Табл.II.1.2 ТЗПБ, БЛ - жени'!B33</f>
        <v>54</v>
      </c>
      <c r="C33" s="103">
        <f>'Табл. II.1.1 ТЗПБ БЛ - мъже'!C33+'Табл.II.1.2 ТЗПБ, БЛ - жени'!C33</f>
        <v>53</v>
      </c>
      <c r="D33" s="275">
        <f t="shared" si="0"/>
        <v>0.98148148148148151</v>
      </c>
      <c r="E33" s="103">
        <f>'Табл. II.1.1 ТЗПБ БЛ - мъже'!E33+'Табл.II.1.2 ТЗПБ, БЛ - жени'!E33</f>
        <v>192</v>
      </c>
      <c r="F33" s="103">
        <f>'Табл. II.1.1 ТЗПБ БЛ - мъже'!F33+'Табл.II.1.2 ТЗПБ, БЛ - жени'!F33</f>
        <v>188</v>
      </c>
      <c r="G33" s="275">
        <f t="shared" si="1"/>
        <v>0.97916666666666663</v>
      </c>
      <c r="H33" s="145">
        <f t="shared" si="2"/>
        <v>3.5555555555555554</v>
      </c>
    </row>
    <row r="34" spans="1:8" ht="15" customHeight="1" x14ac:dyDescent="0.2">
      <c r="A34" s="102" t="s">
        <v>64</v>
      </c>
      <c r="B34" s="103">
        <f>'Табл. II.1.1 ТЗПБ БЛ - мъже'!B34+'Табл.II.1.2 ТЗПБ, БЛ - жени'!B34</f>
        <v>69</v>
      </c>
      <c r="C34" s="103">
        <f>'Табл. II.1.1 ТЗПБ БЛ - мъже'!C34+'Табл.II.1.2 ТЗПБ, БЛ - жени'!C34</f>
        <v>67</v>
      </c>
      <c r="D34" s="275">
        <f t="shared" si="0"/>
        <v>0.97101449275362317</v>
      </c>
      <c r="E34" s="103">
        <f>'Табл. II.1.1 ТЗПБ БЛ - мъже'!E34+'Табл.II.1.2 ТЗПБ, БЛ - жени'!E34</f>
        <v>173</v>
      </c>
      <c r="F34" s="103">
        <f>'Табл. II.1.1 ТЗПБ БЛ - мъже'!F34+'Табл.II.1.2 ТЗПБ, БЛ - жени'!F34</f>
        <v>170</v>
      </c>
      <c r="G34" s="275">
        <f t="shared" si="1"/>
        <v>0.98265895953757221</v>
      </c>
      <c r="H34" s="145">
        <f t="shared" si="2"/>
        <v>2.5072463768115942</v>
      </c>
    </row>
    <row r="35" spans="1:8" ht="15" customHeight="1" x14ac:dyDescent="0.2">
      <c r="A35" s="102" t="s">
        <v>65</v>
      </c>
      <c r="B35" s="103">
        <f>'Табл. II.1.1 ТЗПБ БЛ - мъже'!B35+'Табл.II.1.2 ТЗПБ, БЛ - жени'!B35</f>
        <v>110</v>
      </c>
      <c r="C35" s="103">
        <f>'Табл. II.1.1 ТЗПБ БЛ - мъже'!C35+'Табл.II.1.2 ТЗПБ, БЛ - жени'!C35</f>
        <v>106</v>
      </c>
      <c r="D35" s="275">
        <f t="shared" si="0"/>
        <v>0.96363636363636362</v>
      </c>
      <c r="E35" s="103">
        <f>'Табл. II.1.1 ТЗПБ БЛ - мъже'!E35+'Табл.II.1.2 ТЗПБ, БЛ - жени'!E35</f>
        <v>322</v>
      </c>
      <c r="F35" s="103">
        <f>'Табл. II.1.1 ТЗПБ БЛ - мъже'!F35+'Табл.II.1.2 ТЗПБ, БЛ - жени'!F35</f>
        <v>312</v>
      </c>
      <c r="G35" s="275">
        <f t="shared" si="1"/>
        <v>0.96894409937888204</v>
      </c>
      <c r="H35" s="145">
        <f t="shared" si="2"/>
        <v>2.9272727272727272</v>
      </c>
    </row>
    <row r="36" spans="1:8" ht="15" customHeight="1" x14ac:dyDescent="0.2">
      <c r="A36" s="102" t="s">
        <v>66</v>
      </c>
      <c r="B36" s="103">
        <f>'Табл. II.1.1 ТЗПБ БЛ - мъже'!B36+'Табл.II.1.2 ТЗПБ, БЛ - жени'!B36</f>
        <v>85</v>
      </c>
      <c r="C36" s="103">
        <f>'Табл. II.1.1 ТЗПБ БЛ - мъже'!C36+'Табл.II.1.2 ТЗПБ, БЛ - жени'!C36</f>
        <v>79</v>
      </c>
      <c r="D36" s="275">
        <f t="shared" si="0"/>
        <v>0.92941176470588238</v>
      </c>
      <c r="E36" s="103">
        <f>'Табл. II.1.1 ТЗПБ БЛ - мъже'!E36+'Табл.II.1.2 ТЗПБ, БЛ - жени'!E36</f>
        <v>256</v>
      </c>
      <c r="F36" s="103">
        <f>'Табл. II.1.1 ТЗПБ БЛ - мъже'!F36+'Табл.II.1.2 ТЗПБ, БЛ - жени'!F36</f>
        <v>248</v>
      </c>
      <c r="G36" s="275">
        <f t="shared" si="1"/>
        <v>0.96875</v>
      </c>
      <c r="H36" s="145">
        <f t="shared" si="2"/>
        <v>3.0117647058823529</v>
      </c>
    </row>
    <row r="37" spans="1:8" ht="20.100000000000001" customHeight="1" x14ac:dyDescent="0.2">
      <c r="A37" s="181" t="s">
        <v>152</v>
      </c>
      <c r="B37" s="182">
        <f>SUM(B9:B36)</f>
        <v>4839</v>
      </c>
      <c r="C37" s="182">
        <f>SUM(C9:C36)</f>
        <v>4477</v>
      </c>
      <c r="D37" s="276">
        <f t="shared" si="0"/>
        <v>0.92519115519735484</v>
      </c>
      <c r="E37" s="182">
        <f>SUM(E9:E36)</f>
        <v>12618</v>
      </c>
      <c r="F37" s="182">
        <f>SUM(F9:F36)</f>
        <v>12040</v>
      </c>
      <c r="G37" s="276">
        <f t="shared" si="1"/>
        <v>0.95419242352195277</v>
      </c>
      <c r="H37" s="230">
        <f>E37/B37</f>
        <v>2.6075635461872286</v>
      </c>
    </row>
    <row r="39" spans="1:8" ht="38.25" customHeight="1" x14ac:dyDescent="0.2">
      <c r="A39" s="399" t="s">
        <v>503</v>
      </c>
      <c r="B39" s="399"/>
      <c r="C39" s="399"/>
      <c r="D39" s="399"/>
      <c r="E39" s="399"/>
      <c r="F39" s="399"/>
      <c r="G39" s="399"/>
      <c r="H39" s="399"/>
    </row>
    <row r="40" spans="1:8" x14ac:dyDescent="0.2">
      <c r="B40" s="118"/>
    </row>
  </sheetData>
  <mergeCells count="8">
    <mergeCell ref="A39:H39"/>
    <mergeCell ref="A2:H2"/>
    <mergeCell ref="A3:H3"/>
    <mergeCell ref="A4:H4"/>
    <mergeCell ref="A6:A7"/>
    <mergeCell ref="B6:D6"/>
    <mergeCell ref="E6:G6"/>
    <mergeCell ref="H6:H7"/>
  </mergeCells>
  <hyperlinks>
    <hyperlink ref="A1" location="Съдържание!Print_Area" display="към съдържанието" xr:uid="{00000000-0004-0000-1A00-000000000000}"/>
  </hyperlinks>
  <printOptions horizontalCentered="1"/>
  <pageMargins left="0.39370078740157483" right="0.39370078740157483" top="0.59055118110236227" bottom="0.59055118110236227" header="0.51181102362204722" footer="0.51181102362204722"/>
  <pageSetup paperSize="9" scale="77"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F40"/>
  <sheetViews>
    <sheetView zoomScale="80" zoomScaleNormal="80" workbookViewId="0">
      <selection activeCell="F13" sqref="F13"/>
    </sheetView>
  </sheetViews>
  <sheetFormatPr defaultRowHeight="12.75" x14ac:dyDescent="0.2"/>
  <cols>
    <col min="1" max="1" width="20.7109375" style="98" customWidth="1"/>
    <col min="2" max="2" width="13.7109375" style="98" customWidth="1"/>
    <col min="3" max="3" width="15.7109375" style="98" customWidth="1"/>
    <col min="4" max="4" width="20.7109375" style="98" customWidth="1"/>
    <col min="5" max="5" width="13.7109375" style="98" customWidth="1"/>
    <col min="6" max="7" width="18.7109375" style="98" customWidth="1"/>
    <col min="8" max="8" width="13.7109375" style="98" customWidth="1"/>
    <col min="9" max="9" width="9.140625" style="115" customWidth="1"/>
    <col min="10" max="23" width="9.140625" style="98" customWidth="1"/>
    <col min="24" max="16384" width="9.140625" style="98"/>
  </cols>
  <sheetData>
    <row r="1" spans="1:32" ht="15" customHeight="1" x14ac:dyDescent="0.2">
      <c r="A1" s="255" t="s">
        <v>71</v>
      </c>
      <c r="B1" s="106"/>
      <c r="C1" s="106"/>
      <c r="D1" s="106"/>
      <c r="E1" s="106"/>
      <c r="F1" s="106"/>
      <c r="G1" s="106"/>
      <c r="H1" s="108"/>
    </row>
    <row r="2" spans="1:32" ht="30" customHeight="1" x14ac:dyDescent="0.25">
      <c r="A2" s="379" t="s">
        <v>382</v>
      </c>
      <c r="B2" s="379"/>
      <c r="C2" s="379"/>
      <c r="D2" s="379"/>
      <c r="E2" s="379"/>
      <c r="F2" s="379"/>
      <c r="G2" s="379"/>
      <c r="H2" s="379"/>
    </row>
    <row r="3" spans="1:32" ht="15" customHeight="1" x14ac:dyDescent="0.2">
      <c r="A3" s="365" t="s">
        <v>7</v>
      </c>
      <c r="B3" s="365"/>
      <c r="C3" s="365"/>
      <c r="D3" s="365"/>
      <c r="E3" s="365"/>
      <c r="F3" s="365"/>
      <c r="G3" s="365"/>
      <c r="H3" s="365"/>
    </row>
    <row r="4" spans="1:32" ht="15" customHeight="1" x14ac:dyDescent="0.2">
      <c r="A4" s="365" t="s">
        <v>493</v>
      </c>
      <c r="B4" s="365"/>
      <c r="C4" s="365"/>
      <c r="D4" s="365"/>
      <c r="E4" s="365"/>
      <c r="F4" s="365"/>
      <c r="G4" s="365"/>
      <c r="H4" s="365"/>
    </row>
    <row r="5" spans="1:32" ht="15" customHeight="1" x14ac:dyDescent="0.2">
      <c r="A5" s="106"/>
      <c r="B5" s="106"/>
      <c r="C5" s="106"/>
      <c r="D5" s="106"/>
      <c r="E5" s="106"/>
      <c r="F5" s="106"/>
      <c r="G5" s="106"/>
      <c r="H5" s="106"/>
    </row>
    <row r="6" spans="1:32" ht="42" customHeight="1" x14ac:dyDescent="0.2">
      <c r="A6" s="384" t="s">
        <v>8</v>
      </c>
      <c r="B6" s="383" t="s">
        <v>207</v>
      </c>
      <c r="C6" s="383"/>
      <c r="D6" s="383"/>
      <c r="E6" s="383" t="s">
        <v>211</v>
      </c>
      <c r="F6" s="383"/>
      <c r="G6" s="383"/>
      <c r="H6" s="386" t="s">
        <v>169</v>
      </c>
    </row>
    <row r="7" spans="1:32" ht="69" customHeight="1" x14ac:dyDescent="0.2">
      <c r="A7" s="385"/>
      <c r="B7" s="179" t="s">
        <v>165</v>
      </c>
      <c r="C7" s="179" t="s">
        <v>166</v>
      </c>
      <c r="D7" s="180" t="s">
        <v>167</v>
      </c>
      <c r="E7" s="179" t="s">
        <v>210</v>
      </c>
      <c r="F7" s="179" t="s">
        <v>208</v>
      </c>
      <c r="G7" s="180" t="s">
        <v>170</v>
      </c>
      <c r="H7" s="387"/>
    </row>
    <row r="8" spans="1:32" ht="20.25" customHeight="1" x14ac:dyDescent="0.2">
      <c r="A8" s="178">
        <v>1</v>
      </c>
      <c r="B8" s="179">
        <v>2</v>
      </c>
      <c r="C8" s="179">
        <v>3</v>
      </c>
      <c r="D8" s="180" t="s">
        <v>168</v>
      </c>
      <c r="E8" s="180">
        <v>5</v>
      </c>
      <c r="F8" s="180">
        <v>6</v>
      </c>
      <c r="G8" s="180" t="s">
        <v>205</v>
      </c>
      <c r="H8" s="179" t="s">
        <v>206</v>
      </c>
    </row>
    <row r="9" spans="1:32" ht="15" customHeight="1" x14ac:dyDescent="0.2">
      <c r="A9" s="102" t="s">
        <v>39</v>
      </c>
      <c r="B9" s="103">
        <v>64</v>
      </c>
      <c r="C9" s="103">
        <v>60</v>
      </c>
      <c r="D9" s="275">
        <f>C9/B9</f>
        <v>0.9375</v>
      </c>
      <c r="E9" s="103">
        <v>163</v>
      </c>
      <c r="F9" s="103">
        <v>158</v>
      </c>
      <c r="G9" s="275">
        <f>F9/E9</f>
        <v>0.96932515337423308</v>
      </c>
      <c r="H9" s="145">
        <f>E9/B9</f>
        <v>2.546875</v>
      </c>
      <c r="AB9" s="8"/>
      <c r="AC9" s="8"/>
      <c r="AD9" s="8"/>
      <c r="AE9" s="8"/>
      <c r="AF9" s="8"/>
    </row>
    <row r="10" spans="1:32" ht="15" customHeight="1" x14ac:dyDescent="0.2">
      <c r="A10" s="102" t="s">
        <v>40</v>
      </c>
      <c r="B10" s="103">
        <v>124</v>
      </c>
      <c r="C10" s="103">
        <v>117</v>
      </c>
      <c r="D10" s="275">
        <f t="shared" ref="D10:D36" si="0">C10/B10</f>
        <v>0.94354838709677424</v>
      </c>
      <c r="E10" s="103">
        <v>341</v>
      </c>
      <c r="F10" s="103">
        <v>327</v>
      </c>
      <c r="G10" s="275">
        <f t="shared" ref="G10:G37" si="1">F10/E10</f>
        <v>0.95894428152492672</v>
      </c>
      <c r="H10" s="145">
        <f t="shared" ref="H10:H36" si="2">E10/B10</f>
        <v>2.75</v>
      </c>
      <c r="AB10" s="8"/>
      <c r="AC10" s="8"/>
      <c r="AD10" s="8"/>
      <c r="AE10" s="8"/>
      <c r="AF10" s="8"/>
    </row>
    <row r="11" spans="1:32" ht="15" customHeight="1" x14ac:dyDescent="0.2">
      <c r="A11" s="102" t="s">
        <v>41</v>
      </c>
      <c r="B11" s="103">
        <v>242</v>
      </c>
      <c r="C11" s="103">
        <v>225</v>
      </c>
      <c r="D11" s="275">
        <f t="shared" si="0"/>
        <v>0.92975206611570249</v>
      </c>
      <c r="E11" s="103">
        <v>686</v>
      </c>
      <c r="F11" s="103">
        <v>658</v>
      </c>
      <c r="G11" s="275">
        <f t="shared" si="1"/>
        <v>0.95918367346938771</v>
      </c>
      <c r="H11" s="145">
        <f t="shared" si="2"/>
        <v>2.834710743801653</v>
      </c>
      <c r="AB11" s="8"/>
      <c r="AC11" s="8"/>
      <c r="AD11" s="8"/>
      <c r="AE11" s="8"/>
      <c r="AF11" s="8"/>
    </row>
    <row r="12" spans="1:32" ht="15" customHeight="1" x14ac:dyDescent="0.2">
      <c r="A12" s="102" t="s">
        <v>42</v>
      </c>
      <c r="B12" s="103">
        <v>86</v>
      </c>
      <c r="C12" s="103">
        <v>79</v>
      </c>
      <c r="D12" s="275">
        <f t="shared" si="0"/>
        <v>0.91860465116279066</v>
      </c>
      <c r="E12" s="103">
        <v>223</v>
      </c>
      <c r="F12" s="103">
        <v>213</v>
      </c>
      <c r="G12" s="275">
        <f t="shared" si="1"/>
        <v>0.95515695067264572</v>
      </c>
      <c r="H12" s="145">
        <f t="shared" si="2"/>
        <v>2.5930232558139537</v>
      </c>
    </row>
    <row r="13" spans="1:32" ht="15" customHeight="1" x14ac:dyDescent="0.2">
      <c r="A13" s="102" t="s">
        <v>43</v>
      </c>
      <c r="B13" s="103">
        <v>14</v>
      </c>
      <c r="C13" s="103">
        <v>13</v>
      </c>
      <c r="D13" s="275">
        <f t="shared" si="0"/>
        <v>0.9285714285714286</v>
      </c>
      <c r="E13" s="103">
        <v>30</v>
      </c>
      <c r="F13" s="103">
        <v>28</v>
      </c>
      <c r="G13" s="275">
        <f t="shared" si="1"/>
        <v>0.93333333333333335</v>
      </c>
      <c r="H13" s="145">
        <f t="shared" si="2"/>
        <v>2.1428571428571428</v>
      </c>
    </row>
    <row r="14" spans="1:32" ht="15" customHeight="1" x14ac:dyDescent="0.2">
      <c r="A14" s="102" t="s">
        <v>44</v>
      </c>
      <c r="B14" s="103">
        <v>57</v>
      </c>
      <c r="C14" s="103">
        <v>54</v>
      </c>
      <c r="D14" s="275">
        <f t="shared" si="0"/>
        <v>0.94736842105263153</v>
      </c>
      <c r="E14" s="103">
        <v>163</v>
      </c>
      <c r="F14" s="103">
        <v>158</v>
      </c>
      <c r="G14" s="275">
        <f t="shared" si="1"/>
        <v>0.96932515337423308</v>
      </c>
      <c r="H14" s="145">
        <f t="shared" si="2"/>
        <v>2.8596491228070176</v>
      </c>
    </row>
    <row r="15" spans="1:32" ht="15" customHeight="1" x14ac:dyDescent="0.2">
      <c r="A15" s="102" t="s">
        <v>45</v>
      </c>
      <c r="B15" s="103">
        <v>34</v>
      </c>
      <c r="C15" s="103">
        <v>34</v>
      </c>
      <c r="D15" s="275">
        <f>C15/B15</f>
        <v>1</v>
      </c>
      <c r="E15" s="103">
        <v>97</v>
      </c>
      <c r="F15" s="103">
        <v>96</v>
      </c>
      <c r="G15" s="275">
        <f>F15/E15</f>
        <v>0.98969072164948457</v>
      </c>
      <c r="H15" s="145">
        <f t="shared" si="2"/>
        <v>2.8529411764705883</v>
      </c>
    </row>
    <row r="16" spans="1:32" ht="15" customHeight="1" x14ac:dyDescent="0.2">
      <c r="A16" s="102" t="s">
        <v>46</v>
      </c>
      <c r="B16" s="103">
        <v>43</v>
      </c>
      <c r="C16" s="103">
        <v>42</v>
      </c>
      <c r="D16" s="275">
        <f t="shared" si="0"/>
        <v>0.97674418604651159</v>
      </c>
      <c r="E16" s="103">
        <v>129</v>
      </c>
      <c r="F16" s="103">
        <v>127</v>
      </c>
      <c r="G16" s="275">
        <f t="shared" si="1"/>
        <v>0.98449612403100772</v>
      </c>
      <c r="H16" s="145">
        <f t="shared" si="2"/>
        <v>3</v>
      </c>
    </row>
    <row r="17" spans="1:8" ht="15" customHeight="1" x14ac:dyDescent="0.2">
      <c r="A17" s="102" t="s">
        <v>47</v>
      </c>
      <c r="B17" s="103">
        <v>22</v>
      </c>
      <c r="C17" s="103">
        <v>22</v>
      </c>
      <c r="D17" s="275">
        <f t="shared" si="0"/>
        <v>1</v>
      </c>
      <c r="E17" s="103">
        <v>81</v>
      </c>
      <c r="F17" s="103">
        <v>80</v>
      </c>
      <c r="G17" s="275">
        <f t="shared" si="1"/>
        <v>0.98765432098765427</v>
      </c>
      <c r="H17" s="145">
        <f t="shared" si="2"/>
        <v>3.6818181818181817</v>
      </c>
    </row>
    <row r="18" spans="1:8" ht="15" customHeight="1" x14ac:dyDescent="0.2">
      <c r="A18" s="102" t="s">
        <v>48</v>
      </c>
      <c r="B18" s="103">
        <v>28</v>
      </c>
      <c r="C18" s="103">
        <v>27</v>
      </c>
      <c r="D18" s="275">
        <f t="shared" si="0"/>
        <v>0.9642857142857143</v>
      </c>
      <c r="E18" s="103">
        <v>97</v>
      </c>
      <c r="F18" s="103">
        <v>93</v>
      </c>
      <c r="G18" s="275">
        <f t="shared" si="1"/>
        <v>0.95876288659793818</v>
      </c>
      <c r="H18" s="145">
        <f t="shared" si="2"/>
        <v>3.4642857142857144</v>
      </c>
    </row>
    <row r="19" spans="1:8" ht="15" customHeight="1" x14ac:dyDescent="0.2">
      <c r="A19" s="102" t="s">
        <v>49</v>
      </c>
      <c r="B19" s="103">
        <v>32</v>
      </c>
      <c r="C19" s="103">
        <v>30</v>
      </c>
      <c r="D19" s="275">
        <f t="shared" si="0"/>
        <v>0.9375</v>
      </c>
      <c r="E19" s="103">
        <v>95</v>
      </c>
      <c r="F19" s="103">
        <v>91</v>
      </c>
      <c r="G19" s="275">
        <f t="shared" si="1"/>
        <v>0.95789473684210524</v>
      </c>
      <c r="H19" s="145">
        <f t="shared" si="2"/>
        <v>2.96875</v>
      </c>
    </row>
    <row r="20" spans="1:8" ht="15" customHeight="1" x14ac:dyDescent="0.2">
      <c r="A20" s="102" t="s">
        <v>50</v>
      </c>
      <c r="B20" s="103">
        <v>78</v>
      </c>
      <c r="C20" s="103">
        <v>74</v>
      </c>
      <c r="D20" s="275">
        <f t="shared" si="0"/>
        <v>0.94871794871794868</v>
      </c>
      <c r="E20" s="103">
        <v>222</v>
      </c>
      <c r="F20" s="103">
        <v>215</v>
      </c>
      <c r="G20" s="275">
        <f t="shared" si="1"/>
        <v>0.96846846846846846</v>
      </c>
      <c r="H20" s="145">
        <f t="shared" si="2"/>
        <v>2.8461538461538463</v>
      </c>
    </row>
    <row r="21" spans="1:8" ht="15" customHeight="1" x14ac:dyDescent="0.2">
      <c r="A21" s="102" t="s">
        <v>51</v>
      </c>
      <c r="B21" s="103">
        <v>48</v>
      </c>
      <c r="C21" s="103">
        <v>46</v>
      </c>
      <c r="D21" s="275">
        <f t="shared" si="0"/>
        <v>0.95833333333333337</v>
      </c>
      <c r="E21" s="103">
        <v>106</v>
      </c>
      <c r="F21" s="103">
        <v>102</v>
      </c>
      <c r="G21" s="275">
        <f t="shared" si="1"/>
        <v>0.96226415094339623</v>
      </c>
      <c r="H21" s="145">
        <f t="shared" si="2"/>
        <v>2.2083333333333335</v>
      </c>
    </row>
    <row r="22" spans="1:8" ht="15" customHeight="1" x14ac:dyDescent="0.2">
      <c r="A22" s="102" t="s">
        <v>52</v>
      </c>
      <c r="B22" s="103">
        <v>67</v>
      </c>
      <c r="C22" s="103">
        <v>62</v>
      </c>
      <c r="D22" s="275">
        <f t="shared" si="0"/>
        <v>0.92537313432835822</v>
      </c>
      <c r="E22" s="103">
        <v>193</v>
      </c>
      <c r="F22" s="103">
        <v>185</v>
      </c>
      <c r="G22" s="275">
        <f t="shared" si="1"/>
        <v>0.95854922279792742</v>
      </c>
      <c r="H22" s="145">
        <f t="shared" si="2"/>
        <v>2.8805970149253732</v>
      </c>
    </row>
    <row r="23" spans="1:8" ht="15" customHeight="1" x14ac:dyDescent="0.2">
      <c r="A23" s="102" t="s">
        <v>53</v>
      </c>
      <c r="B23" s="103">
        <v>363</v>
      </c>
      <c r="C23" s="103">
        <v>326</v>
      </c>
      <c r="D23" s="275">
        <f t="shared" si="0"/>
        <v>0.89807162534435259</v>
      </c>
      <c r="E23" s="103">
        <v>869</v>
      </c>
      <c r="F23" s="103">
        <v>821</v>
      </c>
      <c r="G23" s="275">
        <f t="shared" si="1"/>
        <v>0.94476409666283079</v>
      </c>
      <c r="H23" s="145">
        <f t="shared" si="2"/>
        <v>2.393939393939394</v>
      </c>
    </row>
    <row r="24" spans="1:8" ht="15" customHeight="1" x14ac:dyDescent="0.2">
      <c r="A24" s="102" t="s">
        <v>54</v>
      </c>
      <c r="B24" s="103">
        <v>29</v>
      </c>
      <c r="C24" s="103">
        <v>28</v>
      </c>
      <c r="D24" s="275">
        <f t="shared" si="0"/>
        <v>0.96551724137931039</v>
      </c>
      <c r="E24" s="103">
        <v>82</v>
      </c>
      <c r="F24" s="103">
        <v>81</v>
      </c>
      <c r="G24" s="275">
        <f t="shared" si="1"/>
        <v>0.98780487804878048</v>
      </c>
      <c r="H24" s="145">
        <f t="shared" si="2"/>
        <v>2.8275862068965516</v>
      </c>
    </row>
    <row r="25" spans="1:8" ht="15" customHeight="1" x14ac:dyDescent="0.2">
      <c r="A25" s="102" t="s">
        <v>55</v>
      </c>
      <c r="B25" s="103">
        <v>95</v>
      </c>
      <c r="C25" s="103">
        <v>93</v>
      </c>
      <c r="D25" s="275">
        <f t="shared" si="0"/>
        <v>0.97894736842105268</v>
      </c>
      <c r="E25" s="103">
        <v>303</v>
      </c>
      <c r="F25" s="103">
        <v>290</v>
      </c>
      <c r="G25" s="275">
        <f t="shared" si="1"/>
        <v>0.95709570957095713</v>
      </c>
      <c r="H25" s="145">
        <f t="shared" si="2"/>
        <v>3.1894736842105265</v>
      </c>
    </row>
    <row r="26" spans="1:8" ht="15" customHeight="1" x14ac:dyDescent="0.2">
      <c r="A26" s="102" t="s">
        <v>56</v>
      </c>
      <c r="B26" s="103">
        <v>11</v>
      </c>
      <c r="C26" s="103">
        <v>11</v>
      </c>
      <c r="D26" s="275">
        <f t="shared" si="0"/>
        <v>1</v>
      </c>
      <c r="E26" s="103">
        <v>46</v>
      </c>
      <c r="F26" s="103">
        <v>42</v>
      </c>
      <c r="G26" s="275">
        <f t="shared" si="1"/>
        <v>0.91304347826086951</v>
      </c>
      <c r="H26" s="145">
        <f t="shared" si="2"/>
        <v>4.1818181818181817</v>
      </c>
    </row>
    <row r="27" spans="1:8" ht="15" customHeight="1" x14ac:dyDescent="0.2">
      <c r="A27" s="102" t="s">
        <v>57</v>
      </c>
      <c r="B27" s="103">
        <v>58</v>
      </c>
      <c r="C27" s="103">
        <v>57</v>
      </c>
      <c r="D27" s="275">
        <f t="shared" si="0"/>
        <v>0.98275862068965514</v>
      </c>
      <c r="E27" s="103">
        <v>205</v>
      </c>
      <c r="F27" s="103">
        <v>199</v>
      </c>
      <c r="G27" s="275">
        <f t="shared" si="1"/>
        <v>0.97073170731707314</v>
      </c>
      <c r="H27" s="145">
        <f t="shared" si="2"/>
        <v>3.5344827586206895</v>
      </c>
    </row>
    <row r="28" spans="1:8" ht="15" customHeight="1" x14ac:dyDescent="0.2">
      <c r="A28" s="102" t="s">
        <v>58</v>
      </c>
      <c r="B28" s="103">
        <v>83</v>
      </c>
      <c r="C28" s="103">
        <v>79</v>
      </c>
      <c r="D28" s="275">
        <f t="shared" si="0"/>
        <v>0.95180722891566261</v>
      </c>
      <c r="E28" s="103">
        <v>222</v>
      </c>
      <c r="F28" s="103">
        <v>216</v>
      </c>
      <c r="G28" s="275">
        <f t="shared" si="1"/>
        <v>0.97297297297297303</v>
      </c>
      <c r="H28" s="145">
        <f t="shared" si="2"/>
        <v>2.6746987951807228</v>
      </c>
    </row>
    <row r="29" spans="1:8" ht="15" customHeight="1" x14ac:dyDescent="0.2">
      <c r="A29" s="102" t="s">
        <v>59</v>
      </c>
      <c r="B29" s="103">
        <v>887</v>
      </c>
      <c r="C29" s="103">
        <v>817</v>
      </c>
      <c r="D29" s="275">
        <f t="shared" si="0"/>
        <v>0.92108229988726043</v>
      </c>
      <c r="E29" s="103">
        <v>2227</v>
      </c>
      <c r="F29" s="103">
        <v>2110</v>
      </c>
      <c r="G29" s="275">
        <f t="shared" si="1"/>
        <v>0.94746295464750785</v>
      </c>
      <c r="H29" s="145">
        <f t="shared" si="2"/>
        <v>2.5107102593010144</v>
      </c>
    </row>
    <row r="30" spans="1:8" ht="15" customHeight="1" x14ac:dyDescent="0.2">
      <c r="A30" s="102" t="s">
        <v>60</v>
      </c>
      <c r="B30" s="103">
        <v>90</v>
      </c>
      <c r="C30" s="103">
        <v>83</v>
      </c>
      <c r="D30" s="275">
        <f t="shared" si="0"/>
        <v>0.92222222222222228</v>
      </c>
      <c r="E30" s="103">
        <v>241</v>
      </c>
      <c r="F30" s="103">
        <v>230</v>
      </c>
      <c r="G30" s="275">
        <f t="shared" si="1"/>
        <v>0.9543568464730291</v>
      </c>
      <c r="H30" s="145">
        <f t="shared" si="2"/>
        <v>2.6777777777777776</v>
      </c>
    </row>
    <row r="31" spans="1:8" ht="15" customHeight="1" x14ac:dyDescent="0.2">
      <c r="A31" s="102" t="s">
        <v>61</v>
      </c>
      <c r="B31" s="103">
        <v>130</v>
      </c>
      <c r="C31" s="103">
        <v>122</v>
      </c>
      <c r="D31" s="275">
        <f t="shared" si="0"/>
        <v>0.93846153846153846</v>
      </c>
      <c r="E31" s="103">
        <v>334</v>
      </c>
      <c r="F31" s="103">
        <v>321</v>
      </c>
      <c r="G31" s="275">
        <f t="shared" si="1"/>
        <v>0.96107784431137722</v>
      </c>
      <c r="H31" s="145">
        <f t="shared" si="2"/>
        <v>2.5692307692307694</v>
      </c>
    </row>
    <row r="32" spans="1:8" ht="15" customHeight="1" x14ac:dyDescent="0.2">
      <c r="A32" s="102" t="s">
        <v>62</v>
      </c>
      <c r="B32" s="103">
        <v>47</v>
      </c>
      <c r="C32" s="103">
        <v>40</v>
      </c>
      <c r="D32" s="275">
        <f t="shared" si="0"/>
        <v>0.85106382978723405</v>
      </c>
      <c r="E32" s="103">
        <v>114</v>
      </c>
      <c r="F32" s="103">
        <v>100</v>
      </c>
      <c r="G32" s="275">
        <f t="shared" si="1"/>
        <v>0.8771929824561403</v>
      </c>
      <c r="H32" s="145">
        <f t="shared" si="2"/>
        <v>2.4255319148936172</v>
      </c>
    </row>
    <row r="33" spans="1:8" ht="15" customHeight="1" x14ac:dyDescent="0.2">
      <c r="A33" s="102" t="s">
        <v>63</v>
      </c>
      <c r="B33" s="103">
        <v>42</v>
      </c>
      <c r="C33" s="103">
        <v>41</v>
      </c>
      <c r="D33" s="275">
        <f t="shared" si="0"/>
        <v>0.97619047619047616</v>
      </c>
      <c r="E33" s="103">
        <v>131</v>
      </c>
      <c r="F33" s="103">
        <v>128</v>
      </c>
      <c r="G33" s="275">
        <f t="shared" si="1"/>
        <v>0.97709923664122134</v>
      </c>
      <c r="H33" s="145">
        <f t="shared" si="2"/>
        <v>3.1190476190476191</v>
      </c>
    </row>
    <row r="34" spans="1:8" ht="15" customHeight="1" x14ac:dyDescent="0.2">
      <c r="A34" s="102" t="s">
        <v>64</v>
      </c>
      <c r="B34" s="103">
        <v>47</v>
      </c>
      <c r="C34" s="103">
        <v>46</v>
      </c>
      <c r="D34" s="275">
        <f t="shared" si="0"/>
        <v>0.97872340425531912</v>
      </c>
      <c r="E34" s="103">
        <v>120</v>
      </c>
      <c r="F34" s="103">
        <v>118</v>
      </c>
      <c r="G34" s="275">
        <f t="shared" si="1"/>
        <v>0.98333333333333328</v>
      </c>
      <c r="H34" s="145">
        <f t="shared" si="2"/>
        <v>2.5531914893617023</v>
      </c>
    </row>
    <row r="35" spans="1:8" ht="15" customHeight="1" x14ac:dyDescent="0.2">
      <c r="A35" s="102" t="s">
        <v>65</v>
      </c>
      <c r="B35" s="103">
        <v>66</v>
      </c>
      <c r="C35" s="103">
        <v>65</v>
      </c>
      <c r="D35" s="275">
        <f t="shared" si="0"/>
        <v>0.98484848484848486</v>
      </c>
      <c r="E35" s="103">
        <v>210</v>
      </c>
      <c r="F35" s="103">
        <v>206</v>
      </c>
      <c r="G35" s="275">
        <f t="shared" si="1"/>
        <v>0.98095238095238091</v>
      </c>
      <c r="H35" s="145">
        <f t="shared" si="2"/>
        <v>3.1818181818181817</v>
      </c>
    </row>
    <row r="36" spans="1:8" ht="15" customHeight="1" x14ac:dyDescent="0.2">
      <c r="A36" s="102" t="s">
        <v>66</v>
      </c>
      <c r="B36" s="103">
        <v>65</v>
      </c>
      <c r="C36" s="103">
        <v>60</v>
      </c>
      <c r="D36" s="275">
        <f t="shared" si="0"/>
        <v>0.92307692307692313</v>
      </c>
      <c r="E36" s="103">
        <v>191</v>
      </c>
      <c r="F36" s="103">
        <v>186</v>
      </c>
      <c r="G36" s="275">
        <f t="shared" si="1"/>
        <v>0.97382198952879584</v>
      </c>
      <c r="H36" s="145">
        <f t="shared" si="2"/>
        <v>2.9384615384615387</v>
      </c>
    </row>
    <row r="37" spans="1:8" ht="20.100000000000001" customHeight="1" x14ac:dyDescent="0.2">
      <c r="A37" s="181" t="s">
        <v>152</v>
      </c>
      <c r="B37" s="182">
        <f>SUM(B9:B36)</f>
        <v>2952</v>
      </c>
      <c r="C37" s="182">
        <f>SUM(C9:C36)</f>
        <v>2753</v>
      </c>
      <c r="D37" s="276">
        <f>C37/B37</f>
        <v>0.93258807588075876</v>
      </c>
      <c r="E37" s="182">
        <f>SUM(E9:E36)</f>
        <v>7921</v>
      </c>
      <c r="F37" s="182">
        <f>SUM(F9:F36)</f>
        <v>7579</v>
      </c>
      <c r="G37" s="276">
        <f t="shared" si="1"/>
        <v>0.95682363337962384</v>
      </c>
      <c r="H37" s="230">
        <f>E37/B37</f>
        <v>2.6832655826558267</v>
      </c>
    </row>
    <row r="39" spans="1:8" ht="42" customHeight="1" x14ac:dyDescent="0.2">
      <c r="A39" s="399" t="s">
        <v>503</v>
      </c>
      <c r="B39" s="399"/>
      <c r="C39" s="399"/>
      <c r="D39" s="399"/>
      <c r="E39" s="399"/>
      <c r="F39" s="399"/>
      <c r="G39" s="399"/>
      <c r="H39" s="399"/>
    </row>
    <row r="40" spans="1:8" x14ac:dyDescent="0.2">
      <c r="C40" s="8"/>
    </row>
  </sheetData>
  <mergeCells count="8">
    <mergeCell ref="A39:H39"/>
    <mergeCell ref="H6:H7"/>
    <mergeCell ref="A2:H2"/>
    <mergeCell ref="A3:H3"/>
    <mergeCell ref="A4:H4"/>
    <mergeCell ref="A6:A7"/>
    <mergeCell ref="B6:D6"/>
    <mergeCell ref="E6:G6"/>
  </mergeCells>
  <hyperlinks>
    <hyperlink ref="A1" location="Съдържание!Print_Area" display="към съдържанието" xr:uid="{00000000-0004-0000-1B00-000000000000}"/>
  </hyperlinks>
  <printOptions horizontalCentered="1"/>
  <pageMargins left="0.39370078740157483" right="0.39370078740157483" top="0.59055118110236227" bottom="0.59055118110236227" header="0.51181102362204722" footer="0.51181102362204722"/>
  <pageSetup paperSize="9" scale="77"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F42"/>
  <sheetViews>
    <sheetView zoomScale="80" zoomScaleNormal="80" workbookViewId="0">
      <selection activeCell="F13" sqref="F13"/>
    </sheetView>
  </sheetViews>
  <sheetFormatPr defaultRowHeight="12.75" x14ac:dyDescent="0.2"/>
  <cols>
    <col min="1" max="1" width="20.7109375" style="98" customWidth="1"/>
    <col min="2" max="3" width="13.7109375" style="98" customWidth="1"/>
    <col min="4" max="4" width="20.7109375" style="98" customWidth="1"/>
    <col min="5" max="5" width="13.7109375" style="98" customWidth="1"/>
    <col min="6" max="7" width="18.7109375" style="98" customWidth="1"/>
    <col min="8" max="8" width="15.7109375" style="98" customWidth="1"/>
    <col min="9" max="9" width="11" style="115" customWidth="1"/>
    <col min="10" max="23" width="9.140625" style="98" customWidth="1"/>
    <col min="24" max="16384" width="9.140625" style="98"/>
  </cols>
  <sheetData>
    <row r="1" spans="1:32" ht="15" customHeight="1" x14ac:dyDescent="0.2">
      <c r="A1" s="255" t="s">
        <v>71</v>
      </c>
      <c r="B1" s="106"/>
      <c r="C1" s="106"/>
      <c r="D1" s="106"/>
      <c r="E1" s="106"/>
      <c r="F1" s="106"/>
      <c r="G1" s="106"/>
      <c r="H1" s="108"/>
    </row>
    <row r="2" spans="1:32" ht="30" customHeight="1" x14ac:dyDescent="0.25">
      <c r="A2" s="379" t="s">
        <v>383</v>
      </c>
      <c r="B2" s="379"/>
      <c r="C2" s="379"/>
      <c r="D2" s="379"/>
      <c r="E2" s="379"/>
      <c r="F2" s="379"/>
      <c r="G2" s="379"/>
      <c r="H2" s="379"/>
    </row>
    <row r="3" spans="1:32" ht="15" customHeight="1" x14ac:dyDescent="0.2">
      <c r="A3" s="365" t="s">
        <v>7</v>
      </c>
      <c r="B3" s="365"/>
      <c r="C3" s="365"/>
      <c r="D3" s="365"/>
      <c r="E3" s="365"/>
      <c r="F3" s="365"/>
      <c r="G3" s="365"/>
      <c r="H3" s="365"/>
    </row>
    <row r="4" spans="1:32" ht="15" customHeight="1" x14ac:dyDescent="0.2">
      <c r="A4" s="365" t="s">
        <v>494</v>
      </c>
      <c r="B4" s="365"/>
      <c r="C4" s="365"/>
      <c r="D4" s="365"/>
      <c r="E4" s="365"/>
      <c r="F4" s="365"/>
      <c r="G4" s="365"/>
      <c r="H4" s="365"/>
    </row>
    <row r="5" spans="1:32" ht="15" customHeight="1" x14ac:dyDescent="0.2">
      <c r="A5" s="106"/>
      <c r="B5" s="106"/>
      <c r="C5" s="106"/>
      <c r="D5" s="106"/>
      <c r="E5" s="106"/>
      <c r="F5" s="106"/>
      <c r="G5" s="106"/>
      <c r="H5" s="106"/>
    </row>
    <row r="6" spans="1:32" ht="42" customHeight="1" x14ac:dyDescent="0.2">
      <c r="A6" s="384" t="s">
        <v>8</v>
      </c>
      <c r="B6" s="383" t="s">
        <v>207</v>
      </c>
      <c r="C6" s="383"/>
      <c r="D6" s="383"/>
      <c r="E6" s="383" t="s">
        <v>211</v>
      </c>
      <c r="F6" s="383"/>
      <c r="G6" s="383"/>
      <c r="H6" s="386" t="s">
        <v>169</v>
      </c>
    </row>
    <row r="7" spans="1:32" ht="61.5" customHeight="1" x14ac:dyDescent="0.2">
      <c r="A7" s="385"/>
      <c r="B7" s="179" t="s">
        <v>165</v>
      </c>
      <c r="C7" s="179" t="s">
        <v>166</v>
      </c>
      <c r="D7" s="180" t="s">
        <v>167</v>
      </c>
      <c r="E7" s="179" t="s">
        <v>210</v>
      </c>
      <c r="F7" s="179" t="s">
        <v>208</v>
      </c>
      <c r="G7" s="180" t="s">
        <v>170</v>
      </c>
      <c r="H7" s="387"/>
    </row>
    <row r="8" spans="1:32" ht="20.25" customHeight="1" x14ac:dyDescent="0.2">
      <c r="A8" s="178">
        <v>1</v>
      </c>
      <c r="B8" s="179">
        <v>2</v>
      </c>
      <c r="C8" s="179">
        <v>3</v>
      </c>
      <c r="D8" s="180" t="s">
        <v>168</v>
      </c>
      <c r="E8" s="180">
        <v>5</v>
      </c>
      <c r="F8" s="180">
        <v>6</v>
      </c>
      <c r="G8" s="180" t="s">
        <v>205</v>
      </c>
      <c r="H8" s="179" t="s">
        <v>206</v>
      </c>
    </row>
    <row r="9" spans="1:32" ht="15" customHeight="1" x14ac:dyDescent="0.2">
      <c r="A9" s="102" t="s">
        <v>39</v>
      </c>
      <c r="B9" s="103">
        <v>37</v>
      </c>
      <c r="C9" s="103">
        <v>35</v>
      </c>
      <c r="D9" s="275">
        <f>C9/B9</f>
        <v>0.94594594594594594</v>
      </c>
      <c r="E9" s="103">
        <v>78</v>
      </c>
      <c r="F9" s="103">
        <v>74</v>
      </c>
      <c r="G9" s="275">
        <f>F9/E9</f>
        <v>0.94871794871794868</v>
      </c>
      <c r="H9" s="145">
        <f>E9/B9</f>
        <v>2.1081081081081079</v>
      </c>
      <c r="AB9" s="8"/>
      <c r="AC9" s="8"/>
      <c r="AD9" s="8"/>
      <c r="AE9" s="8"/>
      <c r="AF9" s="8"/>
    </row>
    <row r="10" spans="1:32" ht="15" customHeight="1" x14ac:dyDescent="0.2">
      <c r="A10" s="102" t="s">
        <v>40</v>
      </c>
      <c r="B10" s="103">
        <v>68</v>
      </c>
      <c r="C10" s="103">
        <v>67</v>
      </c>
      <c r="D10" s="275">
        <f t="shared" ref="D10:D36" si="0">C10/B10</f>
        <v>0.98529411764705888</v>
      </c>
      <c r="E10" s="103">
        <v>197</v>
      </c>
      <c r="F10" s="103">
        <v>192</v>
      </c>
      <c r="G10" s="275">
        <f t="shared" ref="G10:G37" si="1">F10/E10</f>
        <v>0.97461928934010156</v>
      </c>
      <c r="H10" s="145">
        <f t="shared" ref="H10:H36" si="2">E10/B10</f>
        <v>2.8970588235294117</v>
      </c>
      <c r="AB10" s="8"/>
      <c r="AC10" s="8"/>
      <c r="AD10" s="8"/>
      <c r="AE10" s="8"/>
      <c r="AF10" s="8"/>
    </row>
    <row r="11" spans="1:32" ht="15" customHeight="1" x14ac:dyDescent="0.2">
      <c r="A11" s="102" t="s">
        <v>41</v>
      </c>
      <c r="B11" s="103">
        <v>91</v>
      </c>
      <c r="C11" s="103">
        <v>85</v>
      </c>
      <c r="D11" s="275">
        <f t="shared" si="0"/>
        <v>0.93406593406593408</v>
      </c>
      <c r="E11" s="103">
        <v>256</v>
      </c>
      <c r="F11" s="103">
        <v>244</v>
      </c>
      <c r="G11" s="275">
        <f t="shared" si="1"/>
        <v>0.953125</v>
      </c>
      <c r="H11" s="145">
        <f t="shared" si="2"/>
        <v>2.8131868131868134</v>
      </c>
      <c r="AB11" s="8"/>
      <c r="AC11" s="8"/>
      <c r="AD11" s="8"/>
      <c r="AE11" s="8"/>
      <c r="AF11" s="8"/>
    </row>
    <row r="12" spans="1:32" ht="15" customHeight="1" x14ac:dyDescent="0.2">
      <c r="A12" s="102" t="s">
        <v>42</v>
      </c>
      <c r="B12" s="103">
        <v>42</v>
      </c>
      <c r="C12" s="103">
        <v>41</v>
      </c>
      <c r="D12" s="275">
        <f t="shared" si="0"/>
        <v>0.97619047619047616</v>
      </c>
      <c r="E12" s="103">
        <v>98</v>
      </c>
      <c r="F12" s="103">
        <v>97</v>
      </c>
      <c r="G12" s="275">
        <f t="shared" si="1"/>
        <v>0.98979591836734693</v>
      </c>
      <c r="H12" s="145">
        <f t="shared" si="2"/>
        <v>2.3333333333333335</v>
      </c>
    </row>
    <row r="13" spans="1:32" ht="15" customHeight="1" x14ac:dyDescent="0.2">
      <c r="A13" s="102" t="s">
        <v>43</v>
      </c>
      <c r="B13" s="103">
        <v>5</v>
      </c>
      <c r="C13" s="103">
        <v>5</v>
      </c>
      <c r="D13" s="275">
        <f t="shared" si="0"/>
        <v>1</v>
      </c>
      <c r="E13" s="103">
        <v>14</v>
      </c>
      <c r="F13" s="103">
        <v>13</v>
      </c>
      <c r="G13" s="275">
        <f t="shared" si="1"/>
        <v>0.9285714285714286</v>
      </c>
      <c r="H13" s="145">
        <f t="shared" si="2"/>
        <v>2.8</v>
      </c>
    </row>
    <row r="14" spans="1:32" ht="15" customHeight="1" x14ac:dyDescent="0.2">
      <c r="A14" s="102" t="s">
        <v>44</v>
      </c>
      <c r="B14" s="103">
        <v>20</v>
      </c>
      <c r="C14" s="103">
        <v>16</v>
      </c>
      <c r="D14" s="275">
        <f t="shared" si="0"/>
        <v>0.8</v>
      </c>
      <c r="E14" s="103">
        <v>56</v>
      </c>
      <c r="F14" s="103">
        <v>49</v>
      </c>
      <c r="G14" s="275">
        <f t="shared" si="1"/>
        <v>0.875</v>
      </c>
      <c r="H14" s="145">
        <f t="shared" si="2"/>
        <v>2.8</v>
      </c>
    </row>
    <row r="15" spans="1:32" ht="15" customHeight="1" x14ac:dyDescent="0.2">
      <c r="A15" s="102" t="s">
        <v>45</v>
      </c>
      <c r="B15" s="103">
        <v>33</v>
      </c>
      <c r="C15" s="103">
        <v>33</v>
      </c>
      <c r="D15" s="275">
        <f t="shared" si="0"/>
        <v>1</v>
      </c>
      <c r="E15" s="103">
        <v>105</v>
      </c>
      <c r="F15" s="103">
        <v>105</v>
      </c>
      <c r="G15" s="275">
        <f t="shared" si="1"/>
        <v>1</v>
      </c>
      <c r="H15" s="145">
        <f t="shared" si="2"/>
        <v>3.1818181818181817</v>
      </c>
    </row>
    <row r="16" spans="1:32" ht="15" customHeight="1" x14ac:dyDescent="0.2">
      <c r="A16" s="102" t="s">
        <v>46</v>
      </c>
      <c r="B16" s="103">
        <v>21</v>
      </c>
      <c r="C16" s="103">
        <v>19</v>
      </c>
      <c r="D16" s="275">
        <f t="shared" si="0"/>
        <v>0.90476190476190477</v>
      </c>
      <c r="E16" s="103">
        <v>46</v>
      </c>
      <c r="F16" s="103">
        <v>44</v>
      </c>
      <c r="G16" s="275">
        <f t="shared" si="1"/>
        <v>0.95652173913043481</v>
      </c>
      <c r="H16" s="145">
        <f t="shared" si="2"/>
        <v>2.1904761904761907</v>
      </c>
    </row>
    <row r="17" spans="1:8" ht="15" customHeight="1" x14ac:dyDescent="0.2">
      <c r="A17" s="102" t="s">
        <v>47</v>
      </c>
      <c r="B17" s="103">
        <v>10</v>
      </c>
      <c r="C17" s="103">
        <v>10</v>
      </c>
      <c r="D17" s="275">
        <f t="shared" si="0"/>
        <v>1</v>
      </c>
      <c r="E17" s="103">
        <v>40</v>
      </c>
      <c r="F17" s="103">
        <v>39</v>
      </c>
      <c r="G17" s="275">
        <f t="shared" si="1"/>
        <v>0.97499999999999998</v>
      </c>
      <c r="H17" s="145">
        <f t="shared" si="2"/>
        <v>4</v>
      </c>
    </row>
    <row r="18" spans="1:8" ht="15" customHeight="1" x14ac:dyDescent="0.2">
      <c r="A18" s="102" t="s">
        <v>48</v>
      </c>
      <c r="B18" s="103">
        <v>18</v>
      </c>
      <c r="C18" s="103">
        <v>18</v>
      </c>
      <c r="D18" s="275">
        <f t="shared" si="0"/>
        <v>1</v>
      </c>
      <c r="E18" s="103">
        <v>58</v>
      </c>
      <c r="F18" s="103">
        <v>58</v>
      </c>
      <c r="G18" s="275">
        <f t="shared" si="1"/>
        <v>1</v>
      </c>
      <c r="H18" s="145">
        <f t="shared" si="2"/>
        <v>3.2222222222222223</v>
      </c>
    </row>
    <row r="19" spans="1:8" ht="15" customHeight="1" x14ac:dyDescent="0.2">
      <c r="A19" s="102" t="s">
        <v>49</v>
      </c>
      <c r="B19" s="103">
        <v>12</v>
      </c>
      <c r="C19" s="103">
        <v>12</v>
      </c>
      <c r="D19" s="275">
        <f t="shared" si="0"/>
        <v>1</v>
      </c>
      <c r="E19" s="103">
        <v>47</v>
      </c>
      <c r="F19" s="103">
        <v>46</v>
      </c>
      <c r="G19" s="275">
        <f t="shared" si="1"/>
        <v>0.97872340425531912</v>
      </c>
      <c r="H19" s="145">
        <f t="shared" si="2"/>
        <v>3.9166666666666665</v>
      </c>
    </row>
    <row r="20" spans="1:8" ht="15" customHeight="1" x14ac:dyDescent="0.2">
      <c r="A20" s="102" t="s">
        <v>50</v>
      </c>
      <c r="B20" s="103">
        <v>35</v>
      </c>
      <c r="C20" s="103">
        <v>32</v>
      </c>
      <c r="D20" s="275">
        <f t="shared" si="0"/>
        <v>0.91428571428571426</v>
      </c>
      <c r="E20" s="103">
        <v>95</v>
      </c>
      <c r="F20" s="103">
        <v>92</v>
      </c>
      <c r="G20" s="275">
        <f t="shared" si="1"/>
        <v>0.96842105263157896</v>
      </c>
      <c r="H20" s="145">
        <f t="shared" si="2"/>
        <v>2.7142857142857144</v>
      </c>
    </row>
    <row r="21" spans="1:8" ht="15" customHeight="1" x14ac:dyDescent="0.2">
      <c r="A21" s="102" t="s">
        <v>51</v>
      </c>
      <c r="B21" s="103">
        <v>42</v>
      </c>
      <c r="C21" s="103">
        <v>40</v>
      </c>
      <c r="D21" s="275">
        <f t="shared" si="0"/>
        <v>0.95238095238095233</v>
      </c>
      <c r="E21" s="103">
        <v>133</v>
      </c>
      <c r="F21" s="103">
        <v>131</v>
      </c>
      <c r="G21" s="275">
        <f t="shared" si="1"/>
        <v>0.98496240601503759</v>
      </c>
      <c r="H21" s="145">
        <f t="shared" si="2"/>
        <v>3.1666666666666665</v>
      </c>
    </row>
    <row r="22" spans="1:8" ht="15" customHeight="1" x14ac:dyDescent="0.2">
      <c r="A22" s="102" t="s">
        <v>52</v>
      </c>
      <c r="B22" s="103">
        <v>31</v>
      </c>
      <c r="C22" s="103">
        <v>30</v>
      </c>
      <c r="D22" s="275">
        <f t="shared" si="0"/>
        <v>0.967741935483871</v>
      </c>
      <c r="E22" s="103">
        <v>80</v>
      </c>
      <c r="F22" s="103">
        <v>77</v>
      </c>
      <c r="G22" s="275">
        <f t="shared" si="1"/>
        <v>0.96250000000000002</v>
      </c>
      <c r="H22" s="145">
        <f t="shared" si="2"/>
        <v>2.5806451612903225</v>
      </c>
    </row>
    <row r="23" spans="1:8" ht="15" customHeight="1" x14ac:dyDescent="0.2">
      <c r="A23" s="102" t="s">
        <v>53</v>
      </c>
      <c r="B23" s="103">
        <v>213</v>
      </c>
      <c r="C23" s="103">
        <v>190</v>
      </c>
      <c r="D23" s="275">
        <f t="shared" si="0"/>
        <v>0.892018779342723</v>
      </c>
      <c r="E23" s="103">
        <v>486</v>
      </c>
      <c r="F23" s="103">
        <v>461</v>
      </c>
      <c r="G23" s="275">
        <f t="shared" si="1"/>
        <v>0.94855967078189296</v>
      </c>
      <c r="H23" s="145">
        <f t="shared" si="2"/>
        <v>2.2816901408450705</v>
      </c>
    </row>
    <row r="24" spans="1:8" ht="15" customHeight="1" x14ac:dyDescent="0.2">
      <c r="A24" s="102" t="s">
        <v>54</v>
      </c>
      <c r="B24" s="103">
        <v>15</v>
      </c>
      <c r="C24" s="103">
        <v>14</v>
      </c>
      <c r="D24" s="275">
        <f t="shared" si="0"/>
        <v>0.93333333333333335</v>
      </c>
      <c r="E24" s="103">
        <v>55</v>
      </c>
      <c r="F24" s="103">
        <v>50</v>
      </c>
      <c r="G24" s="275">
        <f t="shared" si="1"/>
        <v>0.90909090909090906</v>
      </c>
      <c r="H24" s="145">
        <f t="shared" si="2"/>
        <v>3.6666666666666665</v>
      </c>
    </row>
    <row r="25" spans="1:8" ht="15" customHeight="1" x14ac:dyDescent="0.2">
      <c r="A25" s="102" t="s">
        <v>55</v>
      </c>
      <c r="B25" s="103">
        <v>58</v>
      </c>
      <c r="C25" s="103">
        <v>55</v>
      </c>
      <c r="D25" s="275">
        <f t="shared" si="0"/>
        <v>0.94827586206896552</v>
      </c>
      <c r="E25" s="103">
        <v>179</v>
      </c>
      <c r="F25" s="103">
        <v>170</v>
      </c>
      <c r="G25" s="275">
        <f t="shared" si="1"/>
        <v>0.94972067039106145</v>
      </c>
      <c r="H25" s="145">
        <f t="shared" si="2"/>
        <v>3.0862068965517242</v>
      </c>
    </row>
    <row r="26" spans="1:8" ht="15" customHeight="1" x14ac:dyDescent="0.2">
      <c r="A26" s="102" t="s">
        <v>56</v>
      </c>
      <c r="B26" s="103">
        <v>6</v>
      </c>
      <c r="C26" s="103">
        <v>6</v>
      </c>
      <c r="D26" s="275">
        <f t="shared" si="0"/>
        <v>1</v>
      </c>
      <c r="E26" s="103">
        <v>14</v>
      </c>
      <c r="F26" s="103">
        <v>14</v>
      </c>
      <c r="G26" s="275">
        <f t="shared" si="1"/>
        <v>1</v>
      </c>
      <c r="H26" s="145">
        <f t="shared" si="2"/>
        <v>2.3333333333333335</v>
      </c>
    </row>
    <row r="27" spans="1:8" ht="15" customHeight="1" x14ac:dyDescent="0.2">
      <c r="A27" s="102" t="s">
        <v>57</v>
      </c>
      <c r="B27" s="103">
        <v>29</v>
      </c>
      <c r="C27" s="103">
        <v>27</v>
      </c>
      <c r="D27" s="275">
        <f t="shared" si="0"/>
        <v>0.93103448275862066</v>
      </c>
      <c r="E27" s="103">
        <v>72</v>
      </c>
      <c r="F27" s="103">
        <v>70</v>
      </c>
      <c r="G27" s="275">
        <f t="shared" si="1"/>
        <v>0.97222222222222221</v>
      </c>
      <c r="H27" s="145">
        <f t="shared" si="2"/>
        <v>2.4827586206896552</v>
      </c>
    </row>
    <row r="28" spans="1:8" ht="15" customHeight="1" x14ac:dyDescent="0.2">
      <c r="A28" s="102" t="s">
        <v>58</v>
      </c>
      <c r="B28" s="103">
        <v>21</v>
      </c>
      <c r="C28" s="103">
        <v>20</v>
      </c>
      <c r="D28" s="275">
        <f t="shared" si="0"/>
        <v>0.95238095238095233</v>
      </c>
      <c r="E28" s="103">
        <v>43</v>
      </c>
      <c r="F28" s="103">
        <v>41</v>
      </c>
      <c r="G28" s="275">
        <f t="shared" si="1"/>
        <v>0.95348837209302328</v>
      </c>
      <c r="H28" s="145">
        <f t="shared" si="2"/>
        <v>2.0476190476190474</v>
      </c>
    </row>
    <row r="29" spans="1:8" ht="15" customHeight="1" x14ac:dyDescent="0.2">
      <c r="A29" s="102" t="s">
        <v>59</v>
      </c>
      <c r="B29" s="103">
        <v>805</v>
      </c>
      <c r="C29" s="103">
        <v>710</v>
      </c>
      <c r="D29" s="275">
        <f t="shared" si="0"/>
        <v>0.88198757763975155</v>
      </c>
      <c r="E29" s="103">
        <v>1798</v>
      </c>
      <c r="F29" s="103">
        <v>1677</v>
      </c>
      <c r="G29" s="275">
        <f t="shared" si="1"/>
        <v>0.93270300333704115</v>
      </c>
      <c r="H29" s="145">
        <f t="shared" si="2"/>
        <v>2.2335403726708076</v>
      </c>
    </row>
    <row r="30" spans="1:8" ht="15" customHeight="1" x14ac:dyDescent="0.2">
      <c r="A30" s="102" t="s">
        <v>60</v>
      </c>
      <c r="B30" s="103">
        <v>98</v>
      </c>
      <c r="C30" s="103">
        <v>89</v>
      </c>
      <c r="D30" s="275">
        <f t="shared" si="0"/>
        <v>0.90816326530612246</v>
      </c>
      <c r="E30" s="103">
        <v>217</v>
      </c>
      <c r="F30" s="103">
        <v>206</v>
      </c>
      <c r="G30" s="275">
        <f t="shared" si="1"/>
        <v>0.94930875576036866</v>
      </c>
      <c r="H30" s="145">
        <f t="shared" si="2"/>
        <v>2.2142857142857144</v>
      </c>
    </row>
    <row r="31" spans="1:8" ht="15" customHeight="1" x14ac:dyDescent="0.2">
      <c r="A31" s="102" t="s">
        <v>61</v>
      </c>
      <c r="B31" s="103">
        <v>57</v>
      </c>
      <c r="C31" s="103">
        <v>56</v>
      </c>
      <c r="D31" s="275">
        <f t="shared" si="0"/>
        <v>0.98245614035087714</v>
      </c>
      <c r="E31" s="103">
        <v>164</v>
      </c>
      <c r="F31" s="103">
        <v>157</v>
      </c>
      <c r="G31" s="275">
        <f t="shared" si="1"/>
        <v>0.95731707317073167</v>
      </c>
      <c r="H31" s="145">
        <f t="shared" si="2"/>
        <v>2.8771929824561404</v>
      </c>
    </row>
    <row r="32" spans="1:8" ht="15" customHeight="1" x14ac:dyDescent="0.2">
      <c r="A32" s="102" t="s">
        <v>62</v>
      </c>
      <c r="B32" s="103">
        <v>22</v>
      </c>
      <c r="C32" s="103">
        <v>21</v>
      </c>
      <c r="D32" s="275">
        <f t="shared" si="0"/>
        <v>0.95454545454545459</v>
      </c>
      <c r="E32" s="103">
        <v>75</v>
      </c>
      <c r="F32" s="103">
        <v>74</v>
      </c>
      <c r="G32" s="275">
        <f t="shared" si="1"/>
        <v>0.98666666666666669</v>
      </c>
      <c r="H32" s="145">
        <f t="shared" si="2"/>
        <v>3.4090909090909092</v>
      </c>
    </row>
    <row r="33" spans="1:8" ht="15" customHeight="1" x14ac:dyDescent="0.2">
      <c r="A33" s="102" t="s">
        <v>63</v>
      </c>
      <c r="B33" s="103">
        <v>12</v>
      </c>
      <c r="C33" s="103">
        <v>12</v>
      </c>
      <c r="D33" s="275">
        <f t="shared" si="0"/>
        <v>1</v>
      </c>
      <c r="E33" s="103">
        <v>61</v>
      </c>
      <c r="F33" s="103">
        <v>60</v>
      </c>
      <c r="G33" s="275">
        <f t="shared" si="1"/>
        <v>0.98360655737704916</v>
      </c>
      <c r="H33" s="145">
        <f t="shared" si="2"/>
        <v>5.083333333333333</v>
      </c>
    </row>
    <row r="34" spans="1:8" ht="15" customHeight="1" x14ac:dyDescent="0.2">
      <c r="A34" s="102" t="s">
        <v>64</v>
      </c>
      <c r="B34" s="103">
        <v>22</v>
      </c>
      <c r="C34" s="103">
        <v>21</v>
      </c>
      <c r="D34" s="275">
        <f t="shared" si="0"/>
        <v>0.95454545454545459</v>
      </c>
      <c r="E34" s="103">
        <v>53</v>
      </c>
      <c r="F34" s="103">
        <v>52</v>
      </c>
      <c r="G34" s="275">
        <f t="shared" si="1"/>
        <v>0.98113207547169812</v>
      </c>
      <c r="H34" s="145">
        <f t="shared" si="2"/>
        <v>2.4090909090909092</v>
      </c>
    </row>
    <row r="35" spans="1:8" ht="15" customHeight="1" x14ac:dyDescent="0.2">
      <c r="A35" s="102" t="s">
        <v>65</v>
      </c>
      <c r="B35" s="103">
        <v>44</v>
      </c>
      <c r="C35" s="103">
        <v>41</v>
      </c>
      <c r="D35" s="275">
        <f t="shared" si="0"/>
        <v>0.93181818181818177</v>
      </c>
      <c r="E35" s="103">
        <v>112</v>
      </c>
      <c r="F35" s="103">
        <v>106</v>
      </c>
      <c r="G35" s="275">
        <f t="shared" si="1"/>
        <v>0.9464285714285714</v>
      </c>
      <c r="H35" s="145">
        <f t="shared" si="2"/>
        <v>2.5454545454545454</v>
      </c>
    </row>
    <row r="36" spans="1:8" ht="15" customHeight="1" x14ac:dyDescent="0.2">
      <c r="A36" s="102" t="s">
        <v>66</v>
      </c>
      <c r="B36" s="103">
        <v>20</v>
      </c>
      <c r="C36" s="103">
        <v>19</v>
      </c>
      <c r="D36" s="275">
        <f t="shared" si="0"/>
        <v>0.95</v>
      </c>
      <c r="E36" s="103">
        <v>65</v>
      </c>
      <c r="F36" s="103">
        <v>62</v>
      </c>
      <c r="G36" s="275">
        <f t="shared" si="1"/>
        <v>0.9538461538461539</v>
      </c>
      <c r="H36" s="145">
        <f t="shared" si="2"/>
        <v>3.25</v>
      </c>
    </row>
    <row r="37" spans="1:8" ht="20.100000000000001" customHeight="1" x14ac:dyDescent="0.2">
      <c r="A37" s="181" t="s">
        <v>152</v>
      </c>
      <c r="B37" s="182">
        <f>SUM(B9:B36)</f>
        <v>1887</v>
      </c>
      <c r="C37" s="182">
        <f>SUM(C9:C36)</f>
        <v>1724</v>
      </c>
      <c r="D37" s="276">
        <f>C37/B37</f>
        <v>0.91361950185479601</v>
      </c>
      <c r="E37" s="182">
        <f>SUM(E9:E36)</f>
        <v>4697</v>
      </c>
      <c r="F37" s="182">
        <f>SUM(F9:F36)</f>
        <v>4461</v>
      </c>
      <c r="G37" s="276">
        <f t="shared" si="1"/>
        <v>0.94975516286991701</v>
      </c>
      <c r="H37" s="230">
        <f>E37/B37</f>
        <v>2.4891361950185478</v>
      </c>
    </row>
    <row r="39" spans="1:8" ht="45.75" customHeight="1" x14ac:dyDescent="0.2">
      <c r="A39" s="399" t="s">
        <v>503</v>
      </c>
      <c r="B39" s="399"/>
      <c r="C39" s="399"/>
      <c r="D39" s="399"/>
      <c r="E39" s="399"/>
      <c r="F39" s="399"/>
      <c r="G39" s="399"/>
      <c r="H39" s="399"/>
    </row>
    <row r="40" spans="1:8" x14ac:dyDescent="0.2">
      <c r="C40" s="8"/>
    </row>
    <row r="42" spans="1:8" x14ac:dyDescent="0.2">
      <c r="B42" s="118"/>
    </row>
  </sheetData>
  <mergeCells count="8">
    <mergeCell ref="A39:H39"/>
    <mergeCell ref="H6:H7"/>
    <mergeCell ref="A2:H2"/>
    <mergeCell ref="A3:H3"/>
    <mergeCell ref="A4:H4"/>
    <mergeCell ref="A6:A7"/>
    <mergeCell ref="B6:D6"/>
    <mergeCell ref="E6:G6"/>
  </mergeCells>
  <hyperlinks>
    <hyperlink ref="A1" location="Съдържание!Print_Area" display="към съдържанието" xr:uid="{00000000-0004-0000-1C00-000000000000}"/>
  </hyperlinks>
  <printOptions horizontalCentered="1"/>
  <pageMargins left="0.39370078740157483" right="0.39370078740157483" top="0.59055118110236227" bottom="0.59055118110236227" header="0.51181102362204722" footer="0.51181102362204722"/>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78"/>
  <sheetViews>
    <sheetView topLeftCell="T1" zoomScale="82" zoomScaleNormal="82" workbookViewId="0">
      <selection activeCell="F13" sqref="F13"/>
    </sheetView>
  </sheetViews>
  <sheetFormatPr defaultRowHeight="12.75" x14ac:dyDescent="0.2"/>
  <cols>
    <col min="1" max="1" width="76.7109375" style="21" customWidth="1"/>
    <col min="2" max="7" width="20.7109375" style="22" customWidth="1"/>
    <col min="8" max="8" width="17.7109375" style="22" customWidth="1"/>
    <col min="9" max="9" width="15.7109375" style="22" customWidth="1"/>
    <col min="10" max="10" width="76.7109375" style="22" customWidth="1"/>
    <col min="11" max="16" width="20.7109375" style="11" customWidth="1"/>
    <col min="17" max="17" width="17.7109375" style="11" customWidth="1"/>
    <col min="18" max="18" width="15.7109375" style="11" customWidth="1"/>
    <col min="19" max="19" width="76.7109375" customWidth="1"/>
    <col min="20" max="23" width="20.7109375" customWidth="1"/>
    <col min="24" max="24" width="16.42578125" customWidth="1"/>
    <col min="25" max="25" width="20.7109375" customWidth="1"/>
    <col min="26" max="26" width="17.7109375" customWidth="1"/>
    <col min="27" max="27" width="15.7109375" customWidth="1"/>
    <col min="28" max="28" width="76.7109375" customWidth="1"/>
    <col min="29" max="34" width="20.7109375" customWidth="1"/>
    <col min="35" max="35" width="17.7109375" customWidth="1"/>
    <col min="36" max="36" width="15.7109375" customWidth="1"/>
    <col min="37" max="39" width="20.7109375" customWidth="1"/>
  </cols>
  <sheetData>
    <row r="1" spans="1:36" s="251" customFormat="1" ht="15" customHeight="1" x14ac:dyDescent="0.2">
      <c r="A1" s="255" t="s">
        <v>71</v>
      </c>
      <c r="B1" s="11"/>
      <c r="C1" s="11"/>
      <c r="D1" s="11"/>
      <c r="E1" s="11"/>
      <c r="F1" s="11"/>
      <c r="G1" s="11"/>
      <c r="H1" s="11"/>
      <c r="I1" s="11"/>
      <c r="J1" s="255" t="s">
        <v>71</v>
      </c>
      <c r="K1" s="363"/>
      <c r="L1" s="363"/>
      <c r="M1" s="363"/>
      <c r="N1" s="363"/>
      <c r="O1" s="363"/>
      <c r="P1" s="363"/>
      <c r="Q1" s="363"/>
      <c r="R1" s="364"/>
      <c r="S1" s="255" t="s">
        <v>71</v>
      </c>
      <c r="T1" s="363"/>
      <c r="U1" s="363"/>
      <c r="V1" s="363"/>
      <c r="W1" s="363"/>
      <c r="X1" s="363"/>
      <c r="Y1" s="363"/>
      <c r="Z1" s="363"/>
      <c r="AA1" s="364"/>
      <c r="AB1" s="255" t="s">
        <v>71</v>
      </c>
    </row>
    <row r="2" spans="1:36" s="11" customFormat="1" ht="15" customHeight="1" x14ac:dyDescent="0.2">
      <c r="A2" s="351" t="s">
        <v>488</v>
      </c>
      <c r="B2" s="352"/>
      <c r="C2" s="352"/>
      <c r="D2" s="352"/>
      <c r="E2" s="352"/>
      <c r="F2" s="352"/>
      <c r="G2" s="352"/>
      <c r="H2" s="352"/>
      <c r="I2" s="353"/>
      <c r="J2" s="351" t="s">
        <v>488</v>
      </c>
      <c r="K2" s="352"/>
      <c r="L2" s="352"/>
      <c r="M2" s="352"/>
      <c r="N2" s="352"/>
      <c r="O2" s="352"/>
      <c r="P2" s="352"/>
      <c r="Q2" s="352"/>
      <c r="R2" s="353"/>
      <c r="S2" s="351" t="s">
        <v>488</v>
      </c>
      <c r="T2" s="352"/>
      <c r="U2" s="352"/>
      <c r="V2" s="352"/>
      <c r="W2" s="352"/>
      <c r="X2" s="352"/>
      <c r="Y2" s="352"/>
      <c r="Z2" s="352"/>
      <c r="AA2" s="353"/>
      <c r="AB2" s="351" t="s">
        <v>488</v>
      </c>
      <c r="AC2" s="352"/>
      <c r="AD2" s="352"/>
      <c r="AE2" s="352"/>
      <c r="AF2" s="352"/>
      <c r="AG2" s="352"/>
      <c r="AH2" s="352"/>
      <c r="AI2" s="352"/>
      <c r="AJ2" s="353"/>
    </row>
    <row r="3" spans="1:36" s="11" customFormat="1" ht="15" customHeight="1" x14ac:dyDescent="0.2">
      <c r="A3" s="351"/>
      <c r="B3" s="352"/>
      <c r="C3" s="352"/>
      <c r="D3" s="352"/>
      <c r="E3" s="352"/>
      <c r="F3" s="352"/>
      <c r="G3" s="352"/>
      <c r="H3" s="352"/>
      <c r="I3" s="353"/>
      <c r="J3" s="351"/>
      <c r="K3" s="352"/>
      <c r="L3" s="352"/>
      <c r="M3" s="352"/>
      <c r="N3" s="352"/>
      <c r="O3" s="352"/>
      <c r="P3" s="352"/>
      <c r="Q3" s="352"/>
      <c r="R3" s="353"/>
      <c r="S3" s="351"/>
      <c r="T3" s="352"/>
      <c r="U3" s="352"/>
      <c r="V3" s="352"/>
      <c r="W3" s="352"/>
      <c r="X3" s="352"/>
      <c r="Y3" s="352"/>
      <c r="Z3" s="352"/>
      <c r="AA3" s="353"/>
      <c r="AB3" s="351"/>
      <c r="AC3" s="352"/>
      <c r="AD3" s="352"/>
      <c r="AE3" s="352"/>
      <c r="AF3" s="352"/>
      <c r="AG3" s="352"/>
      <c r="AH3" s="352"/>
      <c r="AI3" s="352"/>
      <c r="AJ3" s="353"/>
    </row>
    <row r="4" spans="1:36" s="11" customFormat="1" ht="15" customHeight="1" x14ac:dyDescent="0.2">
      <c r="A4" s="256"/>
      <c r="B4" s="161"/>
      <c r="C4" s="161"/>
      <c r="D4" s="161"/>
      <c r="E4" s="161"/>
      <c r="F4" s="161"/>
      <c r="G4" s="161"/>
      <c r="H4" s="161"/>
      <c r="I4" s="257"/>
      <c r="J4" s="161"/>
      <c r="K4" s="365"/>
      <c r="L4" s="365"/>
      <c r="M4" s="365"/>
      <c r="N4" s="365"/>
      <c r="O4" s="365"/>
      <c r="P4" s="365"/>
      <c r="Q4" s="365"/>
      <c r="R4" s="366"/>
      <c r="S4" s="161"/>
      <c r="T4" s="365"/>
      <c r="U4" s="365"/>
      <c r="V4" s="365"/>
      <c r="W4" s="365"/>
      <c r="X4" s="365"/>
      <c r="Y4" s="365"/>
      <c r="Z4" s="365"/>
      <c r="AA4" s="366"/>
    </row>
    <row r="5" spans="1:36" ht="15.75" customHeight="1" x14ac:dyDescent="0.25">
      <c r="A5" s="185"/>
      <c r="B5" s="367" t="s">
        <v>408</v>
      </c>
      <c r="C5" s="354"/>
      <c r="D5" s="355"/>
      <c r="E5" s="355"/>
      <c r="F5" s="355"/>
      <c r="G5" s="356"/>
      <c r="H5" s="356"/>
      <c r="I5" s="356"/>
      <c r="J5" s="185"/>
      <c r="K5" s="354" t="s">
        <v>413</v>
      </c>
      <c r="L5" s="354"/>
      <c r="M5" s="355"/>
      <c r="N5" s="355"/>
      <c r="O5" s="355"/>
      <c r="P5" s="356"/>
      <c r="Q5" s="356"/>
      <c r="R5" s="356"/>
      <c r="S5" s="185"/>
      <c r="T5" s="354" t="s">
        <v>428</v>
      </c>
      <c r="U5" s="354"/>
      <c r="V5" s="355"/>
      <c r="W5" s="355"/>
      <c r="X5" s="355"/>
      <c r="Y5" s="356"/>
      <c r="Z5" s="356"/>
      <c r="AA5" s="356"/>
      <c r="AB5" s="185"/>
      <c r="AC5" s="354" t="s">
        <v>487</v>
      </c>
      <c r="AD5" s="354"/>
      <c r="AE5" s="355"/>
      <c r="AF5" s="355"/>
      <c r="AG5" s="355"/>
      <c r="AH5" s="356"/>
      <c r="AI5" s="356"/>
      <c r="AJ5" s="356"/>
    </row>
    <row r="6" spans="1:36" ht="39.950000000000003" customHeight="1" x14ac:dyDescent="0.2">
      <c r="A6" s="90" t="s">
        <v>79</v>
      </c>
      <c r="B6" s="358" t="s">
        <v>164</v>
      </c>
      <c r="C6" s="357"/>
      <c r="D6" s="358" t="s">
        <v>172</v>
      </c>
      <c r="E6" s="359"/>
      <c r="F6" s="358" t="s">
        <v>174</v>
      </c>
      <c r="G6" s="359"/>
      <c r="H6" s="360" t="s">
        <v>433</v>
      </c>
      <c r="I6" s="362" t="s">
        <v>434</v>
      </c>
      <c r="J6" s="186" t="s">
        <v>79</v>
      </c>
      <c r="K6" s="357" t="s">
        <v>164</v>
      </c>
      <c r="L6" s="357"/>
      <c r="M6" s="358" t="s">
        <v>376</v>
      </c>
      <c r="N6" s="359"/>
      <c r="O6" s="358" t="s">
        <v>174</v>
      </c>
      <c r="P6" s="359"/>
      <c r="Q6" s="360" t="s">
        <v>433</v>
      </c>
      <c r="R6" s="362" t="s">
        <v>434</v>
      </c>
      <c r="S6" s="272" t="s">
        <v>79</v>
      </c>
      <c r="T6" s="357" t="s">
        <v>164</v>
      </c>
      <c r="U6" s="357"/>
      <c r="V6" s="358" t="s">
        <v>376</v>
      </c>
      <c r="W6" s="359"/>
      <c r="X6" s="358" t="s">
        <v>174</v>
      </c>
      <c r="Y6" s="359"/>
      <c r="Z6" s="360" t="s">
        <v>435</v>
      </c>
      <c r="AA6" s="362" t="s">
        <v>436</v>
      </c>
      <c r="AB6" s="289" t="s">
        <v>79</v>
      </c>
      <c r="AC6" s="357" t="s">
        <v>164</v>
      </c>
      <c r="AD6" s="357"/>
      <c r="AE6" s="358" t="s">
        <v>376</v>
      </c>
      <c r="AF6" s="359"/>
      <c r="AG6" s="358" t="s">
        <v>174</v>
      </c>
      <c r="AH6" s="359"/>
      <c r="AI6" s="360" t="s">
        <v>435</v>
      </c>
      <c r="AJ6" s="362" t="s">
        <v>436</v>
      </c>
    </row>
    <row r="7" spans="1:36" ht="39.950000000000003" customHeight="1" x14ac:dyDescent="0.2">
      <c r="A7" s="91"/>
      <c r="B7" s="92" t="s">
        <v>6</v>
      </c>
      <c r="C7" s="93" t="s">
        <v>171</v>
      </c>
      <c r="D7" s="92" t="s">
        <v>6</v>
      </c>
      <c r="E7" s="93" t="s">
        <v>173</v>
      </c>
      <c r="F7" s="92" t="s">
        <v>6</v>
      </c>
      <c r="G7" s="192" t="s">
        <v>173</v>
      </c>
      <c r="H7" s="361"/>
      <c r="I7" s="362"/>
      <c r="J7" s="199"/>
      <c r="K7" s="93" t="s">
        <v>6</v>
      </c>
      <c r="L7" s="93" t="s">
        <v>171</v>
      </c>
      <c r="M7" s="92" t="s">
        <v>6</v>
      </c>
      <c r="N7" s="93" t="s">
        <v>173</v>
      </c>
      <c r="O7" s="92" t="s">
        <v>6</v>
      </c>
      <c r="P7" s="192" t="s">
        <v>173</v>
      </c>
      <c r="Q7" s="361"/>
      <c r="R7" s="362"/>
      <c r="S7" s="269"/>
      <c r="T7" s="93" t="s">
        <v>6</v>
      </c>
      <c r="U7" s="93" t="s">
        <v>171</v>
      </c>
      <c r="V7" s="92" t="s">
        <v>6</v>
      </c>
      <c r="W7" s="93" t="s">
        <v>173</v>
      </c>
      <c r="X7" s="92" t="s">
        <v>6</v>
      </c>
      <c r="Y7" s="192" t="s">
        <v>173</v>
      </c>
      <c r="Z7" s="361"/>
      <c r="AA7" s="362"/>
      <c r="AB7" s="290"/>
      <c r="AC7" s="93" t="s">
        <v>6</v>
      </c>
      <c r="AD7" s="93" t="s">
        <v>171</v>
      </c>
      <c r="AE7" s="92" t="s">
        <v>6</v>
      </c>
      <c r="AF7" s="93" t="s">
        <v>173</v>
      </c>
      <c r="AG7" s="92" t="s">
        <v>6</v>
      </c>
      <c r="AH7" s="192" t="s">
        <v>173</v>
      </c>
      <c r="AI7" s="361"/>
      <c r="AJ7" s="362"/>
    </row>
    <row r="8" spans="1:36" ht="20.100000000000001" customHeight="1" x14ac:dyDescent="0.2">
      <c r="A8" s="187">
        <v>1</v>
      </c>
      <c r="B8" s="188">
        <v>2</v>
      </c>
      <c r="C8" s="189">
        <v>3</v>
      </c>
      <c r="D8" s="188">
        <v>4</v>
      </c>
      <c r="E8" s="190" t="s">
        <v>280</v>
      </c>
      <c r="F8" s="188">
        <v>6</v>
      </c>
      <c r="G8" s="190" t="s">
        <v>281</v>
      </c>
      <c r="H8" s="191">
        <v>8</v>
      </c>
      <c r="I8" s="187" t="s">
        <v>282</v>
      </c>
      <c r="J8" s="193">
        <v>1</v>
      </c>
      <c r="K8" s="189">
        <v>2</v>
      </c>
      <c r="L8" s="189">
        <v>3</v>
      </c>
      <c r="M8" s="188">
        <v>4</v>
      </c>
      <c r="N8" s="190" t="s">
        <v>280</v>
      </c>
      <c r="O8" s="188">
        <v>6</v>
      </c>
      <c r="P8" s="190" t="s">
        <v>281</v>
      </c>
      <c r="Q8" s="194">
        <v>8</v>
      </c>
      <c r="R8" s="193" t="s">
        <v>282</v>
      </c>
      <c r="S8" s="270">
        <v>1</v>
      </c>
      <c r="T8" s="189">
        <v>2</v>
      </c>
      <c r="U8" s="189">
        <v>3</v>
      </c>
      <c r="V8" s="188">
        <v>4</v>
      </c>
      <c r="W8" s="190" t="s">
        <v>280</v>
      </c>
      <c r="X8" s="188">
        <v>6</v>
      </c>
      <c r="Y8" s="190" t="s">
        <v>281</v>
      </c>
      <c r="Z8" s="271">
        <v>8</v>
      </c>
      <c r="AA8" s="270" t="s">
        <v>282</v>
      </c>
      <c r="AB8" s="288">
        <v>1</v>
      </c>
      <c r="AC8" s="189">
        <v>2</v>
      </c>
      <c r="AD8" s="189">
        <v>3</v>
      </c>
      <c r="AE8" s="188">
        <v>4</v>
      </c>
      <c r="AF8" s="190" t="s">
        <v>280</v>
      </c>
      <c r="AG8" s="188">
        <v>6</v>
      </c>
      <c r="AH8" s="190" t="s">
        <v>281</v>
      </c>
      <c r="AI8" s="287">
        <v>8</v>
      </c>
      <c r="AJ8" s="288" t="s">
        <v>282</v>
      </c>
    </row>
    <row r="9" spans="1:36" s="20" customFormat="1" ht="15" x14ac:dyDescent="0.2">
      <c r="A9" s="183"/>
      <c r="B9" s="291"/>
      <c r="C9" s="292"/>
      <c r="D9" s="292"/>
      <c r="E9" s="292"/>
      <c r="F9" s="292"/>
      <c r="G9" s="292"/>
      <c r="H9" s="292"/>
      <c r="I9" s="306"/>
      <c r="J9" s="317"/>
      <c r="K9" s="292"/>
      <c r="L9" s="292"/>
      <c r="M9" s="292"/>
      <c r="N9" s="292"/>
      <c r="O9" s="292"/>
      <c r="P9" s="292"/>
      <c r="Q9" s="292"/>
      <c r="R9" s="306"/>
      <c r="S9" s="317"/>
      <c r="T9" s="292"/>
      <c r="U9" s="292"/>
      <c r="V9" s="292"/>
      <c r="W9" s="292"/>
      <c r="X9" s="292"/>
      <c r="Y9" s="292"/>
      <c r="Z9" s="292"/>
      <c r="AA9" s="306"/>
      <c r="AB9" s="317"/>
      <c r="AC9" s="292"/>
      <c r="AD9" s="292"/>
      <c r="AE9" s="292"/>
      <c r="AF9" s="292"/>
      <c r="AG9" s="292"/>
      <c r="AH9" s="292"/>
      <c r="AI9" s="292"/>
      <c r="AJ9" s="306"/>
    </row>
    <row r="10" spans="1:36" s="20" customFormat="1" ht="24" x14ac:dyDescent="0.2">
      <c r="A10" s="94" t="s">
        <v>81</v>
      </c>
      <c r="B10" s="84">
        <v>392206</v>
      </c>
      <c r="C10" s="293">
        <v>0.14615127207793224</v>
      </c>
      <c r="D10" s="85">
        <v>581566</v>
      </c>
      <c r="E10" s="86">
        <v>1.4828075042197213</v>
      </c>
      <c r="F10" s="85">
        <v>3941179</v>
      </c>
      <c r="G10" s="85">
        <v>10.048747341958054</v>
      </c>
      <c r="H10" s="277">
        <v>187633745.28</v>
      </c>
      <c r="I10" s="286">
        <v>47.608531680494593</v>
      </c>
      <c r="J10" s="318" t="s">
        <v>81</v>
      </c>
      <c r="K10" s="85">
        <v>561515</v>
      </c>
      <c r="L10" s="293">
        <v>0.19487359063132498</v>
      </c>
      <c r="M10" s="85">
        <v>977836</v>
      </c>
      <c r="N10" s="86">
        <v>1.7414245389704639</v>
      </c>
      <c r="O10" s="85">
        <v>7304539</v>
      </c>
      <c r="P10" s="85">
        <v>13.008626661798884</v>
      </c>
      <c r="Q10" s="277">
        <v>352242336.73000002</v>
      </c>
      <c r="R10" s="286">
        <v>48.222391136524841</v>
      </c>
      <c r="S10" s="318" t="s">
        <v>81</v>
      </c>
      <c r="T10" s="85">
        <v>690068</v>
      </c>
      <c r="U10" s="293">
        <v>0.23025007699271</v>
      </c>
      <c r="V10" s="85">
        <v>1356556</v>
      </c>
      <c r="W10" s="86">
        <v>1.9658294544885431</v>
      </c>
      <c r="X10" s="85">
        <v>10786364</v>
      </c>
      <c r="Y10" s="85">
        <v>15.630871160523311</v>
      </c>
      <c r="Z10" s="277">
        <v>527296799.88</v>
      </c>
      <c r="AA10" s="286">
        <v>48.885500237151277</v>
      </c>
      <c r="AB10" s="318" t="s">
        <v>81</v>
      </c>
      <c r="AC10" s="85">
        <v>840267</v>
      </c>
      <c r="AD10" s="293">
        <v>0.27191839603591289</v>
      </c>
      <c r="AE10" s="85">
        <v>1824628</v>
      </c>
      <c r="AF10" s="86">
        <v>2.1714859681505998</v>
      </c>
      <c r="AG10" s="85">
        <v>14551790</v>
      </c>
      <c r="AH10" s="85">
        <v>17.318054856373035</v>
      </c>
      <c r="AI10" s="277">
        <v>722912716.45000005</v>
      </c>
      <c r="AJ10" s="286">
        <v>49.678611115883342</v>
      </c>
    </row>
    <row r="11" spans="1:36" s="20" customFormat="1" ht="24" x14ac:dyDescent="0.2">
      <c r="A11" s="94" t="s">
        <v>82</v>
      </c>
      <c r="B11" s="84">
        <v>28117</v>
      </c>
      <c r="C11" s="293">
        <v>1.0477492228612568E-2</v>
      </c>
      <c r="D11" s="85">
        <v>46945</v>
      </c>
      <c r="E11" s="86">
        <v>1.6696304726677811</v>
      </c>
      <c r="F11" s="85">
        <v>535434</v>
      </c>
      <c r="G11" s="85">
        <v>19.043070028808195</v>
      </c>
      <c r="H11" s="277">
        <v>25759254.950000003</v>
      </c>
      <c r="I11" s="286">
        <v>48.109113261391698</v>
      </c>
      <c r="J11" s="318" t="s">
        <v>82</v>
      </c>
      <c r="K11" s="85">
        <v>49987</v>
      </c>
      <c r="L11" s="293">
        <v>1.7347971425319079E-2</v>
      </c>
      <c r="M11" s="85">
        <v>89138</v>
      </c>
      <c r="N11" s="86">
        <v>1.7832236381459179</v>
      </c>
      <c r="O11" s="85">
        <v>1055661</v>
      </c>
      <c r="P11" s="85">
        <v>21.118710864824855</v>
      </c>
      <c r="Q11" s="277">
        <v>51601367.420000002</v>
      </c>
      <c r="R11" s="286">
        <v>48.880623059864867</v>
      </c>
      <c r="S11" s="318" t="s">
        <v>82</v>
      </c>
      <c r="T11" s="85">
        <v>74023</v>
      </c>
      <c r="U11" s="293">
        <v>2.4698727443138006E-2</v>
      </c>
      <c r="V11" s="85">
        <v>136630</v>
      </c>
      <c r="W11" s="86">
        <v>1.8457776636991206</v>
      </c>
      <c r="X11" s="85">
        <v>1665168</v>
      </c>
      <c r="Y11" s="85">
        <v>22.495278494521973</v>
      </c>
      <c r="Z11" s="277">
        <v>82853369.900000006</v>
      </c>
      <c r="AA11" s="286">
        <v>49.756763221488768</v>
      </c>
      <c r="AB11" s="318" t="s">
        <v>82</v>
      </c>
      <c r="AC11" s="85">
        <v>94230</v>
      </c>
      <c r="AD11" s="293">
        <v>3.0493724564292151E-2</v>
      </c>
      <c r="AE11" s="85">
        <v>179252</v>
      </c>
      <c r="AF11" s="86">
        <v>1.9022816512787859</v>
      </c>
      <c r="AG11" s="85">
        <v>2242074</v>
      </c>
      <c r="AH11" s="85">
        <v>23.793632601082457</v>
      </c>
      <c r="AI11" s="277">
        <v>113163517.5</v>
      </c>
      <c r="AJ11" s="286">
        <v>50.472695147439381</v>
      </c>
    </row>
    <row r="12" spans="1:36" s="20" customFormat="1" ht="36" x14ac:dyDescent="0.2">
      <c r="A12" s="94" t="s">
        <v>83</v>
      </c>
      <c r="B12" s="84">
        <v>65197</v>
      </c>
      <c r="C12" s="293">
        <v>2.4294948281425956E-2</v>
      </c>
      <c r="D12" s="85">
        <v>89524</v>
      </c>
      <c r="E12" s="86">
        <v>1.3731306655214197</v>
      </c>
      <c r="F12" s="85">
        <v>247481</v>
      </c>
      <c r="G12" s="85">
        <v>3.7958955166648773</v>
      </c>
      <c r="H12" s="277">
        <v>11714447.07</v>
      </c>
      <c r="I12" s="286">
        <v>47.334733050213956</v>
      </c>
      <c r="J12" s="318" t="s">
        <v>83</v>
      </c>
      <c r="K12" s="85">
        <v>91908</v>
      </c>
      <c r="L12" s="293">
        <v>3.1896640281637738E-2</v>
      </c>
      <c r="M12" s="85">
        <v>145875</v>
      </c>
      <c r="N12" s="86">
        <v>1.5871850110980545</v>
      </c>
      <c r="O12" s="85">
        <v>401523</v>
      </c>
      <c r="P12" s="85">
        <v>4.3687491839665755</v>
      </c>
      <c r="Q12" s="277">
        <v>19142731.140000001</v>
      </c>
      <c r="R12" s="286">
        <v>47.675304129526829</v>
      </c>
      <c r="S12" s="318" t="s">
        <v>83</v>
      </c>
      <c r="T12" s="85">
        <v>106070</v>
      </c>
      <c r="U12" s="293">
        <v>3.5391621791789694E-2</v>
      </c>
      <c r="V12" s="85">
        <v>178673</v>
      </c>
      <c r="W12" s="86">
        <v>1.6844819458847931</v>
      </c>
      <c r="X12" s="85">
        <v>500399</v>
      </c>
      <c r="Y12" s="85">
        <v>4.7176298670689167</v>
      </c>
      <c r="Z12" s="277">
        <v>24035992.579999998</v>
      </c>
      <c r="AA12" s="286">
        <v>48.033654303865511</v>
      </c>
      <c r="AB12" s="318" t="s">
        <v>83</v>
      </c>
      <c r="AC12" s="85">
        <v>133080</v>
      </c>
      <c r="AD12" s="293">
        <v>4.3065954207959244E-2</v>
      </c>
      <c r="AE12" s="85">
        <v>243453</v>
      </c>
      <c r="AF12" s="86">
        <v>1.8293733092876465</v>
      </c>
      <c r="AG12" s="85">
        <v>680139</v>
      </c>
      <c r="AH12" s="85">
        <v>5.1107529305680792</v>
      </c>
      <c r="AI12" s="277">
        <v>33387516.73</v>
      </c>
      <c r="AJ12" s="286">
        <v>49.089254887603857</v>
      </c>
    </row>
    <row r="13" spans="1:36" s="20" customFormat="1" ht="24" x14ac:dyDescent="0.2">
      <c r="A13" s="94" t="s">
        <v>84</v>
      </c>
      <c r="B13" s="84">
        <v>7</v>
      </c>
      <c r="C13" s="294">
        <v>2.608473364878471E-6</v>
      </c>
      <c r="D13" s="85">
        <v>7</v>
      </c>
      <c r="E13" s="86">
        <v>1</v>
      </c>
      <c r="F13" s="85">
        <v>63</v>
      </c>
      <c r="G13" s="85">
        <v>9</v>
      </c>
      <c r="H13" s="277">
        <v>3345.79</v>
      </c>
      <c r="I13" s="286">
        <v>53.107777777777777</v>
      </c>
      <c r="J13" s="318" t="s">
        <v>84</v>
      </c>
      <c r="K13" s="85">
        <v>133</v>
      </c>
      <c r="L13" s="89">
        <v>4.6157604968640591E-5</v>
      </c>
      <c r="M13" s="85">
        <v>140</v>
      </c>
      <c r="N13" s="86">
        <v>1.0526315789473684</v>
      </c>
      <c r="O13" s="85">
        <v>944</v>
      </c>
      <c r="P13" s="85">
        <v>7.0977443609022552</v>
      </c>
      <c r="Q13" s="277">
        <v>59262.96</v>
      </c>
      <c r="R13" s="286">
        <v>62.7785593220339</v>
      </c>
      <c r="S13" s="318" t="s">
        <v>84</v>
      </c>
      <c r="T13" s="85">
        <v>352</v>
      </c>
      <c r="U13" s="295">
        <v>1.1744933412567146E-4</v>
      </c>
      <c r="V13" s="85">
        <v>373</v>
      </c>
      <c r="W13" s="86">
        <v>1.0596590909090908</v>
      </c>
      <c r="X13" s="85">
        <v>2613</v>
      </c>
      <c r="Y13" s="85">
        <v>7.4232954545454541</v>
      </c>
      <c r="Z13" s="277">
        <v>162453.79</v>
      </c>
      <c r="AA13" s="286">
        <v>62.171370072713358</v>
      </c>
      <c r="AB13" s="318" t="s">
        <v>84</v>
      </c>
      <c r="AC13" s="85">
        <v>448</v>
      </c>
      <c r="AD13" s="295">
        <v>1.4497706255760248E-4</v>
      </c>
      <c r="AE13" s="85">
        <v>485</v>
      </c>
      <c r="AF13" s="86">
        <v>1.0825892857142858</v>
      </c>
      <c r="AG13" s="85">
        <v>3524</v>
      </c>
      <c r="AH13" s="85">
        <v>7.8660714285714288</v>
      </c>
      <c r="AI13" s="277">
        <v>208125.07</v>
      </c>
      <c r="AJ13" s="286">
        <v>59.059327468785476</v>
      </c>
    </row>
    <row r="14" spans="1:36" ht="36" x14ac:dyDescent="0.2">
      <c r="A14" s="94" t="s">
        <v>85</v>
      </c>
      <c r="B14" s="84">
        <v>1672</v>
      </c>
      <c r="C14" s="295">
        <v>6.230524951538291E-4</v>
      </c>
      <c r="D14" s="85">
        <v>3513</v>
      </c>
      <c r="E14" s="86">
        <v>2.1010765550239237</v>
      </c>
      <c r="F14" s="85">
        <v>47464</v>
      </c>
      <c r="G14" s="85">
        <v>28.387559808612441</v>
      </c>
      <c r="H14" s="277">
        <v>2851153.85</v>
      </c>
      <c r="I14" s="286">
        <v>60.069818177987528</v>
      </c>
      <c r="J14" s="318" t="s">
        <v>85</v>
      </c>
      <c r="K14" s="85">
        <v>2556</v>
      </c>
      <c r="L14" s="295">
        <v>8.8705893458530338E-4</v>
      </c>
      <c r="M14" s="85">
        <v>6292</v>
      </c>
      <c r="N14" s="86">
        <v>2.4616588419405319</v>
      </c>
      <c r="O14" s="85">
        <v>91544</v>
      </c>
      <c r="P14" s="85">
        <v>35.815336463223787</v>
      </c>
      <c r="Q14" s="277">
        <v>5596687.8200000003</v>
      </c>
      <c r="R14" s="286">
        <v>61.13658808878791</v>
      </c>
      <c r="S14" s="318" t="s">
        <v>85</v>
      </c>
      <c r="T14" s="85">
        <v>3479</v>
      </c>
      <c r="U14" s="293">
        <v>1.1608131631341222E-3</v>
      </c>
      <c r="V14" s="85">
        <v>9083</v>
      </c>
      <c r="W14" s="86">
        <v>2.6108077033630352</v>
      </c>
      <c r="X14" s="85">
        <v>138627</v>
      </c>
      <c r="Y14" s="85">
        <v>39.846795056050588</v>
      </c>
      <c r="Z14" s="277">
        <v>8640648.1400000006</v>
      </c>
      <c r="AA14" s="286">
        <v>62.33019642638159</v>
      </c>
      <c r="AB14" s="318" t="s">
        <v>85</v>
      </c>
      <c r="AC14" s="85">
        <v>4454</v>
      </c>
      <c r="AD14" s="293">
        <v>1.4413567781954499E-3</v>
      </c>
      <c r="AE14" s="85">
        <v>12039</v>
      </c>
      <c r="AF14" s="86">
        <v>2.7029636281993712</v>
      </c>
      <c r="AG14" s="85">
        <v>186572</v>
      </c>
      <c r="AH14" s="85">
        <v>41.888639425235745</v>
      </c>
      <c r="AI14" s="277">
        <v>11748292.449999999</v>
      </c>
      <c r="AJ14" s="286">
        <v>62.969215369937608</v>
      </c>
    </row>
    <row r="15" spans="1:36" ht="36" x14ac:dyDescent="0.2">
      <c r="A15" s="94" t="s">
        <v>148</v>
      </c>
      <c r="B15" s="84"/>
      <c r="C15" s="296"/>
      <c r="D15" s="85"/>
      <c r="E15" s="86"/>
      <c r="F15" s="297"/>
      <c r="G15" s="85"/>
      <c r="H15" s="277"/>
      <c r="I15" s="286"/>
      <c r="J15" s="318" t="s">
        <v>148</v>
      </c>
      <c r="K15" s="85">
        <v>1</v>
      </c>
      <c r="L15" s="296">
        <v>3.4704966141835033E-7</v>
      </c>
      <c r="M15" s="85">
        <v>1</v>
      </c>
      <c r="N15" s="86">
        <v>1</v>
      </c>
      <c r="O15" s="297">
        <v>26</v>
      </c>
      <c r="P15" s="85">
        <v>26</v>
      </c>
      <c r="Q15" s="277">
        <v>986.95</v>
      </c>
      <c r="R15" s="286">
        <v>37.95961538461539</v>
      </c>
      <c r="S15" s="318" t="s">
        <v>148</v>
      </c>
      <c r="T15" s="85">
        <v>1</v>
      </c>
      <c r="U15" s="296">
        <v>3.3366288103883938E-7</v>
      </c>
      <c r="V15" s="85">
        <v>1</v>
      </c>
      <c r="W15" s="86">
        <v>1</v>
      </c>
      <c r="X15" s="297">
        <v>40</v>
      </c>
      <c r="Y15" s="85">
        <v>40</v>
      </c>
      <c r="Z15" s="277">
        <v>1306.98</v>
      </c>
      <c r="AA15" s="286">
        <v>32.674500000000002</v>
      </c>
      <c r="AB15" s="318" t="s">
        <v>148</v>
      </c>
      <c r="AC15" s="85">
        <v>1</v>
      </c>
      <c r="AD15" s="296">
        <v>3.2360951463750559E-7</v>
      </c>
      <c r="AE15" s="85">
        <v>1</v>
      </c>
      <c r="AF15" s="86">
        <v>1</v>
      </c>
      <c r="AG15" s="297">
        <v>40</v>
      </c>
      <c r="AH15" s="85">
        <v>40</v>
      </c>
      <c r="AI15" s="277">
        <v>1306.98</v>
      </c>
      <c r="AJ15" s="286">
        <v>32.674500000000002</v>
      </c>
    </row>
    <row r="16" spans="1:36" s="50" customFormat="1" ht="36" customHeight="1" x14ac:dyDescent="0.2">
      <c r="A16" s="95" t="s">
        <v>147</v>
      </c>
      <c r="B16" s="84">
        <v>10</v>
      </c>
      <c r="C16" s="294">
        <v>3.7263905212549589E-6</v>
      </c>
      <c r="D16" s="85">
        <v>10</v>
      </c>
      <c r="E16" s="86">
        <v>1</v>
      </c>
      <c r="F16" s="85">
        <v>120</v>
      </c>
      <c r="G16" s="85">
        <v>12</v>
      </c>
      <c r="H16" s="277">
        <v>7007.95</v>
      </c>
      <c r="I16" s="286">
        <v>58.399583333333332</v>
      </c>
      <c r="J16" s="319" t="s">
        <v>147</v>
      </c>
      <c r="K16" s="85">
        <v>17</v>
      </c>
      <c r="L16" s="294">
        <v>5.8998442441119555E-6</v>
      </c>
      <c r="M16" s="85">
        <v>17</v>
      </c>
      <c r="N16" s="86">
        <v>1</v>
      </c>
      <c r="O16" s="85">
        <v>386</v>
      </c>
      <c r="P16" s="85">
        <v>22.705882352941178</v>
      </c>
      <c r="Q16" s="277">
        <v>22458.52</v>
      </c>
      <c r="R16" s="286">
        <v>58.182694300518136</v>
      </c>
      <c r="S16" s="319" t="s">
        <v>147</v>
      </c>
      <c r="T16" s="85">
        <v>25</v>
      </c>
      <c r="U16" s="294">
        <v>8.3415720259709839E-6</v>
      </c>
      <c r="V16" s="85">
        <v>25</v>
      </c>
      <c r="W16" s="86">
        <v>1</v>
      </c>
      <c r="X16" s="85">
        <v>713</v>
      </c>
      <c r="Y16" s="85">
        <v>28.52</v>
      </c>
      <c r="Z16" s="277">
        <v>39520.61</v>
      </c>
      <c r="AA16" s="286">
        <v>55.428625525946707</v>
      </c>
      <c r="AB16" s="319" t="s">
        <v>147</v>
      </c>
      <c r="AC16" s="85">
        <v>27</v>
      </c>
      <c r="AD16" s="294">
        <v>8.7374568952126508E-6</v>
      </c>
      <c r="AE16" s="85">
        <v>27</v>
      </c>
      <c r="AF16" s="86">
        <v>1</v>
      </c>
      <c r="AG16" s="85">
        <v>987</v>
      </c>
      <c r="AH16" s="85">
        <v>36.555555555555557</v>
      </c>
      <c r="AI16" s="277">
        <v>48669.93</v>
      </c>
      <c r="AJ16" s="286">
        <v>49.310972644376903</v>
      </c>
    </row>
    <row r="17" spans="1:36" ht="24" x14ac:dyDescent="0.2">
      <c r="A17" s="94" t="s">
        <v>86</v>
      </c>
      <c r="B17" s="84"/>
      <c r="C17" s="295"/>
      <c r="D17" s="85"/>
      <c r="E17" s="86"/>
      <c r="F17" s="85"/>
      <c r="G17" s="298"/>
      <c r="H17" s="277"/>
      <c r="I17" s="286"/>
      <c r="J17" s="318" t="s">
        <v>86</v>
      </c>
      <c r="K17" s="85"/>
      <c r="L17" s="295"/>
      <c r="M17" s="85"/>
      <c r="N17" s="86"/>
      <c r="O17" s="85"/>
      <c r="P17" s="298"/>
      <c r="Q17" s="277"/>
      <c r="R17" s="286"/>
      <c r="S17" s="318" t="s">
        <v>86</v>
      </c>
      <c r="T17" s="85"/>
      <c r="U17" s="295"/>
      <c r="V17" s="85"/>
      <c r="W17" s="86"/>
      <c r="X17" s="85"/>
      <c r="Y17" s="298"/>
      <c r="Z17" s="277"/>
      <c r="AA17" s="286"/>
      <c r="AB17" s="318" t="s">
        <v>86</v>
      </c>
      <c r="AC17" s="85"/>
      <c r="AD17" s="295"/>
      <c r="AE17" s="85"/>
      <c r="AF17" s="86"/>
      <c r="AG17" s="85"/>
      <c r="AH17" s="298"/>
      <c r="AI17" s="277"/>
      <c r="AJ17" s="286"/>
    </row>
    <row r="18" spans="1:36" x14ac:dyDescent="0.2">
      <c r="A18" s="94" t="s">
        <v>87</v>
      </c>
      <c r="B18" s="84">
        <v>55559</v>
      </c>
      <c r="C18" s="293">
        <v>2.0703453097040424E-2</v>
      </c>
      <c r="D18" s="85"/>
      <c r="E18" s="86"/>
      <c r="F18" s="85">
        <v>3732275</v>
      </c>
      <c r="G18" s="85">
        <v>67.176785039327555</v>
      </c>
      <c r="H18" s="277">
        <v>145952260.84</v>
      </c>
      <c r="I18" s="286">
        <v>39.105441276433275</v>
      </c>
      <c r="J18" s="318" t="s">
        <v>87</v>
      </c>
      <c r="K18" s="85">
        <v>70285</v>
      </c>
      <c r="L18" s="293">
        <v>2.4392385452788753E-2</v>
      </c>
      <c r="M18" s="85"/>
      <c r="N18" s="86"/>
      <c r="O18" s="85">
        <v>7522564</v>
      </c>
      <c r="P18" s="85">
        <v>107.02943729102938</v>
      </c>
      <c r="Q18" s="277">
        <v>289918864.06</v>
      </c>
      <c r="R18" s="286">
        <v>38.539899967617423</v>
      </c>
      <c r="S18" s="318" t="s">
        <v>87</v>
      </c>
      <c r="T18" s="85">
        <v>85478</v>
      </c>
      <c r="U18" s="293">
        <v>2.8520835745437911E-2</v>
      </c>
      <c r="V18" s="85"/>
      <c r="W18" s="86"/>
      <c r="X18" s="85">
        <v>11184843</v>
      </c>
      <c r="Y18" s="85">
        <v>130.85054633940896</v>
      </c>
      <c r="Z18" s="277">
        <v>440666631.32999998</v>
      </c>
      <c r="AA18" s="286">
        <v>39.398553142855917</v>
      </c>
      <c r="AB18" s="318" t="s">
        <v>87</v>
      </c>
      <c r="AC18" s="85">
        <v>99810</v>
      </c>
      <c r="AD18" s="293">
        <v>3.2299465655969431E-2</v>
      </c>
      <c r="AE18" s="85"/>
      <c r="AF18" s="86"/>
      <c r="AG18" s="85">
        <v>14754663</v>
      </c>
      <c r="AH18" s="85">
        <v>147.82750225428313</v>
      </c>
      <c r="AI18" s="277">
        <v>591522470.5</v>
      </c>
      <c r="AJ18" s="286">
        <v>40.090544290981093</v>
      </c>
    </row>
    <row r="19" spans="1:36" x14ac:dyDescent="0.2">
      <c r="A19" s="96" t="s">
        <v>88</v>
      </c>
      <c r="B19" s="87">
        <v>49170</v>
      </c>
      <c r="C19" s="300">
        <v>1.8322662193010632E-2</v>
      </c>
      <c r="D19" s="88"/>
      <c r="E19" s="86"/>
      <c r="F19" s="88">
        <v>3600598</v>
      </c>
      <c r="G19" s="88">
        <v>73.227537116127721</v>
      </c>
      <c r="H19" s="278">
        <v>141134808.43000001</v>
      </c>
      <c r="I19" s="307">
        <v>39.197602295507579</v>
      </c>
      <c r="J19" s="97" t="s">
        <v>88</v>
      </c>
      <c r="K19" s="88">
        <v>58424</v>
      </c>
      <c r="L19" s="300">
        <v>2.02760294187057E-2</v>
      </c>
      <c r="M19" s="88"/>
      <c r="N19" s="86"/>
      <c r="O19" s="88">
        <v>7264250</v>
      </c>
      <c r="P19" s="88">
        <v>124.33674517321649</v>
      </c>
      <c r="Q19" s="278">
        <v>280352267.93000001</v>
      </c>
      <c r="R19" s="307">
        <v>38.593422298241386</v>
      </c>
      <c r="S19" s="97" t="s">
        <v>88</v>
      </c>
      <c r="T19" s="88">
        <v>67799</v>
      </c>
      <c r="U19" s="300">
        <v>2.2622009671552271E-2</v>
      </c>
      <c r="V19" s="88"/>
      <c r="W19" s="86"/>
      <c r="X19" s="88">
        <v>10787890</v>
      </c>
      <c r="Y19" s="88">
        <v>159.11576866915442</v>
      </c>
      <c r="Z19" s="278">
        <v>425742885.69</v>
      </c>
      <c r="AA19" s="307">
        <v>39.464889398204839</v>
      </c>
      <c r="AB19" s="97" t="s">
        <v>88</v>
      </c>
      <c r="AC19" s="88">
        <v>76412</v>
      </c>
      <c r="AD19" s="300">
        <v>2.4727650232481076E-2</v>
      </c>
      <c r="AE19" s="88"/>
      <c r="AF19" s="86"/>
      <c r="AG19" s="88">
        <v>14218633</v>
      </c>
      <c r="AH19" s="88">
        <v>186.07853478511228</v>
      </c>
      <c r="AI19" s="278">
        <v>571224868.27999997</v>
      </c>
      <c r="AJ19" s="307">
        <v>40.174387248056824</v>
      </c>
    </row>
    <row r="20" spans="1:36" x14ac:dyDescent="0.2">
      <c r="A20" s="96" t="s">
        <v>89</v>
      </c>
      <c r="B20" s="87">
        <v>5882</v>
      </c>
      <c r="C20" s="300">
        <v>2.1918629046021668E-3</v>
      </c>
      <c r="D20" s="88"/>
      <c r="E20" s="86"/>
      <c r="F20" s="88">
        <v>105172</v>
      </c>
      <c r="G20" s="88">
        <v>17.880312818769127</v>
      </c>
      <c r="H20" s="278">
        <v>3815632.66</v>
      </c>
      <c r="I20" s="307">
        <v>36.27992868824402</v>
      </c>
      <c r="J20" s="97" t="s">
        <v>89</v>
      </c>
      <c r="K20" s="88">
        <v>11128</v>
      </c>
      <c r="L20" s="300">
        <v>3.8619686322634026E-3</v>
      </c>
      <c r="M20" s="88"/>
      <c r="N20" s="86"/>
      <c r="O20" s="88">
        <v>204843</v>
      </c>
      <c r="P20" s="88">
        <v>18.407890007189074</v>
      </c>
      <c r="Q20" s="278">
        <v>7589693.3600000003</v>
      </c>
      <c r="R20" s="307">
        <v>37.051270289929363</v>
      </c>
      <c r="S20" s="97" t="s">
        <v>89</v>
      </c>
      <c r="T20" s="88">
        <v>16702</v>
      </c>
      <c r="U20" s="300">
        <v>5.5728374391106946E-3</v>
      </c>
      <c r="V20" s="88"/>
      <c r="W20" s="86"/>
      <c r="X20" s="88">
        <v>314323</v>
      </c>
      <c r="Y20" s="88">
        <v>18.819482696683032</v>
      </c>
      <c r="Z20" s="278">
        <v>11827127.18</v>
      </c>
      <c r="AA20" s="307">
        <v>37.627304333440399</v>
      </c>
      <c r="AB20" s="97" t="s">
        <v>89</v>
      </c>
      <c r="AC20" s="88">
        <v>22151</v>
      </c>
      <c r="AD20" s="300">
        <v>7.1682743587353857E-3</v>
      </c>
      <c r="AE20" s="88"/>
      <c r="AF20" s="86"/>
      <c r="AG20" s="88">
        <v>419799</v>
      </c>
      <c r="AH20" s="88">
        <v>18.951695183061712</v>
      </c>
      <c r="AI20" s="278">
        <v>15978045.439999999</v>
      </c>
      <c r="AJ20" s="307">
        <v>38.061180326775428</v>
      </c>
    </row>
    <row r="21" spans="1:36" x14ac:dyDescent="0.2">
      <c r="A21" s="96" t="s">
        <v>90</v>
      </c>
      <c r="B21" s="87">
        <v>165</v>
      </c>
      <c r="C21" s="302">
        <v>6.1485443600706825E-5</v>
      </c>
      <c r="D21" s="88"/>
      <c r="E21" s="86"/>
      <c r="F21" s="88">
        <v>7722</v>
      </c>
      <c r="G21" s="88">
        <v>46.8</v>
      </c>
      <c r="H21" s="278">
        <v>517634.6</v>
      </c>
      <c r="I21" s="307">
        <v>67.033747733747731</v>
      </c>
      <c r="J21" s="97" t="s">
        <v>90</v>
      </c>
      <c r="K21" s="88">
        <v>251</v>
      </c>
      <c r="L21" s="302">
        <v>8.7109465016005935E-5</v>
      </c>
      <c r="M21" s="88"/>
      <c r="N21" s="86"/>
      <c r="O21" s="88">
        <v>15205</v>
      </c>
      <c r="P21" s="88">
        <v>60.577689243027891</v>
      </c>
      <c r="Q21" s="278">
        <v>1044131.5599999999</v>
      </c>
      <c r="R21" s="307">
        <v>68.670276882604398</v>
      </c>
      <c r="S21" s="97" t="s">
        <v>90</v>
      </c>
      <c r="T21" s="88">
        <v>332</v>
      </c>
      <c r="U21" s="302">
        <v>1.1077607650489466E-4</v>
      </c>
      <c r="V21" s="88"/>
      <c r="W21" s="86"/>
      <c r="X21" s="88">
        <v>24410</v>
      </c>
      <c r="Y21" s="88">
        <v>73.524096385542165</v>
      </c>
      <c r="Z21" s="278">
        <v>1707057.8800000001</v>
      </c>
      <c r="AA21" s="307">
        <v>69.932727570667765</v>
      </c>
      <c r="AB21" s="97" t="s">
        <v>90</v>
      </c>
      <c r="AC21" s="88">
        <v>408</v>
      </c>
      <c r="AD21" s="302">
        <v>1.3203268197210227E-4</v>
      </c>
      <c r="AE21" s="88"/>
      <c r="AF21" s="86"/>
      <c r="AG21" s="88">
        <v>35367</v>
      </c>
      <c r="AH21" s="88">
        <v>86.683823529411768</v>
      </c>
      <c r="AI21" s="278">
        <v>2367022.0099999998</v>
      </c>
      <c r="AJ21" s="307">
        <v>66.92741849746939</v>
      </c>
    </row>
    <row r="22" spans="1:36" ht="36" x14ac:dyDescent="0.2">
      <c r="A22" s="96" t="s">
        <v>91</v>
      </c>
      <c r="B22" s="87">
        <v>342</v>
      </c>
      <c r="C22" s="302">
        <v>1.2744255582691958E-4</v>
      </c>
      <c r="D22" s="88"/>
      <c r="E22" s="86"/>
      <c r="F22" s="88">
        <v>18783</v>
      </c>
      <c r="G22" s="88">
        <v>54.921052631578945</v>
      </c>
      <c r="H22" s="278">
        <v>484185.14999999997</v>
      </c>
      <c r="I22" s="307">
        <v>25.777839003354096</v>
      </c>
      <c r="J22" s="97" t="s">
        <v>91</v>
      </c>
      <c r="K22" s="88">
        <v>482</v>
      </c>
      <c r="L22" s="302">
        <v>1.6727793680364485E-4</v>
      </c>
      <c r="M22" s="88"/>
      <c r="N22" s="86"/>
      <c r="O22" s="88">
        <v>38266</v>
      </c>
      <c r="P22" s="88">
        <v>79.390041493775939</v>
      </c>
      <c r="Q22" s="278">
        <v>932771.21</v>
      </c>
      <c r="R22" s="307">
        <v>24.375978936915278</v>
      </c>
      <c r="S22" s="97" t="s">
        <v>91</v>
      </c>
      <c r="T22" s="88">
        <v>645</v>
      </c>
      <c r="U22" s="302">
        <v>2.1521255827005139E-4</v>
      </c>
      <c r="V22" s="88"/>
      <c r="W22" s="86"/>
      <c r="X22" s="88">
        <v>58220</v>
      </c>
      <c r="Y22" s="88">
        <v>90.263565891472865</v>
      </c>
      <c r="Z22" s="278">
        <v>1389560.58</v>
      </c>
      <c r="AA22" s="307">
        <v>23.86740948127791</v>
      </c>
      <c r="AB22" s="97" t="s">
        <v>91</v>
      </c>
      <c r="AC22" s="88">
        <v>839</v>
      </c>
      <c r="AD22" s="302">
        <v>2.7150838278086717E-4</v>
      </c>
      <c r="AE22" s="88"/>
      <c r="AF22" s="86"/>
      <c r="AG22" s="88">
        <v>80864</v>
      </c>
      <c r="AH22" s="88">
        <v>96.381406436233618</v>
      </c>
      <c r="AI22" s="278">
        <v>1952534.7699999998</v>
      </c>
      <c r="AJ22" s="307">
        <v>24.14590880985358</v>
      </c>
    </row>
    <row r="23" spans="1:36" ht="13.5" x14ac:dyDescent="0.2">
      <c r="A23" s="94" t="s">
        <v>423</v>
      </c>
      <c r="B23" s="84">
        <v>47713</v>
      </c>
      <c r="C23" s="293">
        <v>1.7779727094063787E-2</v>
      </c>
      <c r="D23" s="85"/>
      <c r="E23" s="86"/>
      <c r="F23" s="85">
        <v>2363055</v>
      </c>
      <c r="G23" s="85">
        <v>49.526439335191668</v>
      </c>
      <c r="H23" s="277">
        <v>82184340.63000001</v>
      </c>
      <c r="I23" s="286">
        <v>34.778852218843831</v>
      </c>
      <c r="J23" s="318" t="s">
        <v>423</v>
      </c>
      <c r="K23" s="85">
        <v>58764</v>
      </c>
      <c r="L23" s="293">
        <v>2.0394026303587939E-2</v>
      </c>
      <c r="M23" s="85"/>
      <c r="N23" s="86"/>
      <c r="O23" s="85">
        <v>4590776</v>
      </c>
      <c r="P23" s="85">
        <v>78.122251718739363</v>
      </c>
      <c r="Q23" s="277">
        <v>164369774.11999997</v>
      </c>
      <c r="R23" s="286">
        <v>35.80435510684903</v>
      </c>
      <c r="S23" s="318" t="s">
        <v>423</v>
      </c>
      <c r="T23" s="85">
        <v>71630</v>
      </c>
      <c r="U23" s="293">
        <v>2.3900272168812062E-2</v>
      </c>
      <c r="V23" s="85"/>
      <c r="W23" s="86"/>
      <c r="X23" s="85">
        <v>6924702</v>
      </c>
      <c r="Y23" s="85">
        <v>96.673209549071615</v>
      </c>
      <c r="Z23" s="277">
        <v>246565656.25000003</v>
      </c>
      <c r="AA23" s="286">
        <v>35.606681161153219</v>
      </c>
      <c r="AB23" s="318" t="s">
        <v>423</v>
      </c>
      <c r="AC23" s="85">
        <v>84049</v>
      </c>
      <c r="AD23" s="293">
        <v>2.7199056095767705E-2</v>
      </c>
      <c r="AE23" s="85"/>
      <c r="AF23" s="86"/>
      <c r="AG23" s="85">
        <v>9185609</v>
      </c>
      <c r="AH23" s="85">
        <v>109.28873633237754</v>
      </c>
      <c r="AI23" s="277">
        <v>325347842.21000004</v>
      </c>
      <c r="AJ23" s="286">
        <v>35.419300147654887</v>
      </c>
    </row>
    <row r="24" spans="1:36" x14ac:dyDescent="0.2">
      <c r="A24" s="96" t="s">
        <v>161</v>
      </c>
      <c r="B24" s="87">
        <v>40937</v>
      </c>
      <c r="C24" s="300">
        <v>1.5254724876861425E-2</v>
      </c>
      <c r="D24" s="88"/>
      <c r="E24" s="86"/>
      <c r="F24" s="88">
        <v>2065114</v>
      </c>
      <c r="G24" s="88">
        <v>50.446148960597995</v>
      </c>
      <c r="H24" s="278">
        <v>76663524.790000007</v>
      </c>
      <c r="I24" s="307">
        <v>37.123144189618593</v>
      </c>
      <c r="J24" s="97" t="s">
        <v>161</v>
      </c>
      <c r="K24" s="88">
        <v>50151</v>
      </c>
      <c r="L24" s="300">
        <v>1.7404887569791687E-2</v>
      </c>
      <c r="M24" s="88"/>
      <c r="N24" s="86"/>
      <c r="O24" s="88">
        <v>4048870</v>
      </c>
      <c r="P24" s="88">
        <v>80.733584574584754</v>
      </c>
      <c r="Q24" s="278">
        <v>154054142.26999998</v>
      </c>
      <c r="R24" s="307">
        <v>38.048675870057565</v>
      </c>
      <c r="S24" s="97" t="s">
        <v>161</v>
      </c>
      <c r="T24" s="88">
        <v>59961</v>
      </c>
      <c r="U24" s="300">
        <v>2.0006760009969846E-2</v>
      </c>
      <c r="V24" s="88"/>
      <c r="W24" s="86"/>
      <c r="X24" s="88">
        <v>6142981</v>
      </c>
      <c r="Y24" s="88">
        <v>102.44960891245977</v>
      </c>
      <c r="Z24" s="278">
        <v>231771404.88000003</v>
      </c>
      <c r="AA24" s="307">
        <v>37.729467970029539</v>
      </c>
      <c r="AB24" s="97" t="s">
        <v>161</v>
      </c>
      <c r="AC24" s="88">
        <v>68786</v>
      </c>
      <c r="AD24" s="300">
        <v>2.2259804073855458E-2</v>
      </c>
      <c r="AE24" s="88"/>
      <c r="AF24" s="86"/>
      <c r="AG24" s="88">
        <v>8059424</v>
      </c>
      <c r="AH24" s="88">
        <v>117.16663274503533</v>
      </c>
      <c r="AI24" s="278">
        <v>304050812.74000001</v>
      </c>
      <c r="AJ24" s="307">
        <v>37.726121958591584</v>
      </c>
    </row>
    <row r="25" spans="1:36" ht="24" x14ac:dyDescent="0.2">
      <c r="A25" s="96" t="s">
        <v>162</v>
      </c>
      <c r="B25" s="87">
        <v>6776</v>
      </c>
      <c r="C25" s="300">
        <v>2.52500221720236E-3</v>
      </c>
      <c r="D25" s="88"/>
      <c r="E25" s="86"/>
      <c r="F25" s="88">
        <v>297941</v>
      </c>
      <c r="G25" s="88">
        <v>43.970041322314053</v>
      </c>
      <c r="H25" s="278">
        <v>5520815.8399999999</v>
      </c>
      <c r="I25" s="307">
        <v>18.529896321754979</v>
      </c>
      <c r="J25" s="97" t="s">
        <v>162</v>
      </c>
      <c r="K25" s="88">
        <v>8613</v>
      </c>
      <c r="L25" s="300">
        <v>2.9891387337962513E-3</v>
      </c>
      <c r="M25" s="88"/>
      <c r="N25" s="86"/>
      <c r="O25" s="88">
        <v>541906</v>
      </c>
      <c r="P25" s="88">
        <v>62.917218158597471</v>
      </c>
      <c r="Q25" s="278">
        <v>10315631.85</v>
      </c>
      <c r="R25" s="307">
        <v>19.035832506006575</v>
      </c>
      <c r="S25" s="97" t="s">
        <v>162</v>
      </c>
      <c r="T25" s="88">
        <v>11669</v>
      </c>
      <c r="U25" s="300">
        <v>3.8935121588422163E-3</v>
      </c>
      <c r="V25" s="88"/>
      <c r="W25" s="86"/>
      <c r="X25" s="88">
        <v>781721</v>
      </c>
      <c r="Y25" s="88">
        <v>66.991258891078928</v>
      </c>
      <c r="Z25" s="278">
        <v>14794251.370000001</v>
      </c>
      <c r="AA25" s="307">
        <v>18.925232109665725</v>
      </c>
      <c r="AB25" s="97" t="s">
        <v>162</v>
      </c>
      <c r="AC25" s="88">
        <v>15263</v>
      </c>
      <c r="AD25" s="300">
        <v>4.9392520219122471E-3</v>
      </c>
      <c r="AE25" s="88"/>
      <c r="AF25" s="86"/>
      <c r="AG25" s="88">
        <v>1126185</v>
      </c>
      <c r="AH25" s="88">
        <v>73.785297778942535</v>
      </c>
      <c r="AI25" s="278">
        <v>21297029.469999999</v>
      </c>
      <c r="AJ25" s="307">
        <v>18.910773514120681</v>
      </c>
    </row>
    <row r="26" spans="1:36" x14ac:dyDescent="0.2">
      <c r="A26" s="95" t="s">
        <v>144</v>
      </c>
      <c r="B26" s="84">
        <v>280</v>
      </c>
      <c r="C26" s="295">
        <v>1.0433893459513884E-4</v>
      </c>
      <c r="D26" s="85"/>
      <c r="E26" s="86"/>
      <c r="F26" s="85">
        <v>16444</v>
      </c>
      <c r="G26" s="85">
        <v>58.728571428571428</v>
      </c>
      <c r="H26" s="277">
        <v>831866.75</v>
      </c>
      <c r="I26" s="286">
        <v>50.587858793480905</v>
      </c>
      <c r="J26" s="319" t="s">
        <v>144</v>
      </c>
      <c r="K26" s="85">
        <v>356</v>
      </c>
      <c r="L26" s="295">
        <v>1.235496794649327E-4</v>
      </c>
      <c r="M26" s="85"/>
      <c r="N26" s="86"/>
      <c r="O26" s="85">
        <v>32624</v>
      </c>
      <c r="P26" s="85">
        <v>91.640449438202253</v>
      </c>
      <c r="Q26" s="277">
        <v>1711987.98</v>
      </c>
      <c r="R26" s="286">
        <v>52.47633582638548</v>
      </c>
      <c r="S26" s="319" t="s">
        <v>144</v>
      </c>
      <c r="T26" s="85">
        <v>415</v>
      </c>
      <c r="U26" s="295">
        <v>1.3847009563111833E-4</v>
      </c>
      <c r="V26" s="85"/>
      <c r="W26" s="86"/>
      <c r="X26" s="85">
        <v>47954</v>
      </c>
      <c r="Y26" s="85">
        <v>115.55180722891566</v>
      </c>
      <c r="Z26" s="277">
        <v>2607836.4300000002</v>
      </c>
      <c r="AA26" s="286">
        <v>54.382041748342168</v>
      </c>
      <c r="AB26" s="319" t="s">
        <v>144</v>
      </c>
      <c r="AC26" s="85">
        <v>492</v>
      </c>
      <c r="AD26" s="295">
        <v>1.5921588120165273E-4</v>
      </c>
      <c r="AE26" s="85"/>
      <c r="AF26" s="86"/>
      <c r="AG26" s="85">
        <v>62821</v>
      </c>
      <c r="AH26" s="85">
        <v>127.6849593495935</v>
      </c>
      <c r="AI26" s="277">
        <v>3465284.69</v>
      </c>
      <c r="AJ26" s="286">
        <v>55.161246876044636</v>
      </c>
    </row>
    <row r="27" spans="1:36" x14ac:dyDescent="0.2">
      <c r="A27" s="96" t="s">
        <v>146</v>
      </c>
      <c r="B27" s="87">
        <v>250</v>
      </c>
      <c r="C27" s="302">
        <v>9.3159763031373972E-5</v>
      </c>
      <c r="D27" s="88"/>
      <c r="E27" s="86"/>
      <c r="F27" s="88">
        <v>15070</v>
      </c>
      <c r="G27" s="88">
        <v>60.28</v>
      </c>
      <c r="H27" s="278">
        <v>791158.03</v>
      </c>
      <c r="I27" s="307">
        <v>52.498873921698738</v>
      </c>
      <c r="J27" s="97" t="s">
        <v>146</v>
      </c>
      <c r="K27" s="88">
        <v>319</v>
      </c>
      <c r="L27" s="302">
        <v>1.1070884199245376E-4</v>
      </c>
      <c r="M27" s="88"/>
      <c r="N27" s="86"/>
      <c r="O27" s="88">
        <v>30272</v>
      </c>
      <c r="P27" s="88">
        <v>94.896551724137936</v>
      </c>
      <c r="Q27" s="278">
        <v>1637287.77</v>
      </c>
      <c r="R27" s="307">
        <v>54.085880351479915</v>
      </c>
      <c r="S27" s="97" t="s">
        <v>146</v>
      </c>
      <c r="T27" s="88">
        <v>364</v>
      </c>
      <c r="U27" s="302">
        <v>1.2145328869813753E-4</v>
      </c>
      <c r="V27" s="88"/>
      <c r="W27" s="86"/>
      <c r="X27" s="88">
        <v>44723</v>
      </c>
      <c r="Y27" s="88">
        <v>122.86538461538461</v>
      </c>
      <c r="Z27" s="278">
        <v>2503370.5</v>
      </c>
      <c r="AA27" s="307">
        <v>55.975012856919257</v>
      </c>
      <c r="AB27" s="97" t="s">
        <v>146</v>
      </c>
      <c r="AC27" s="88">
        <v>429</v>
      </c>
      <c r="AD27" s="302">
        <v>1.3882848177948988E-4</v>
      </c>
      <c r="AE27" s="88"/>
      <c r="AF27" s="86"/>
      <c r="AG27" s="88">
        <v>57974</v>
      </c>
      <c r="AH27" s="88">
        <v>135.13752913752913</v>
      </c>
      <c r="AI27" s="278">
        <v>3304608.19</v>
      </c>
      <c r="AJ27" s="307">
        <v>57.001555697381583</v>
      </c>
    </row>
    <row r="28" spans="1:36" x14ac:dyDescent="0.2">
      <c r="A28" s="96" t="s">
        <v>145</v>
      </c>
      <c r="B28" s="87">
        <v>30</v>
      </c>
      <c r="C28" s="299">
        <v>1.1179171563764877E-5</v>
      </c>
      <c r="D28" s="88"/>
      <c r="E28" s="86"/>
      <c r="F28" s="88">
        <v>1374</v>
      </c>
      <c r="G28" s="88">
        <v>45.8</v>
      </c>
      <c r="H28" s="278">
        <v>40708.720000000001</v>
      </c>
      <c r="I28" s="307">
        <v>29.627889374090248</v>
      </c>
      <c r="J28" s="97" t="s">
        <v>145</v>
      </c>
      <c r="K28" s="88">
        <v>37</v>
      </c>
      <c r="L28" s="299">
        <v>1.2840837472478961E-5</v>
      </c>
      <c r="M28" s="88"/>
      <c r="N28" s="86"/>
      <c r="O28" s="88">
        <v>2352</v>
      </c>
      <c r="P28" s="88">
        <v>63.567567567567565</v>
      </c>
      <c r="Q28" s="278">
        <v>74700.210000000006</v>
      </c>
      <c r="R28" s="307">
        <v>31.760293367346943</v>
      </c>
      <c r="S28" s="97" t="s">
        <v>145</v>
      </c>
      <c r="T28" s="88">
        <v>51</v>
      </c>
      <c r="U28" s="299">
        <v>1.7016806932980807E-5</v>
      </c>
      <c r="V28" s="88"/>
      <c r="W28" s="86"/>
      <c r="X28" s="88">
        <v>3231</v>
      </c>
      <c r="Y28" s="88">
        <v>63.352941176470587</v>
      </c>
      <c r="Z28" s="278">
        <v>104465.93</v>
      </c>
      <c r="AA28" s="307">
        <v>32.332383163107394</v>
      </c>
      <c r="AB28" s="97" t="s">
        <v>145</v>
      </c>
      <c r="AC28" s="88">
        <v>63</v>
      </c>
      <c r="AD28" s="299">
        <v>2.0387399422162852E-5</v>
      </c>
      <c r="AE28" s="88"/>
      <c r="AF28" s="86"/>
      <c r="AG28" s="88">
        <v>4847</v>
      </c>
      <c r="AH28" s="88">
        <v>76.936507936507937</v>
      </c>
      <c r="AI28" s="278">
        <v>160676.5</v>
      </c>
      <c r="AJ28" s="307">
        <v>33.149680214565713</v>
      </c>
    </row>
    <row r="29" spans="1:36" x14ac:dyDescent="0.2">
      <c r="A29" s="97"/>
      <c r="B29" s="88"/>
      <c r="C29" s="89"/>
      <c r="D29" s="88"/>
      <c r="E29" s="86"/>
      <c r="F29" s="88"/>
      <c r="G29" s="85"/>
      <c r="H29" s="278"/>
      <c r="I29" s="286"/>
      <c r="J29" s="97"/>
      <c r="K29" s="88"/>
      <c r="L29" s="89"/>
      <c r="M29" s="88"/>
      <c r="N29" s="86"/>
      <c r="O29" s="88"/>
      <c r="P29" s="85"/>
      <c r="Q29" s="278"/>
      <c r="R29" s="286"/>
      <c r="S29" s="97"/>
      <c r="T29" s="88"/>
      <c r="U29" s="89"/>
      <c r="V29" s="88"/>
      <c r="W29" s="86"/>
      <c r="X29" s="88"/>
      <c r="Y29" s="85"/>
      <c r="Z29" s="278"/>
      <c r="AA29" s="286"/>
      <c r="AB29" s="97"/>
      <c r="AC29" s="88"/>
      <c r="AD29" s="89"/>
      <c r="AE29" s="88"/>
      <c r="AF29" s="86"/>
      <c r="AG29" s="88"/>
      <c r="AH29" s="85"/>
      <c r="AI29" s="278"/>
      <c r="AJ29" s="286"/>
    </row>
    <row r="30" spans="1:36" ht="24" customHeight="1" x14ac:dyDescent="0.2">
      <c r="A30" s="95" t="s">
        <v>422</v>
      </c>
      <c r="B30" s="84">
        <v>1112</v>
      </c>
      <c r="C30" s="304">
        <v>4.1437462596355141E-4</v>
      </c>
      <c r="D30" s="88"/>
      <c r="E30" s="86"/>
      <c r="F30" s="85">
        <v>28699</v>
      </c>
      <c r="G30" s="85">
        <v>25.80845323741007</v>
      </c>
      <c r="H30" s="277">
        <v>1066437.51</v>
      </c>
      <c r="I30" s="286">
        <v>37.159396146207186</v>
      </c>
      <c r="J30" s="319" t="s">
        <v>422</v>
      </c>
      <c r="K30" s="85">
        <v>1756</v>
      </c>
      <c r="L30" s="304">
        <v>6.0941920545062314E-4</v>
      </c>
      <c r="M30" s="88"/>
      <c r="N30" s="86"/>
      <c r="O30" s="85">
        <v>50581</v>
      </c>
      <c r="P30" s="85">
        <v>28.804669703872438</v>
      </c>
      <c r="Q30" s="277">
        <v>1918601.24</v>
      </c>
      <c r="R30" s="286">
        <v>37.931263517921749</v>
      </c>
      <c r="S30" s="319" t="s">
        <v>422</v>
      </c>
      <c r="T30" s="85">
        <v>2933</v>
      </c>
      <c r="U30" s="309">
        <v>9.786332300869159E-4</v>
      </c>
      <c r="V30" s="88"/>
      <c r="W30" s="86"/>
      <c r="X30" s="85">
        <v>88632</v>
      </c>
      <c r="Y30" s="85">
        <v>30.218888510057962</v>
      </c>
      <c r="Z30" s="277">
        <v>3315734.32</v>
      </c>
      <c r="AA30" s="286">
        <v>37.41012636519541</v>
      </c>
      <c r="AB30" s="319" t="s">
        <v>422</v>
      </c>
      <c r="AC30" s="85">
        <v>3501</v>
      </c>
      <c r="AD30" s="309">
        <v>1.1329569107459069E-3</v>
      </c>
      <c r="AE30" s="88"/>
      <c r="AF30" s="86"/>
      <c r="AG30" s="85">
        <v>111373</v>
      </c>
      <c r="AH30" s="85">
        <v>31.811768066266779</v>
      </c>
      <c r="AI30" s="277">
        <v>4162154.6</v>
      </c>
      <c r="AJ30" s="286">
        <v>37.371307228861575</v>
      </c>
    </row>
    <row r="31" spans="1:36" x14ac:dyDescent="0.2">
      <c r="A31" s="195" t="s">
        <v>400</v>
      </c>
      <c r="B31" s="196">
        <v>1112</v>
      </c>
      <c r="C31" s="305">
        <v>4.1437462596355141E-4</v>
      </c>
      <c r="D31" s="197"/>
      <c r="E31" s="198"/>
      <c r="F31" s="197">
        <v>28699</v>
      </c>
      <c r="G31" s="197">
        <v>25.80845323741007</v>
      </c>
      <c r="H31" s="279">
        <v>1066437.51</v>
      </c>
      <c r="I31" s="308">
        <v>37.159396146207186</v>
      </c>
      <c r="J31" s="320" t="s">
        <v>400</v>
      </c>
      <c r="K31" s="197">
        <v>1756</v>
      </c>
      <c r="L31" s="305">
        <v>6.0941920545062314E-4</v>
      </c>
      <c r="M31" s="197"/>
      <c r="N31" s="198"/>
      <c r="O31" s="197">
        <v>50581</v>
      </c>
      <c r="P31" s="197">
        <v>28.804669703872438</v>
      </c>
      <c r="Q31" s="279">
        <v>1918601.24</v>
      </c>
      <c r="R31" s="308">
        <v>37.931263517921749</v>
      </c>
      <c r="S31" s="320" t="s">
        <v>400</v>
      </c>
      <c r="T31" s="197">
        <v>2933</v>
      </c>
      <c r="U31" s="310">
        <v>9.786332300869159E-4</v>
      </c>
      <c r="V31" s="197"/>
      <c r="W31" s="198"/>
      <c r="X31" s="197">
        <v>88632</v>
      </c>
      <c r="Y31" s="197">
        <v>30.218888510057962</v>
      </c>
      <c r="Z31" s="279">
        <v>3315734.32</v>
      </c>
      <c r="AA31" s="308">
        <v>37.41012636519541</v>
      </c>
      <c r="AB31" s="320" t="s">
        <v>400</v>
      </c>
      <c r="AC31" s="197">
        <v>3501</v>
      </c>
      <c r="AD31" s="310">
        <v>1.1329569107459069E-3</v>
      </c>
      <c r="AE31" s="197"/>
      <c r="AF31" s="198"/>
      <c r="AG31" s="197">
        <v>111373</v>
      </c>
      <c r="AH31" s="197">
        <v>31.811768066266779</v>
      </c>
      <c r="AI31" s="279">
        <v>4162154.6</v>
      </c>
      <c r="AJ31" s="308">
        <v>37.371307228861575</v>
      </c>
    </row>
    <row r="32" spans="1:36" s="6" customFormat="1" ht="40.5" customHeight="1" x14ac:dyDescent="0.2">
      <c r="A32" s="349" t="s">
        <v>414</v>
      </c>
      <c r="B32" s="349"/>
      <c r="C32" s="349"/>
      <c r="D32" s="349"/>
      <c r="E32" s="349"/>
      <c r="F32" s="349"/>
      <c r="G32" s="349"/>
      <c r="H32" s="349"/>
      <c r="I32" s="349"/>
      <c r="J32" s="349" t="s">
        <v>414</v>
      </c>
      <c r="K32" s="349"/>
      <c r="L32" s="349"/>
      <c r="M32" s="349"/>
      <c r="N32" s="349"/>
      <c r="O32" s="349"/>
      <c r="P32" s="349"/>
      <c r="Q32" s="349"/>
      <c r="R32" s="349"/>
      <c r="S32" s="349" t="s">
        <v>414</v>
      </c>
      <c r="T32" s="349"/>
      <c r="U32" s="349"/>
      <c r="V32" s="349"/>
      <c r="W32" s="349"/>
      <c r="X32" s="349"/>
      <c r="Y32" s="349"/>
      <c r="Z32" s="349"/>
      <c r="AA32" s="349"/>
      <c r="AB32" s="349" t="s">
        <v>414</v>
      </c>
      <c r="AC32" s="349"/>
      <c r="AD32" s="349"/>
      <c r="AE32" s="349"/>
      <c r="AF32" s="349"/>
      <c r="AG32" s="349"/>
      <c r="AH32" s="349"/>
      <c r="AI32" s="349"/>
      <c r="AJ32" s="349"/>
    </row>
    <row r="33" spans="1:36" s="6" customFormat="1" ht="12.75" customHeight="1" x14ac:dyDescent="0.2">
      <c r="A33" s="350" t="s">
        <v>401</v>
      </c>
      <c r="B33" s="350"/>
      <c r="C33" s="350"/>
      <c r="D33" s="350"/>
      <c r="E33" s="350"/>
      <c r="F33" s="350"/>
      <c r="G33" s="350"/>
      <c r="H33" s="350"/>
      <c r="I33" s="350"/>
      <c r="J33" s="350" t="s">
        <v>401</v>
      </c>
      <c r="K33" s="350"/>
      <c r="L33" s="350"/>
      <c r="M33" s="350"/>
      <c r="N33" s="350"/>
      <c r="O33" s="350"/>
      <c r="P33" s="350"/>
      <c r="Q33" s="350"/>
      <c r="R33" s="350"/>
      <c r="S33" s="350" t="s">
        <v>401</v>
      </c>
      <c r="T33" s="350"/>
      <c r="U33" s="350"/>
      <c r="V33" s="350"/>
      <c r="W33" s="350"/>
      <c r="X33" s="350"/>
      <c r="Y33" s="350"/>
      <c r="Z33" s="350"/>
      <c r="AA33" s="350"/>
      <c r="AB33" s="350" t="s">
        <v>401</v>
      </c>
      <c r="AC33" s="350"/>
      <c r="AD33" s="350"/>
      <c r="AE33" s="350"/>
      <c r="AF33" s="350"/>
      <c r="AG33" s="350"/>
      <c r="AH33" s="350"/>
      <c r="AI33" s="350"/>
      <c r="AJ33" s="350"/>
    </row>
    <row r="34" spans="1:36" ht="26.25" customHeight="1" x14ac:dyDescent="0.2">
      <c r="A34" s="350" t="s">
        <v>427</v>
      </c>
      <c r="B34" s="350"/>
      <c r="C34" s="350"/>
      <c r="D34" s="350"/>
      <c r="E34" s="350"/>
      <c r="F34" s="350"/>
      <c r="G34" s="350"/>
      <c r="H34" s="350"/>
      <c r="I34" s="350"/>
      <c r="J34" s="350" t="s">
        <v>427</v>
      </c>
      <c r="K34" s="350"/>
      <c r="L34" s="350"/>
      <c r="M34" s="350"/>
      <c r="N34" s="350"/>
      <c r="O34" s="350"/>
      <c r="P34" s="350"/>
      <c r="Q34" s="350"/>
      <c r="R34" s="350"/>
      <c r="S34" s="350" t="s">
        <v>427</v>
      </c>
      <c r="T34" s="350"/>
      <c r="U34" s="350"/>
      <c r="V34" s="350"/>
      <c r="W34" s="350"/>
      <c r="X34" s="350"/>
      <c r="Y34" s="350"/>
      <c r="Z34" s="350"/>
      <c r="AA34" s="350"/>
      <c r="AB34" s="350" t="s">
        <v>427</v>
      </c>
      <c r="AC34" s="350"/>
      <c r="AD34" s="350"/>
      <c r="AE34" s="350"/>
      <c r="AF34" s="350"/>
      <c r="AG34" s="350"/>
      <c r="AH34" s="350"/>
      <c r="AI34" s="350"/>
      <c r="AJ34" s="350"/>
    </row>
    <row r="35" spans="1:36" x14ac:dyDescent="0.2">
      <c r="A35" s="66"/>
      <c r="B35" s="7"/>
      <c r="C35" s="7"/>
      <c r="D35" s="7"/>
      <c r="E35" s="7"/>
      <c r="F35" s="7"/>
      <c r="G35" s="7"/>
      <c r="H35" s="7"/>
      <c r="I35" s="7"/>
      <c r="J35" s="7"/>
      <c r="K35" s="51"/>
      <c r="L35" s="81"/>
      <c r="M35" s="81"/>
      <c r="N35" s="81"/>
      <c r="O35" s="51"/>
      <c r="P35" s="51"/>
      <c r="Q35" s="51"/>
      <c r="R35" s="51"/>
    </row>
    <row r="36" spans="1:36" x14ac:dyDescent="0.2">
      <c r="B36" s="7"/>
      <c r="C36" s="7"/>
      <c r="D36" s="7"/>
      <c r="E36" s="7"/>
      <c r="F36" s="7"/>
      <c r="G36" s="7"/>
      <c r="H36" s="7"/>
      <c r="I36" s="7"/>
      <c r="J36" s="7"/>
    </row>
    <row r="37" spans="1:36" ht="12.75" customHeight="1" x14ac:dyDescent="0.2">
      <c r="B37" s="7"/>
      <c r="C37" s="65"/>
      <c r="D37" s="7"/>
      <c r="E37" s="7"/>
      <c r="F37" s="7"/>
      <c r="G37" s="7"/>
      <c r="H37" s="7"/>
      <c r="I37" s="7"/>
      <c r="J37" s="7"/>
    </row>
    <row r="38" spans="1:36" x14ac:dyDescent="0.2">
      <c r="B38" s="7"/>
      <c r="C38" s="7"/>
      <c r="D38" s="7"/>
      <c r="E38" s="7"/>
      <c r="F38" s="7"/>
      <c r="G38" s="7"/>
      <c r="H38" s="7"/>
      <c r="I38" s="7"/>
      <c r="J38" s="7"/>
    </row>
    <row r="39" spans="1:36" x14ac:dyDescent="0.2">
      <c r="B39" s="7"/>
      <c r="C39" s="7"/>
      <c r="D39" s="7"/>
      <c r="E39" s="7"/>
      <c r="F39" s="7"/>
      <c r="G39" s="7"/>
      <c r="H39" s="7"/>
      <c r="I39" s="7"/>
      <c r="J39" s="7"/>
    </row>
    <row r="40" spans="1:36" x14ac:dyDescent="0.2">
      <c r="B40" s="7"/>
      <c r="C40" s="7"/>
      <c r="D40" s="7"/>
      <c r="E40" s="7"/>
      <c r="F40" s="7"/>
      <c r="G40" s="7"/>
      <c r="H40" s="7"/>
      <c r="I40" s="7"/>
      <c r="J40" s="7"/>
    </row>
    <row r="41" spans="1:36" x14ac:dyDescent="0.2">
      <c r="B41" s="7"/>
      <c r="C41" s="7"/>
      <c r="D41" s="7"/>
      <c r="E41" s="7"/>
      <c r="F41" s="7"/>
      <c r="G41" s="7"/>
      <c r="H41" s="7"/>
      <c r="I41" s="7"/>
      <c r="J41" s="7"/>
    </row>
    <row r="42" spans="1:36" x14ac:dyDescent="0.2">
      <c r="B42" s="7"/>
      <c r="C42" s="7"/>
      <c r="D42" s="7"/>
      <c r="E42" s="7"/>
      <c r="F42" s="7"/>
      <c r="G42" s="7"/>
      <c r="H42" s="7"/>
      <c r="I42" s="7"/>
      <c r="J42" s="7"/>
    </row>
    <row r="43" spans="1:36" x14ac:dyDescent="0.2">
      <c r="B43" s="7"/>
      <c r="C43" s="7"/>
      <c r="D43" s="7"/>
      <c r="E43" s="7"/>
      <c r="F43" s="7"/>
      <c r="G43" s="7"/>
      <c r="H43" s="7"/>
      <c r="I43" s="7"/>
      <c r="J43" s="7"/>
    </row>
    <row r="44" spans="1:36" x14ac:dyDescent="0.2">
      <c r="B44" s="7"/>
      <c r="C44" s="7"/>
      <c r="D44" s="7"/>
      <c r="E44" s="7"/>
      <c r="F44" s="7"/>
      <c r="G44" s="7"/>
      <c r="H44" s="7"/>
      <c r="I44" s="7"/>
      <c r="J44" s="7"/>
    </row>
    <row r="45" spans="1:36" x14ac:dyDescent="0.2">
      <c r="B45" s="7"/>
      <c r="C45" s="7"/>
      <c r="D45" s="7"/>
      <c r="E45" s="7"/>
      <c r="F45" s="7"/>
      <c r="G45" s="7"/>
      <c r="H45" s="7"/>
      <c r="I45" s="7"/>
      <c r="J45" s="7"/>
    </row>
    <row r="46" spans="1:36" x14ac:dyDescent="0.2">
      <c r="B46" s="7"/>
      <c r="C46" s="7"/>
      <c r="D46" s="7"/>
      <c r="E46" s="7"/>
      <c r="F46" s="7"/>
      <c r="G46" s="7"/>
      <c r="H46" s="7"/>
      <c r="I46" s="7"/>
      <c r="J46" s="7"/>
    </row>
    <row r="47" spans="1:36" x14ac:dyDescent="0.2">
      <c r="B47" s="7"/>
      <c r="C47" s="7"/>
      <c r="D47" s="7"/>
      <c r="E47" s="7"/>
      <c r="F47" s="7"/>
      <c r="G47" s="7"/>
      <c r="H47" s="7"/>
      <c r="I47" s="7"/>
      <c r="J47" s="7"/>
    </row>
    <row r="48" spans="1:36" x14ac:dyDescent="0.2">
      <c r="B48" s="7"/>
      <c r="C48" s="7"/>
      <c r="D48" s="7"/>
      <c r="E48" s="7"/>
      <c r="F48" s="7"/>
      <c r="G48" s="7"/>
      <c r="H48" s="7"/>
      <c r="I48" s="7"/>
      <c r="J48" s="7"/>
    </row>
    <row r="49" spans="2:10" x14ac:dyDescent="0.2">
      <c r="B49" s="7"/>
      <c r="C49" s="7"/>
      <c r="D49" s="7"/>
      <c r="E49" s="7"/>
      <c r="F49" s="7"/>
      <c r="G49" s="7"/>
      <c r="H49" s="7"/>
      <c r="I49" s="7"/>
      <c r="J49" s="7"/>
    </row>
    <row r="50" spans="2:10" x14ac:dyDescent="0.2">
      <c r="B50" s="7"/>
      <c r="C50" s="7"/>
      <c r="D50" s="7"/>
      <c r="E50" s="7"/>
      <c r="F50" s="7"/>
      <c r="G50" s="7"/>
      <c r="H50" s="7"/>
      <c r="I50" s="7"/>
      <c r="J50" s="7"/>
    </row>
    <row r="51" spans="2:10" x14ac:dyDescent="0.2">
      <c r="B51" s="7"/>
      <c r="C51" s="7"/>
      <c r="D51" s="7"/>
      <c r="E51" s="7"/>
      <c r="F51" s="7"/>
      <c r="G51" s="7"/>
      <c r="H51" s="7"/>
      <c r="I51" s="7"/>
      <c r="J51" s="7"/>
    </row>
    <row r="52" spans="2:10" ht="12.75" customHeight="1" x14ac:dyDescent="0.2">
      <c r="B52" s="7"/>
      <c r="C52" s="7"/>
      <c r="D52" s="7"/>
      <c r="E52" s="7"/>
      <c r="F52" s="7"/>
      <c r="G52" s="7"/>
      <c r="H52" s="7"/>
      <c r="I52" s="7"/>
      <c r="J52" s="7"/>
    </row>
    <row r="53" spans="2:10" ht="12.75" customHeight="1" x14ac:dyDescent="0.2"/>
    <row r="55" spans="2:10" ht="12.75" customHeight="1" x14ac:dyDescent="0.2"/>
    <row r="57" spans="2:10" ht="12.75" customHeight="1" x14ac:dyDescent="0.2"/>
    <row r="65" spans="3:3" x14ac:dyDescent="0.2">
      <c r="C65" s="67"/>
    </row>
    <row r="68" spans="3:3" ht="12.75" customHeight="1" x14ac:dyDescent="0.2"/>
    <row r="69" spans="3:3" ht="12.75" customHeight="1" x14ac:dyDescent="0.2"/>
    <row r="76" spans="3:3" ht="12.75" customHeight="1" x14ac:dyDescent="0.2"/>
    <row r="78" spans="3:3" ht="12.75" customHeight="1" x14ac:dyDescent="0.2"/>
  </sheetData>
  <mergeCells count="44">
    <mergeCell ref="A34:I34"/>
    <mergeCell ref="J34:R34"/>
    <mergeCell ref="J33:R33"/>
    <mergeCell ref="A33:I33"/>
    <mergeCell ref="R6:R7"/>
    <mergeCell ref="B6:C6"/>
    <mergeCell ref="J32:R32"/>
    <mergeCell ref="D6:E6"/>
    <mergeCell ref="O6:P6"/>
    <mergeCell ref="Q6:Q7"/>
    <mergeCell ref="K6:L6"/>
    <mergeCell ref="F6:G6"/>
    <mergeCell ref="I6:I7"/>
    <mergeCell ref="A32:I32"/>
    <mergeCell ref="M6:N6"/>
    <mergeCell ref="H6:H7"/>
    <mergeCell ref="K1:R1"/>
    <mergeCell ref="K4:R4"/>
    <mergeCell ref="A2:I3"/>
    <mergeCell ref="J2:R3"/>
    <mergeCell ref="B5:I5"/>
    <mergeCell ref="K5:R5"/>
    <mergeCell ref="S32:AA32"/>
    <mergeCell ref="S33:AA33"/>
    <mergeCell ref="S34:AA34"/>
    <mergeCell ref="T1:AA1"/>
    <mergeCell ref="S2:AA3"/>
    <mergeCell ref="T4:AA4"/>
    <mergeCell ref="T5:AA5"/>
    <mergeCell ref="T6:U6"/>
    <mergeCell ref="V6:W6"/>
    <mergeCell ref="X6:Y6"/>
    <mergeCell ref="Z6:Z7"/>
    <mergeCell ref="AA6:AA7"/>
    <mergeCell ref="AB32:AJ32"/>
    <mergeCell ref="AB33:AJ33"/>
    <mergeCell ref="AB34:AJ34"/>
    <mergeCell ref="AB2:AJ3"/>
    <mergeCell ref="AC5:AJ5"/>
    <mergeCell ref="AC6:AD6"/>
    <mergeCell ref="AE6:AF6"/>
    <mergeCell ref="AG6:AH6"/>
    <mergeCell ref="AI6:AI7"/>
    <mergeCell ref="AJ6:AJ7"/>
  </mergeCells>
  <hyperlinks>
    <hyperlink ref="A1" location="Съдържание!Print_Area" display="към съдържанието" xr:uid="{00000000-0004-0000-0200-000000000000}"/>
    <hyperlink ref="J1" location="Съдържание!Print_Area" display="към съдържанието" xr:uid="{00000000-0004-0000-0200-000001000000}"/>
    <hyperlink ref="S1" location="Съдържание!Print_Area" display="към съдържанието" xr:uid="{E1E9236C-FDE6-4EDB-B2A3-5C3DFDC4AE66}"/>
    <hyperlink ref="AB1" location="Съдържание!Print_Area" display="към съдържанието" xr:uid="{642EB1CD-1CE3-49CC-94E4-A7301A83DA55}"/>
  </hyperlinks>
  <printOptions horizontalCentered="1"/>
  <pageMargins left="0.39370078740157483" right="0.39370078740157483" top="0.59055118110236227" bottom="0.59055118110236227" header="0.31496062992125984" footer="0.31496062992125984"/>
  <pageSetup paperSize="9" scale="6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pageSetUpPr fitToPage="1"/>
  </sheetPr>
  <dimension ref="A1:N56"/>
  <sheetViews>
    <sheetView zoomScale="85" zoomScaleNormal="85" workbookViewId="0">
      <selection activeCell="F13" sqref="F13"/>
    </sheetView>
  </sheetViews>
  <sheetFormatPr defaultRowHeight="12.75" x14ac:dyDescent="0.2"/>
  <cols>
    <col min="1" max="1" width="20.7109375" style="98" customWidth="1"/>
    <col min="2" max="2" width="18.7109375" style="98" customWidth="1"/>
    <col min="3" max="3" width="15.7109375" style="98" customWidth="1"/>
    <col min="4" max="6" width="13.7109375" style="98" customWidth="1"/>
    <col min="7" max="7" width="5.7109375" style="98" customWidth="1"/>
    <col min="8" max="16384" width="9.140625" style="98"/>
  </cols>
  <sheetData>
    <row r="1" spans="1:14" ht="15" customHeight="1" x14ac:dyDescent="0.2">
      <c r="A1" s="255" t="s">
        <v>71</v>
      </c>
      <c r="B1" s="106"/>
      <c r="C1" s="106"/>
      <c r="D1" s="115"/>
      <c r="E1" s="142"/>
      <c r="F1" s="142"/>
      <c r="I1" s="115"/>
      <c r="J1" s="115"/>
      <c r="K1" s="115"/>
      <c r="L1" s="115"/>
      <c r="M1" s="115"/>
      <c r="N1" s="115"/>
    </row>
    <row r="2" spans="1:14" ht="15" customHeight="1" x14ac:dyDescent="0.25">
      <c r="A2" s="388" t="s">
        <v>263</v>
      </c>
      <c r="B2" s="388"/>
      <c r="C2" s="388"/>
      <c r="D2" s="388"/>
      <c r="E2" s="388"/>
      <c r="F2" s="388"/>
    </row>
    <row r="3" spans="1:14" ht="15" customHeight="1" x14ac:dyDescent="0.2">
      <c r="A3" s="365" t="s">
        <v>7</v>
      </c>
      <c r="B3" s="365"/>
      <c r="C3" s="365"/>
      <c r="D3" s="365"/>
      <c r="E3" s="365"/>
      <c r="F3" s="365"/>
    </row>
    <row r="4" spans="1:14" ht="15" customHeight="1" x14ac:dyDescent="0.2">
      <c r="A4" s="365" t="s">
        <v>495</v>
      </c>
      <c r="B4" s="365"/>
      <c r="C4" s="365"/>
      <c r="D4" s="365"/>
      <c r="E4" s="365"/>
      <c r="F4" s="365"/>
    </row>
    <row r="5" spans="1:14" ht="15" customHeight="1" x14ac:dyDescent="0.2">
      <c r="A5" s="106"/>
      <c r="B5" s="106"/>
      <c r="C5" s="106"/>
      <c r="D5" s="106"/>
      <c r="E5" s="106"/>
      <c r="F5" s="106"/>
    </row>
    <row r="6" spans="1:14" ht="50.1" customHeight="1" x14ac:dyDescent="0.2">
      <c r="A6" s="209" t="s">
        <v>8</v>
      </c>
      <c r="B6" s="210" t="s">
        <v>350</v>
      </c>
      <c r="C6" s="209" t="s">
        <v>384</v>
      </c>
      <c r="D6" s="210" t="s">
        <v>80</v>
      </c>
      <c r="E6" s="209" t="s">
        <v>299</v>
      </c>
      <c r="F6" s="209" t="s">
        <v>212</v>
      </c>
    </row>
    <row r="7" spans="1:14" ht="20.100000000000001" customHeight="1" x14ac:dyDescent="0.2">
      <c r="A7" s="209">
        <v>1</v>
      </c>
      <c r="B7" s="210">
        <v>2</v>
      </c>
      <c r="C7" s="209">
        <v>3</v>
      </c>
      <c r="D7" s="210">
        <v>4</v>
      </c>
      <c r="E7" s="209" t="s">
        <v>286</v>
      </c>
      <c r="F7" s="209" t="s">
        <v>284</v>
      </c>
    </row>
    <row r="8" spans="1:14" ht="15" customHeight="1" x14ac:dyDescent="0.2">
      <c r="A8" s="110" t="s">
        <v>39</v>
      </c>
      <c r="B8" s="103">
        <f>'Табл.II.2.1. ТЗПБ ТП_мъже'!B8+'Табл.II.2.2. ТЗПБ ТП_жени'!B8</f>
        <v>232</v>
      </c>
      <c r="C8" s="111">
        <f>'Табл.II.2.1. ТЗПБ ТП_мъже'!C8+'Табл.II.2.2. ТЗПБ ТП_жени'!C8</f>
        <v>201032.43</v>
      </c>
      <c r="D8" s="103">
        <f>'Табл.II.2.1. ТЗПБ ТП_мъже'!D8+'Табл.II.2.2. ТЗПБ ТП_жени'!D8</f>
        <v>3626</v>
      </c>
      <c r="E8" s="112">
        <f>C8/D8</f>
        <v>55.441927744070597</v>
      </c>
      <c r="F8" s="112">
        <f>C8/B8</f>
        <v>866.51909482758617</v>
      </c>
    </row>
    <row r="9" spans="1:14" ht="15" customHeight="1" x14ac:dyDescent="0.2">
      <c r="A9" s="110" t="s">
        <v>40</v>
      </c>
      <c r="B9" s="103">
        <f>'Табл.II.2.1. ТЗПБ ТП_мъже'!B9+'Табл.II.2.2. ТЗПБ ТП_жени'!B9</f>
        <v>519</v>
      </c>
      <c r="C9" s="111">
        <f>'Табл.II.2.1. ТЗПБ ТП_мъже'!C9+'Табл.II.2.2. ТЗПБ ТП_жени'!C9</f>
        <v>485080.02</v>
      </c>
      <c r="D9" s="103">
        <f>'Табл.II.2.1. ТЗПБ ТП_мъже'!D9+'Табл.II.2.2. ТЗПБ ТП_жени'!D9</f>
        <v>7958</v>
      </c>
      <c r="E9" s="112">
        <f t="shared" ref="E9:E35" si="0">C9/D9</f>
        <v>60.955016335762757</v>
      </c>
      <c r="F9" s="112">
        <f t="shared" ref="F9:F35" si="1">C9/B9</f>
        <v>934.64358381502893</v>
      </c>
    </row>
    <row r="10" spans="1:14" ht="15" customHeight="1" x14ac:dyDescent="0.2">
      <c r="A10" s="110" t="s">
        <v>41</v>
      </c>
      <c r="B10" s="103">
        <f>'Табл.II.2.1. ТЗПБ ТП_мъже'!B10+'Табл.II.2.2. ТЗПБ ТП_жени'!B10</f>
        <v>902</v>
      </c>
      <c r="C10" s="111">
        <f>'Табл.II.2.1. ТЗПБ ТП_мъже'!C10+'Табл.II.2.2. ТЗПБ ТП_жени'!C10</f>
        <v>834383.52</v>
      </c>
      <c r="D10" s="103">
        <f>'Табл.II.2.1. ТЗПБ ТП_мъже'!D10+'Табл.II.2.2. ТЗПБ ТП_жени'!D10</f>
        <v>13980</v>
      </c>
      <c r="E10" s="112">
        <f t="shared" si="0"/>
        <v>59.684085836909873</v>
      </c>
      <c r="F10" s="112">
        <f t="shared" si="1"/>
        <v>925.03716186252768</v>
      </c>
    </row>
    <row r="11" spans="1:14" ht="15" customHeight="1" x14ac:dyDescent="0.2">
      <c r="A11" s="110" t="s">
        <v>42</v>
      </c>
      <c r="B11" s="103">
        <f>'Табл.II.2.1. ТЗПБ ТП_мъже'!B11+'Табл.II.2.2. ТЗПБ ТП_жени'!B11</f>
        <v>310</v>
      </c>
      <c r="C11" s="111">
        <f>'Табл.II.2.1. ТЗПБ ТП_мъже'!C11+'Табл.II.2.2. ТЗПБ ТП_жени'!C11</f>
        <v>270874.33999999997</v>
      </c>
      <c r="D11" s="103">
        <f>'Табл.II.2.1. ТЗПБ ТП_мъже'!D11+'Табл.II.2.2. ТЗПБ ТП_жени'!D11</f>
        <v>4964</v>
      </c>
      <c r="E11" s="112">
        <f t="shared" si="0"/>
        <v>54.567755842062844</v>
      </c>
      <c r="F11" s="112">
        <f t="shared" si="1"/>
        <v>873.78819354838697</v>
      </c>
    </row>
    <row r="12" spans="1:14" ht="15" customHeight="1" x14ac:dyDescent="0.2">
      <c r="A12" s="110" t="s">
        <v>43</v>
      </c>
      <c r="B12" s="103">
        <f>'Табл.II.2.1. ТЗПБ ТП_мъже'!B12+'Табл.II.2.2. ТЗПБ ТП_жени'!B12</f>
        <v>41</v>
      </c>
      <c r="C12" s="111">
        <f>'Табл.II.2.1. ТЗПБ ТП_мъже'!C12+'Табл.II.2.2. ТЗПБ ТП_жени'!C12</f>
        <v>22659.18</v>
      </c>
      <c r="D12" s="103">
        <f>'Табл.II.2.1. ТЗПБ ТП_мъже'!D12+'Табл.II.2.2. ТЗПБ ТП_жени'!D12</f>
        <v>560</v>
      </c>
      <c r="E12" s="112">
        <f t="shared" si="0"/>
        <v>40.462821428571431</v>
      </c>
      <c r="F12" s="112">
        <f t="shared" si="1"/>
        <v>552.66292682926826</v>
      </c>
    </row>
    <row r="13" spans="1:14" ht="15" customHeight="1" x14ac:dyDescent="0.2">
      <c r="A13" s="110" t="s">
        <v>44</v>
      </c>
      <c r="B13" s="103">
        <f>'Табл.II.2.1. ТЗПБ ТП_мъже'!B13+'Табл.II.2.2. ТЗПБ ТП_жени'!B13</f>
        <v>207</v>
      </c>
      <c r="C13" s="111">
        <f>'Табл.II.2.1. ТЗПБ ТП_мъже'!C13+'Табл.II.2.2. ТЗПБ ТП_жени'!C13</f>
        <v>212208.84999999998</v>
      </c>
      <c r="D13" s="103">
        <f>'Табл.II.2.1. ТЗПБ ТП_мъже'!D13+'Табл.II.2.2. ТЗПБ ТП_жени'!D13</f>
        <v>3463</v>
      </c>
      <c r="E13" s="112">
        <f t="shared" si="0"/>
        <v>61.278905573202422</v>
      </c>
      <c r="F13" s="112">
        <f t="shared" si="1"/>
        <v>1025.1635265700481</v>
      </c>
    </row>
    <row r="14" spans="1:14" ht="15" customHeight="1" x14ac:dyDescent="0.2">
      <c r="A14" s="110" t="s">
        <v>45</v>
      </c>
      <c r="B14" s="103">
        <f>'Табл.II.2.1. ТЗПБ ТП_мъже'!B14+'Табл.II.2.2. ТЗПБ ТП_жени'!B14</f>
        <v>201</v>
      </c>
      <c r="C14" s="111">
        <f>'Табл.II.2.1. ТЗПБ ТП_мъже'!C14+'Табл.II.2.2. ТЗПБ ТП_жени'!C14</f>
        <v>194698.68</v>
      </c>
      <c r="D14" s="103">
        <f>'Табл.II.2.1. ТЗПБ ТП_мъже'!D14+'Табл.II.2.2. ТЗПБ ТП_жени'!D14</f>
        <v>3207</v>
      </c>
      <c r="E14" s="112">
        <f t="shared" si="0"/>
        <v>60.710533208606172</v>
      </c>
      <c r="F14" s="112">
        <f t="shared" si="1"/>
        <v>968.65014925373134</v>
      </c>
    </row>
    <row r="15" spans="1:14" ht="15" customHeight="1" x14ac:dyDescent="0.2">
      <c r="A15" s="110" t="s">
        <v>46</v>
      </c>
      <c r="B15" s="103">
        <f>'Табл.II.2.1. ТЗПБ ТП_мъже'!B15+'Табл.II.2.2. ТЗПБ ТП_жени'!B15</f>
        <v>171</v>
      </c>
      <c r="C15" s="111">
        <f>'Табл.II.2.1. ТЗПБ ТП_мъже'!C15+'Табл.II.2.2. ТЗПБ ТП_жени'!C15</f>
        <v>199921.28999999998</v>
      </c>
      <c r="D15" s="103">
        <f>'Табл.II.2.1. ТЗПБ ТП_мъже'!D15+'Табл.II.2.2. ТЗПБ ТП_жени'!D15</f>
        <v>2776</v>
      </c>
      <c r="E15" s="112">
        <f t="shared" si="0"/>
        <v>72.017755763688754</v>
      </c>
      <c r="F15" s="112">
        <f t="shared" si="1"/>
        <v>1169.1303508771928</v>
      </c>
    </row>
    <row r="16" spans="1:14" ht="15" customHeight="1" x14ac:dyDescent="0.2">
      <c r="A16" s="110" t="s">
        <v>47</v>
      </c>
      <c r="B16" s="103">
        <f>'Табл.II.2.1. ТЗПБ ТП_мъже'!B16+'Табл.II.2.2. ТЗПБ ТП_жени'!B16</f>
        <v>119</v>
      </c>
      <c r="C16" s="111">
        <f>'Табл.II.2.1. ТЗПБ ТП_мъже'!C16+'Табл.II.2.2. ТЗПБ ТП_жени'!C16</f>
        <v>103421.79999999999</v>
      </c>
      <c r="D16" s="103">
        <f>'Табл.II.2.1. ТЗПБ ТП_мъже'!D16+'Табл.II.2.2. ТЗПБ ТП_жени'!D16</f>
        <v>2018</v>
      </c>
      <c r="E16" s="112">
        <f t="shared" si="0"/>
        <v>51.249653121902867</v>
      </c>
      <c r="F16" s="112">
        <f t="shared" si="1"/>
        <v>869.09075630252096</v>
      </c>
    </row>
    <row r="17" spans="1:6" ht="15" customHeight="1" x14ac:dyDescent="0.2">
      <c r="A17" s="110" t="s">
        <v>48</v>
      </c>
      <c r="B17" s="103">
        <f>'Табл.II.2.1. ТЗПБ ТП_мъже'!B17+'Табл.II.2.2. ТЗПБ ТП_жени'!B17</f>
        <v>151</v>
      </c>
      <c r="C17" s="111">
        <f>'Табл.II.2.1. ТЗПБ ТП_мъже'!C17+'Табл.II.2.2. ТЗПБ ТП_жени'!C17</f>
        <v>150626.15</v>
      </c>
      <c r="D17" s="103">
        <f>'Табл.II.2.1. ТЗПБ ТП_мъже'!D17+'Табл.II.2.2. ТЗПБ ТП_жени'!D17</f>
        <v>2507</v>
      </c>
      <c r="E17" s="112">
        <f t="shared" si="0"/>
        <v>60.082229756681294</v>
      </c>
      <c r="F17" s="112">
        <f t="shared" si="1"/>
        <v>997.52417218543042</v>
      </c>
    </row>
    <row r="18" spans="1:6" ht="15" customHeight="1" x14ac:dyDescent="0.2">
      <c r="A18" s="110" t="s">
        <v>49</v>
      </c>
      <c r="B18" s="103">
        <f>'Табл.II.2.1. ТЗПБ ТП_мъже'!B18+'Табл.II.2.2. ТЗПБ ТП_жени'!B18</f>
        <v>137</v>
      </c>
      <c r="C18" s="111">
        <f>'Табл.II.2.1. ТЗПБ ТП_мъже'!C18+'Табл.II.2.2. ТЗПБ ТП_жени'!C18</f>
        <v>161698.82999999999</v>
      </c>
      <c r="D18" s="103">
        <f>'Табл.II.2.1. ТЗПБ ТП_мъже'!D18+'Табл.II.2.2. ТЗПБ ТП_жени'!D18</f>
        <v>2491</v>
      </c>
      <c r="E18" s="112">
        <f t="shared" si="0"/>
        <v>64.913219590525884</v>
      </c>
      <c r="F18" s="112">
        <f t="shared" si="1"/>
        <v>1180.2834306569341</v>
      </c>
    </row>
    <row r="19" spans="1:6" ht="15" customHeight="1" x14ac:dyDescent="0.2">
      <c r="A19" s="110" t="s">
        <v>50</v>
      </c>
      <c r="B19" s="103">
        <f>'Табл.II.2.1. ТЗПБ ТП_мъже'!B19+'Табл.II.2.2. ТЗПБ ТП_жени'!B19</f>
        <v>307</v>
      </c>
      <c r="C19" s="111">
        <f>'Табл.II.2.1. ТЗПБ ТП_мъже'!C19+'Табл.II.2.2. ТЗПБ ТП_жени'!C19</f>
        <v>316467.72000000003</v>
      </c>
      <c r="D19" s="103">
        <f>'Табл.II.2.1. ТЗПБ ТП_мъже'!D19+'Табл.II.2.2. ТЗПБ ТП_жени'!D19</f>
        <v>5090</v>
      </c>
      <c r="E19" s="112">
        <f t="shared" si="0"/>
        <v>62.174404715127707</v>
      </c>
      <c r="F19" s="112">
        <f t="shared" si="1"/>
        <v>1030.8394788273617</v>
      </c>
    </row>
    <row r="20" spans="1:6" ht="15" customHeight="1" x14ac:dyDescent="0.2">
      <c r="A20" s="110" t="s">
        <v>51</v>
      </c>
      <c r="B20" s="103">
        <f>'Табл.II.2.1. ТЗПБ ТП_мъже'!B20+'Табл.II.2.2. ТЗПБ ТП_жени'!B20</f>
        <v>233</v>
      </c>
      <c r="C20" s="111">
        <f>'Табл.II.2.1. ТЗПБ ТП_мъже'!C20+'Табл.II.2.2. ТЗПБ ТП_жени'!C20</f>
        <v>222313.58000000002</v>
      </c>
      <c r="D20" s="103">
        <f>'Табл.II.2.1. ТЗПБ ТП_мъже'!D20+'Табл.II.2.2. ТЗПБ ТП_жени'!D20</f>
        <v>3502</v>
      </c>
      <c r="E20" s="112">
        <f t="shared" si="0"/>
        <v>63.48189034837236</v>
      </c>
      <c r="F20" s="112">
        <f t="shared" si="1"/>
        <v>954.13553648068671</v>
      </c>
    </row>
    <row r="21" spans="1:6" ht="15" customHeight="1" x14ac:dyDescent="0.2">
      <c r="A21" s="110" t="s">
        <v>52</v>
      </c>
      <c r="B21" s="103">
        <f>'Табл.II.2.1. ТЗПБ ТП_мъже'!B21+'Табл.II.2.2. ТЗПБ ТП_жени'!B21</f>
        <v>262</v>
      </c>
      <c r="C21" s="111">
        <f>'Табл.II.2.1. ТЗПБ ТП_мъже'!C21+'Табл.II.2.2. ТЗПБ ТП_жени'!C21</f>
        <v>245362.96</v>
      </c>
      <c r="D21" s="103">
        <f>'Табл.II.2.1. ТЗПБ ТП_мъже'!D21+'Табл.II.2.2. ТЗПБ ТП_жени'!D21</f>
        <v>4343</v>
      </c>
      <c r="E21" s="112">
        <f t="shared" si="0"/>
        <v>56.496191572645635</v>
      </c>
      <c r="F21" s="112">
        <f t="shared" si="1"/>
        <v>936.4998473282443</v>
      </c>
    </row>
    <row r="22" spans="1:6" ht="15" customHeight="1" x14ac:dyDescent="0.2">
      <c r="A22" s="110" t="s">
        <v>53</v>
      </c>
      <c r="B22" s="103">
        <f>'Табл.II.2.1. ТЗПБ ТП_мъже'!B22+'Табл.II.2.2. ТЗПБ ТП_жени'!B22</f>
        <v>1282</v>
      </c>
      <c r="C22" s="111">
        <f>'Табл.II.2.1. ТЗПБ ТП_мъже'!C22+'Табл.II.2.2. ТЗПБ ТП_жени'!C22</f>
        <v>1212476.25</v>
      </c>
      <c r="D22" s="103">
        <f>'Табл.II.2.1. ТЗПБ ТП_мъже'!D22+'Табл.II.2.2. ТЗПБ ТП_жени'!D22</f>
        <v>19565</v>
      </c>
      <c r="E22" s="112">
        <f t="shared" si="0"/>
        <v>61.971696907743421</v>
      </c>
      <c r="F22" s="112">
        <f t="shared" si="1"/>
        <v>945.76930577223084</v>
      </c>
    </row>
    <row r="23" spans="1:6" ht="15" customHeight="1" x14ac:dyDescent="0.2">
      <c r="A23" s="110" t="s">
        <v>54</v>
      </c>
      <c r="B23" s="103">
        <f>'Табл.II.2.1. ТЗПБ ТП_мъже'!B23+'Табл.II.2.2. ТЗПБ ТП_жени'!B23</f>
        <v>131</v>
      </c>
      <c r="C23" s="111">
        <f>'Табл.II.2.1. ТЗПБ ТП_мъже'!C23+'Табл.II.2.2. ТЗПБ ТП_жени'!C23</f>
        <v>141200.54999999999</v>
      </c>
      <c r="D23" s="103">
        <f>'Табл.II.2.1. ТЗПБ ТП_мъже'!D23+'Табл.II.2.2. ТЗПБ ТП_жени'!D23</f>
        <v>2172</v>
      </c>
      <c r="E23" s="112">
        <f t="shared" si="0"/>
        <v>65.009461325966839</v>
      </c>
      <c r="F23" s="112">
        <f t="shared" si="1"/>
        <v>1077.8667938931296</v>
      </c>
    </row>
    <row r="24" spans="1:6" ht="15" customHeight="1" x14ac:dyDescent="0.2">
      <c r="A24" s="110" t="s">
        <v>55</v>
      </c>
      <c r="B24" s="103">
        <f>'Табл.II.2.1. ТЗПБ ТП_мъже'!B24+'Табл.II.2.2. ТЗПБ ТП_жени'!B24</f>
        <v>460</v>
      </c>
      <c r="C24" s="111">
        <f>'Табл.II.2.1. ТЗПБ ТП_мъже'!C24+'Табл.II.2.2. ТЗПБ ТП_жени'!C24</f>
        <v>399160.58</v>
      </c>
      <c r="D24" s="103">
        <f>'Табл.II.2.1. ТЗПБ ТП_мъже'!D24+'Табл.II.2.2. ТЗПБ ТП_жени'!D24</f>
        <v>6933</v>
      </c>
      <c r="E24" s="112">
        <f t="shared" si="0"/>
        <v>57.574005481032742</v>
      </c>
      <c r="F24" s="112">
        <f t="shared" si="1"/>
        <v>867.7403913043479</v>
      </c>
    </row>
    <row r="25" spans="1:6" ht="15" customHeight="1" x14ac:dyDescent="0.2">
      <c r="A25" s="110" t="s">
        <v>56</v>
      </c>
      <c r="B25" s="103">
        <f>'Табл.II.2.1. ТЗПБ ТП_мъже'!B25+'Табл.II.2.2. ТЗПБ ТП_жени'!B25</f>
        <v>56</v>
      </c>
      <c r="C25" s="111">
        <f>'Табл.II.2.1. ТЗПБ ТП_мъже'!C25+'Табл.II.2.2. ТЗПБ ТП_жени'!C25</f>
        <v>44768.759999999995</v>
      </c>
      <c r="D25" s="103">
        <f>'Табл.II.2.1. ТЗПБ ТП_мъже'!D25+'Табл.II.2.2. ТЗПБ ТП_жени'!D25</f>
        <v>1070</v>
      </c>
      <c r="E25" s="112">
        <f t="shared" si="0"/>
        <v>41.839962616822426</v>
      </c>
      <c r="F25" s="112">
        <f t="shared" si="1"/>
        <v>799.44214285714281</v>
      </c>
    </row>
    <row r="26" spans="1:6" ht="15" customHeight="1" x14ac:dyDescent="0.2">
      <c r="A26" s="110" t="s">
        <v>57</v>
      </c>
      <c r="B26" s="103">
        <f>'Табл.II.2.1. ТЗПБ ТП_мъже'!B26+'Табл.II.2.2. ТЗПБ ТП_жени'!B26</f>
        <v>269</v>
      </c>
      <c r="C26" s="111">
        <f>'Табл.II.2.1. ТЗПБ ТП_мъже'!C26+'Табл.II.2.2. ТЗПБ ТП_жени'!C26</f>
        <v>219909.91</v>
      </c>
      <c r="D26" s="103">
        <f>'Табл.II.2.1. ТЗПБ ТП_мъже'!D26+'Табл.II.2.2. ТЗПБ ТП_жени'!D26</f>
        <v>4163</v>
      </c>
      <c r="E26" s="112">
        <f t="shared" si="0"/>
        <v>52.824864280566899</v>
      </c>
      <c r="F26" s="112">
        <f t="shared" si="1"/>
        <v>817.50895910780673</v>
      </c>
    </row>
    <row r="27" spans="1:6" ht="15" customHeight="1" x14ac:dyDescent="0.2">
      <c r="A27" s="110" t="s">
        <v>58</v>
      </c>
      <c r="B27" s="103">
        <f>'Табл.II.2.1. ТЗПБ ТП_мъже'!B27+'Табл.II.2.2. ТЗПБ ТП_жени'!B27</f>
        <v>257</v>
      </c>
      <c r="C27" s="111">
        <f>'Табл.II.2.1. ТЗПБ ТП_мъже'!C27+'Табл.II.2.2. ТЗПБ ТП_жени'!C27</f>
        <v>214553.88</v>
      </c>
      <c r="D27" s="103">
        <f>'Табл.II.2.1. ТЗПБ ТП_мъже'!D27+'Табл.II.2.2. ТЗПБ ТП_жени'!D27</f>
        <v>3370</v>
      </c>
      <c r="E27" s="112">
        <f t="shared" si="0"/>
        <v>63.665839762611277</v>
      </c>
      <c r="F27" s="112">
        <f t="shared" si="1"/>
        <v>834.84</v>
      </c>
    </row>
    <row r="28" spans="1:6" ht="15" customHeight="1" x14ac:dyDescent="0.2">
      <c r="A28" s="110" t="s">
        <v>59</v>
      </c>
      <c r="B28" s="103">
        <f>'Табл.II.2.1. ТЗПБ ТП_мъже'!B28+'Табл.II.2.2. ТЗПБ ТП_жени'!B28</f>
        <v>3787</v>
      </c>
      <c r="C28" s="111">
        <f>'Табл.II.2.1. ТЗПБ ТП_мъже'!C28+'Табл.II.2.2. ТЗПБ ТП_жени'!C28</f>
        <v>3900301.13</v>
      </c>
      <c r="D28" s="103">
        <f>'Табл.II.2.1. ТЗПБ ТП_мъже'!D28+'Табл.II.2.2. ТЗПБ ТП_жени'!D28</f>
        <v>58271</v>
      </c>
      <c r="E28" s="112">
        <f t="shared" si="0"/>
        <v>66.933828662628059</v>
      </c>
      <c r="F28" s="112">
        <f t="shared" si="1"/>
        <v>1029.9184393979403</v>
      </c>
    </row>
    <row r="29" spans="1:6" ht="15" customHeight="1" x14ac:dyDescent="0.2">
      <c r="A29" s="110" t="s">
        <v>60</v>
      </c>
      <c r="B29" s="103">
        <f>'Табл.II.2.1. ТЗПБ ТП_мъже'!B29+'Табл.II.2.2. ТЗПБ ТП_жени'!B29</f>
        <v>436</v>
      </c>
      <c r="C29" s="111">
        <f>'Табл.II.2.1. ТЗПБ ТП_мъже'!C29+'Табл.II.2.2. ТЗПБ ТП_жени'!C29</f>
        <v>386840.85</v>
      </c>
      <c r="D29" s="103">
        <f>'Табл.II.2.1. ТЗПБ ТП_мъже'!D29+'Табл.II.2.2. ТЗПБ ТП_жени'!D29</f>
        <v>6212</v>
      </c>
      <c r="E29" s="112">
        <f t="shared" si="0"/>
        <v>62.273156793303279</v>
      </c>
      <c r="F29" s="112">
        <f t="shared" si="1"/>
        <v>887.24965596330264</v>
      </c>
    </row>
    <row r="30" spans="1:6" ht="15" customHeight="1" x14ac:dyDescent="0.2">
      <c r="A30" s="110" t="s">
        <v>61</v>
      </c>
      <c r="B30" s="103">
        <f>'Табл.II.2.1. ТЗПБ ТП_мъже'!B30+'Табл.II.2.2. ТЗПБ ТП_жени'!B30</f>
        <v>478</v>
      </c>
      <c r="C30" s="111">
        <f>'Табл.II.2.1. ТЗПБ ТП_мъже'!C30+'Табл.II.2.2. ТЗПБ ТП_жени'!C30</f>
        <v>548483.41</v>
      </c>
      <c r="D30" s="103">
        <f>'Табл.II.2.1. ТЗПБ ТП_мъже'!D30+'Табл.II.2.2. ТЗПБ ТП_жени'!D30</f>
        <v>7165</v>
      </c>
      <c r="E30" s="112">
        <f t="shared" si="0"/>
        <v>76.550371249127707</v>
      </c>
      <c r="F30" s="112">
        <f t="shared" si="1"/>
        <v>1147.4548326359834</v>
      </c>
    </row>
    <row r="31" spans="1:6" ht="15" customHeight="1" x14ac:dyDescent="0.2">
      <c r="A31" s="110" t="s">
        <v>62</v>
      </c>
      <c r="B31" s="103">
        <f>'Табл.II.2.1. ТЗПБ ТП_мъже'!B31+'Табл.II.2.2. ТЗПБ ТП_жени'!B31</f>
        <v>174</v>
      </c>
      <c r="C31" s="111">
        <f>'Табл.II.2.1. ТЗПБ ТП_мъже'!C31+'Табл.II.2.2. ТЗПБ ТП_жени'!C31</f>
        <v>163176.70000000001</v>
      </c>
      <c r="D31" s="103">
        <f>'Табл.II.2.1. ТЗПБ ТП_мъже'!D31+'Табл.II.2.2. ТЗПБ ТП_жени'!D31</f>
        <v>2802</v>
      </c>
      <c r="E31" s="112">
        <f t="shared" si="0"/>
        <v>58.235795860099934</v>
      </c>
      <c r="F31" s="112">
        <f t="shared" si="1"/>
        <v>937.7971264367817</v>
      </c>
    </row>
    <row r="32" spans="1:6" ht="15" customHeight="1" x14ac:dyDescent="0.2">
      <c r="A32" s="110" t="s">
        <v>63</v>
      </c>
      <c r="B32" s="103">
        <f>'Табл.II.2.1. ТЗПБ ТП_мъже'!B32+'Табл.II.2.2. ТЗПБ ТП_жени'!B32</f>
        <v>188</v>
      </c>
      <c r="C32" s="111">
        <f>'Табл.II.2.1. ТЗПБ ТП_мъже'!C32+'Табл.II.2.2. ТЗПБ ТП_жени'!C32</f>
        <v>180954.36</v>
      </c>
      <c r="D32" s="103">
        <f>'Табл.II.2.1. ТЗПБ ТП_мъже'!D32+'Табл.II.2.2. ТЗПБ ТП_жени'!D32</f>
        <v>3084</v>
      </c>
      <c r="E32" s="112">
        <f t="shared" si="0"/>
        <v>58.675214007782095</v>
      </c>
      <c r="F32" s="112">
        <f t="shared" si="1"/>
        <v>962.52319148936158</v>
      </c>
    </row>
    <row r="33" spans="1:6" ht="15" customHeight="1" x14ac:dyDescent="0.2">
      <c r="A33" s="110" t="s">
        <v>64</v>
      </c>
      <c r="B33" s="103">
        <f>'Табл.II.2.1. ТЗПБ ТП_мъже'!B33+'Табл.II.2.2. ТЗПБ ТП_жени'!B33</f>
        <v>170</v>
      </c>
      <c r="C33" s="111">
        <f>'Табл.II.2.1. ТЗПБ ТП_мъже'!C33+'Табл.II.2.2. ТЗПБ ТП_жени'!C33</f>
        <v>165962.38</v>
      </c>
      <c r="D33" s="103">
        <f>'Табл.II.2.1. ТЗПБ ТП_мъже'!D33+'Табл.II.2.2. ТЗПБ ТП_жени'!D33</f>
        <v>2687</v>
      </c>
      <c r="E33" s="112">
        <f t="shared" si="0"/>
        <v>61.764934871604019</v>
      </c>
      <c r="F33" s="112">
        <f t="shared" si="1"/>
        <v>976.24929411764708</v>
      </c>
    </row>
    <row r="34" spans="1:6" ht="15" customHeight="1" x14ac:dyDescent="0.2">
      <c r="A34" s="110" t="s">
        <v>65</v>
      </c>
      <c r="B34" s="103">
        <f>'Табл.II.2.1. ТЗПБ ТП_мъже'!B34+'Табл.II.2.2. ТЗПБ ТП_жени'!B34</f>
        <v>312</v>
      </c>
      <c r="C34" s="111">
        <f>'Табл.II.2.1. ТЗПБ ТП_мъже'!C34+'Табл.II.2.2. ТЗПБ ТП_жени'!C34</f>
        <v>296393.2</v>
      </c>
      <c r="D34" s="103">
        <f>'Табл.II.2.1. ТЗПБ ТП_мъже'!D34+'Табл.II.2.2. ТЗПБ ТП_жени'!D34</f>
        <v>4675</v>
      </c>
      <c r="E34" s="112">
        <f t="shared" si="0"/>
        <v>63.399614973262032</v>
      </c>
      <c r="F34" s="112">
        <f t="shared" si="1"/>
        <v>949.97820512820522</v>
      </c>
    </row>
    <row r="35" spans="1:6" ht="15" customHeight="1" x14ac:dyDescent="0.2">
      <c r="A35" s="110" t="s">
        <v>66</v>
      </c>
      <c r="B35" s="103">
        <f>'Табл.II.2.1. ТЗПБ ТП_мъже'!B35+'Табл.II.2.2. ТЗПБ ТП_жени'!B35</f>
        <v>248</v>
      </c>
      <c r="C35" s="111">
        <f>'Табл.II.2.1. ТЗПБ ТП_мъже'!C35+'Табл.II.2.2. ТЗПБ ТП_жени'!C35</f>
        <v>254668.12</v>
      </c>
      <c r="D35" s="103">
        <f>'Табл.II.2.1. ТЗПБ ТП_мъже'!D35+'Табл.II.2.2. ТЗПБ ТП_жени'!D35</f>
        <v>3958</v>
      </c>
      <c r="E35" s="112">
        <f t="shared" si="0"/>
        <v>64.342627589691759</v>
      </c>
      <c r="F35" s="112">
        <f t="shared" si="1"/>
        <v>1026.8875806451613</v>
      </c>
    </row>
    <row r="36" spans="1:6" ht="20.100000000000001" customHeight="1" x14ac:dyDescent="0.2">
      <c r="A36" s="211" t="s">
        <v>152</v>
      </c>
      <c r="B36" s="182">
        <f>SUM(B8:B35)</f>
        <v>12040</v>
      </c>
      <c r="C36" s="212">
        <f>SUM(C8:C35)</f>
        <v>11749599.429999998</v>
      </c>
      <c r="D36" s="182">
        <f>SUM(D8:D35)</f>
        <v>186612</v>
      </c>
      <c r="E36" s="213">
        <f>C36/D36</f>
        <v>62.962721743510585</v>
      </c>
      <c r="F36" s="213">
        <f>C36/B36</f>
        <v>975.88035132890343</v>
      </c>
    </row>
    <row r="38" spans="1:6" x14ac:dyDescent="0.2">
      <c r="B38" s="8"/>
      <c r="C38" s="8"/>
      <c r="D38" s="8"/>
      <c r="E38" s="158"/>
      <c r="F38" s="158"/>
    </row>
    <row r="40" spans="1:6" x14ac:dyDescent="0.2">
      <c r="B40" s="8"/>
      <c r="C40" s="8"/>
      <c r="D40" s="8"/>
    </row>
    <row r="43" spans="1:6" x14ac:dyDescent="0.2">
      <c r="E43" s="8"/>
    </row>
    <row r="50" ht="30" customHeight="1" x14ac:dyDescent="0.2"/>
    <row r="56" ht="30" customHeight="1" x14ac:dyDescent="0.2"/>
  </sheetData>
  <mergeCells count="3">
    <mergeCell ref="A2:F2"/>
    <mergeCell ref="A4:F4"/>
    <mergeCell ref="A3:F3"/>
  </mergeCells>
  <phoneticPr fontId="0" type="noConversion"/>
  <hyperlinks>
    <hyperlink ref="A1" location="Съдържание!Print_Area" display="към съдържанието" xr:uid="{00000000-0004-0000-1D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pageSetUpPr fitToPage="1"/>
  </sheetPr>
  <dimension ref="A1:N55"/>
  <sheetViews>
    <sheetView zoomScale="85" zoomScaleNormal="85" workbookViewId="0">
      <selection activeCell="F13" sqref="F13"/>
    </sheetView>
  </sheetViews>
  <sheetFormatPr defaultRowHeight="12.75" x14ac:dyDescent="0.2"/>
  <cols>
    <col min="1" max="1" width="20.7109375" style="98" customWidth="1"/>
    <col min="2" max="2" width="18.7109375" style="98" customWidth="1"/>
    <col min="3" max="3" width="15.7109375" style="98" customWidth="1"/>
    <col min="4" max="6" width="13.7109375" style="98" customWidth="1"/>
    <col min="7" max="7" width="10.140625" style="98" customWidth="1"/>
    <col min="8" max="16384" width="9.140625" style="98"/>
  </cols>
  <sheetData>
    <row r="1" spans="1:14" ht="15" customHeight="1" x14ac:dyDescent="0.2">
      <c r="A1" s="255" t="s">
        <v>71</v>
      </c>
      <c r="B1" s="106"/>
      <c r="C1" s="106"/>
      <c r="D1" s="142"/>
      <c r="E1" s="142"/>
      <c r="F1" s="142"/>
      <c r="I1" s="115"/>
      <c r="J1" s="115"/>
      <c r="K1" s="115"/>
      <c r="L1" s="115"/>
      <c r="M1" s="115"/>
      <c r="N1" s="115"/>
    </row>
    <row r="2" spans="1:14" ht="15" customHeight="1" x14ac:dyDescent="0.25">
      <c r="A2" s="388" t="s">
        <v>264</v>
      </c>
      <c r="B2" s="388"/>
      <c r="C2" s="388"/>
      <c r="D2" s="388"/>
      <c r="E2" s="388"/>
      <c r="F2" s="388"/>
    </row>
    <row r="3" spans="1:14" ht="15" customHeight="1" x14ac:dyDescent="0.2">
      <c r="A3" s="365" t="s">
        <v>7</v>
      </c>
      <c r="B3" s="365"/>
      <c r="C3" s="365"/>
      <c r="D3" s="365"/>
      <c r="E3" s="365"/>
      <c r="F3" s="365"/>
    </row>
    <row r="4" spans="1:14" ht="15" customHeight="1" x14ac:dyDescent="0.2">
      <c r="A4" s="365" t="s">
        <v>496</v>
      </c>
      <c r="B4" s="365"/>
      <c r="C4" s="365"/>
      <c r="D4" s="365"/>
      <c r="E4" s="365"/>
      <c r="F4" s="365"/>
    </row>
    <row r="5" spans="1:14" ht="15" customHeight="1" x14ac:dyDescent="0.2">
      <c r="A5" s="106"/>
      <c r="B5" s="106"/>
      <c r="C5" s="106"/>
      <c r="D5" s="106"/>
      <c r="E5" s="106"/>
      <c r="F5" s="106"/>
    </row>
    <row r="6" spans="1:14" ht="50.1" customHeight="1" x14ac:dyDescent="0.2">
      <c r="A6" s="209" t="s">
        <v>8</v>
      </c>
      <c r="B6" s="210" t="s">
        <v>351</v>
      </c>
      <c r="C6" s="209" t="s">
        <v>296</v>
      </c>
      <c r="D6" s="210" t="s">
        <v>80</v>
      </c>
      <c r="E6" s="209" t="s">
        <v>301</v>
      </c>
      <c r="F6" s="209" t="s">
        <v>212</v>
      </c>
    </row>
    <row r="7" spans="1:14" ht="20.100000000000001" customHeight="1" x14ac:dyDescent="0.2">
      <c r="A7" s="209">
        <v>1</v>
      </c>
      <c r="B7" s="210">
        <v>2</v>
      </c>
      <c r="C7" s="209">
        <v>3</v>
      </c>
      <c r="D7" s="210">
        <v>4</v>
      </c>
      <c r="E7" s="209" t="s">
        <v>286</v>
      </c>
      <c r="F7" s="209" t="s">
        <v>284</v>
      </c>
      <c r="H7" s="159"/>
    </row>
    <row r="8" spans="1:14" ht="15" customHeight="1" x14ac:dyDescent="0.2">
      <c r="A8" s="110" t="s">
        <v>39</v>
      </c>
      <c r="B8" s="103">
        <v>158</v>
      </c>
      <c r="C8" s="111">
        <v>137024.19</v>
      </c>
      <c r="D8" s="103">
        <v>2461</v>
      </c>
      <c r="E8" s="112">
        <v>55.67825680617635</v>
      </c>
      <c r="F8" s="112">
        <f>C8/B8</f>
        <v>867.24170886075956</v>
      </c>
    </row>
    <row r="9" spans="1:14" ht="15" customHeight="1" x14ac:dyDescent="0.2">
      <c r="A9" s="110" t="s">
        <v>40</v>
      </c>
      <c r="B9" s="103">
        <v>327</v>
      </c>
      <c r="C9" s="111">
        <v>317457.51</v>
      </c>
      <c r="D9" s="103">
        <v>5182</v>
      </c>
      <c r="E9" s="112">
        <v>61.261580470860672</v>
      </c>
      <c r="F9" s="112">
        <f t="shared" ref="F9:F35" si="0">C9/B9</f>
        <v>970.8180733944954</v>
      </c>
    </row>
    <row r="10" spans="1:14" ht="15" customHeight="1" x14ac:dyDescent="0.2">
      <c r="A10" s="110" t="s">
        <v>41</v>
      </c>
      <c r="B10" s="103">
        <v>658</v>
      </c>
      <c r="C10" s="111">
        <v>620667.91</v>
      </c>
      <c r="D10" s="103">
        <v>10349</v>
      </c>
      <c r="E10" s="112">
        <v>59.973708570876418</v>
      </c>
      <c r="F10" s="112">
        <f t="shared" si="0"/>
        <v>943.26430091185421</v>
      </c>
    </row>
    <row r="11" spans="1:14" ht="15" customHeight="1" x14ac:dyDescent="0.2">
      <c r="A11" s="110" t="s">
        <v>42</v>
      </c>
      <c r="B11" s="103">
        <v>213</v>
      </c>
      <c r="C11" s="111">
        <v>179462.56</v>
      </c>
      <c r="D11" s="103">
        <v>3475</v>
      </c>
      <c r="E11" s="112">
        <v>51.643902158273377</v>
      </c>
      <c r="F11" s="112">
        <f t="shared" si="0"/>
        <v>842.54723004694836</v>
      </c>
    </row>
    <row r="12" spans="1:14" ht="15" customHeight="1" x14ac:dyDescent="0.2">
      <c r="A12" s="110" t="s">
        <v>43</v>
      </c>
      <c r="B12" s="103">
        <v>28</v>
      </c>
      <c r="C12" s="111">
        <v>15361.55</v>
      </c>
      <c r="D12" s="103">
        <v>372</v>
      </c>
      <c r="E12" s="112">
        <v>41.294489247311823</v>
      </c>
      <c r="F12" s="112">
        <f>C12/B12</f>
        <v>548.62678571428569</v>
      </c>
    </row>
    <row r="13" spans="1:14" ht="15" customHeight="1" x14ac:dyDescent="0.2">
      <c r="A13" s="110" t="s">
        <v>44</v>
      </c>
      <c r="B13" s="103">
        <v>158</v>
      </c>
      <c r="C13" s="111">
        <v>158091.01999999999</v>
      </c>
      <c r="D13" s="103">
        <v>2661</v>
      </c>
      <c r="E13" s="112">
        <v>59.410379556557679</v>
      </c>
      <c r="F13" s="112">
        <f>C13/B13</f>
        <v>1000.576075949367</v>
      </c>
    </row>
    <row r="14" spans="1:14" ht="15" customHeight="1" x14ac:dyDescent="0.2">
      <c r="A14" s="110" t="s">
        <v>45</v>
      </c>
      <c r="B14" s="103">
        <v>96</v>
      </c>
      <c r="C14" s="111">
        <v>89664.27</v>
      </c>
      <c r="D14" s="103">
        <v>1524</v>
      </c>
      <c r="E14" s="112">
        <v>58.834822834645671</v>
      </c>
      <c r="F14" s="112">
        <f t="shared" si="0"/>
        <v>934.0028125</v>
      </c>
    </row>
    <row r="15" spans="1:14" ht="15" customHeight="1" x14ac:dyDescent="0.2">
      <c r="A15" s="110" t="s">
        <v>46</v>
      </c>
      <c r="B15" s="103">
        <v>127</v>
      </c>
      <c r="C15" s="111">
        <v>148793.57999999999</v>
      </c>
      <c r="D15" s="103">
        <v>2103</v>
      </c>
      <c r="E15" s="112">
        <v>70.753009985734664</v>
      </c>
      <c r="F15" s="112">
        <f t="shared" si="0"/>
        <v>1171.6029921259842</v>
      </c>
    </row>
    <row r="16" spans="1:14" ht="15" customHeight="1" x14ac:dyDescent="0.2">
      <c r="A16" s="110" t="s">
        <v>47</v>
      </c>
      <c r="B16" s="103">
        <v>80</v>
      </c>
      <c r="C16" s="111">
        <v>74303.98</v>
      </c>
      <c r="D16" s="103">
        <v>1336</v>
      </c>
      <c r="E16" s="112">
        <v>55.616751497005986</v>
      </c>
      <c r="F16" s="112">
        <f t="shared" si="0"/>
        <v>928.7997499999999</v>
      </c>
    </row>
    <row r="17" spans="1:6" ht="15" customHeight="1" x14ac:dyDescent="0.2">
      <c r="A17" s="110" t="s">
        <v>48</v>
      </c>
      <c r="B17" s="103">
        <v>93</v>
      </c>
      <c r="C17" s="111">
        <v>84788.29</v>
      </c>
      <c r="D17" s="103">
        <v>1508</v>
      </c>
      <c r="E17" s="112">
        <v>56.225656498673736</v>
      </c>
      <c r="F17" s="112">
        <f t="shared" si="0"/>
        <v>911.70204301075262</v>
      </c>
    </row>
    <row r="18" spans="1:6" ht="15" customHeight="1" x14ac:dyDescent="0.2">
      <c r="A18" s="110" t="s">
        <v>49</v>
      </c>
      <c r="B18" s="103">
        <v>91</v>
      </c>
      <c r="C18" s="111">
        <v>116815.54</v>
      </c>
      <c r="D18" s="103">
        <v>1664</v>
      </c>
      <c r="E18" s="112">
        <v>70.201646634615386</v>
      </c>
      <c r="F18" s="112">
        <f t="shared" si="0"/>
        <v>1283.6872527472526</v>
      </c>
    </row>
    <row r="19" spans="1:6" ht="15" customHeight="1" x14ac:dyDescent="0.2">
      <c r="A19" s="110" t="s">
        <v>50</v>
      </c>
      <c r="B19" s="103">
        <v>215</v>
      </c>
      <c r="C19" s="111">
        <v>224948.64</v>
      </c>
      <c r="D19" s="103">
        <v>3540</v>
      </c>
      <c r="E19" s="112">
        <v>63.544813559322037</v>
      </c>
      <c r="F19" s="112">
        <f t="shared" si="0"/>
        <v>1046.2727441860466</v>
      </c>
    </row>
    <row r="20" spans="1:6" ht="15" customHeight="1" x14ac:dyDescent="0.2">
      <c r="A20" s="110" t="s">
        <v>51</v>
      </c>
      <c r="B20" s="103">
        <v>102</v>
      </c>
      <c r="C20" s="111">
        <v>81361.55</v>
      </c>
      <c r="D20" s="103">
        <v>1403</v>
      </c>
      <c r="E20" s="112">
        <v>57.991126158232362</v>
      </c>
      <c r="F20" s="112">
        <f t="shared" si="0"/>
        <v>797.66225490196086</v>
      </c>
    </row>
    <row r="21" spans="1:6" ht="15" customHeight="1" x14ac:dyDescent="0.2">
      <c r="A21" s="110" t="s">
        <v>52</v>
      </c>
      <c r="B21" s="103">
        <v>185</v>
      </c>
      <c r="C21" s="111">
        <v>163766.18</v>
      </c>
      <c r="D21" s="103">
        <v>3091</v>
      </c>
      <c r="E21" s="112">
        <v>52.981617599482362</v>
      </c>
      <c r="F21" s="112">
        <f t="shared" si="0"/>
        <v>885.22259459459451</v>
      </c>
    </row>
    <row r="22" spans="1:6" ht="15" customHeight="1" x14ac:dyDescent="0.2">
      <c r="A22" s="110" t="s">
        <v>53</v>
      </c>
      <c r="B22" s="103">
        <v>821</v>
      </c>
      <c r="C22" s="111">
        <v>823710.96</v>
      </c>
      <c r="D22" s="103">
        <v>12870</v>
      </c>
      <c r="E22" s="112">
        <v>64.002405594405587</v>
      </c>
      <c r="F22" s="112">
        <f t="shared" si="0"/>
        <v>1003.3020219244823</v>
      </c>
    </row>
    <row r="23" spans="1:6" ht="15" customHeight="1" x14ac:dyDescent="0.2">
      <c r="A23" s="110" t="s">
        <v>54</v>
      </c>
      <c r="B23" s="103">
        <v>81</v>
      </c>
      <c r="C23" s="111">
        <v>77518.289999999994</v>
      </c>
      <c r="D23" s="103">
        <v>1356</v>
      </c>
      <c r="E23" s="112">
        <v>57.166880530973444</v>
      </c>
      <c r="F23" s="112">
        <f t="shared" si="0"/>
        <v>957.0159259259259</v>
      </c>
    </row>
    <row r="24" spans="1:6" ht="15" customHeight="1" x14ac:dyDescent="0.2">
      <c r="A24" s="110" t="s">
        <v>55</v>
      </c>
      <c r="B24" s="103">
        <v>290</v>
      </c>
      <c r="C24" s="111">
        <v>265185.76</v>
      </c>
      <c r="D24" s="103">
        <v>4419</v>
      </c>
      <c r="E24" s="112">
        <v>60.010355284000909</v>
      </c>
      <c r="F24" s="112">
        <f t="shared" si="0"/>
        <v>914.43365517241386</v>
      </c>
    </row>
    <row r="25" spans="1:6" ht="15" customHeight="1" x14ac:dyDescent="0.2">
      <c r="A25" s="110" t="s">
        <v>56</v>
      </c>
      <c r="B25" s="103">
        <v>42</v>
      </c>
      <c r="C25" s="111">
        <v>34378.21</v>
      </c>
      <c r="D25" s="103">
        <v>841</v>
      </c>
      <c r="E25" s="112">
        <v>40.877776456599285</v>
      </c>
      <c r="F25" s="112">
        <f t="shared" si="0"/>
        <v>818.52880952380951</v>
      </c>
    </row>
    <row r="26" spans="1:6" ht="15" customHeight="1" x14ac:dyDescent="0.2">
      <c r="A26" s="110" t="s">
        <v>57</v>
      </c>
      <c r="B26" s="103">
        <v>199</v>
      </c>
      <c r="C26" s="111">
        <v>157381.07</v>
      </c>
      <c r="D26" s="103">
        <v>3209</v>
      </c>
      <c r="E26" s="112">
        <v>49.04364911187286</v>
      </c>
      <c r="F26" s="112">
        <f t="shared" si="0"/>
        <v>790.85964824120606</v>
      </c>
    </row>
    <row r="27" spans="1:6" ht="15" customHeight="1" x14ac:dyDescent="0.2">
      <c r="A27" s="110" t="s">
        <v>58</v>
      </c>
      <c r="B27" s="103">
        <v>216</v>
      </c>
      <c r="C27" s="111">
        <v>192861.76</v>
      </c>
      <c r="D27" s="103">
        <v>2878</v>
      </c>
      <c r="E27" s="112">
        <v>67.012425295343988</v>
      </c>
      <c r="F27" s="112">
        <f t="shared" si="0"/>
        <v>892.8785185185186</v>
      </c>
    </row>
    <row r="28" spans="1:6" ht="15" customHeight="1" x14ac:dyDescent="0.2">
      <c r="A28" s="110" t="s">
        <v>59</v>
      </c>
      <c r="B28" s="103">
        <v>2110</v>
      </c>
      <c r="C28" s="111">
        <v>2192670.11</v>
      </c>
      <c r="D28" s="103">
        <v>32972</v>
      </c>
      <c r="E28" s="112">
        <v>66.500973856605597</v>
      </c>
      <c r="F28" s="112">
        <f t="shared" si="0"/>
        <v>1039.1801469194313</v>
      </c>
    </row>
    <row r="29" spans="1:6" ht="15" customHeight="1" x14ac:dyDescent="0.2">
      <c r="A29" s="110" t="s">
        <v>60</v>
      </c>
      <c r="B29" s="103">
        <v>230</v>
      </c>
      <c r="C29" s="111">
        <v>201557.18</v>
      </c>
      <c r="D29" s="103">
        <v>3428</v>
      </c>
      <c r="E29" s="112">
        <v>58.797310385064172</v>
      </c>
      <c r="F29" s="112">
        <f t="shared" si="0"/>
        <v>876.33556521739126</v>
      </c>
    </row>
    <row r="30" spans="1:6" ht="15" customHeight="1" x14ac:dyDescent="0.2">
      <c r="A30" s="110" t="s">
        <v>61</v>
      </c>
      <c r="B30" s="103">
        <v>321</v>
      </c>
      <c r="C30" s="111">
        <v>418272.74</v>
      </c>
      <c r="D30" s="103">
        <v>4802</v>
      </c>
      <c r="E30" s="112">
        <v>87.103860891295298</v>
      </c>
      <c r="F30" s="112">
        <f t="shared" si="0"/>
        <v>1303.0303426791277</v>
      </c>
    </row>
    <row r="31" spans="1:6" ht="15" customHeight="1" x14ac:dyDescent="0.2">
      <c r="A31" s="110" t="s">
        <v>62</v>
      </c>
      <c r="B31" s="103">
        <v>100</v>
      </c>
      <c r="C31" s="111">
        <v>97476.32</v>
      </c>
      <c r="D31" s="103">
        <v>1672</v>
      </c>
      <c r="E31" s="112">
        <v>58.299234449760768</v>
      </c>
      <c r="F31" s="112">
        <f t="shared" si="0"/>
        <v>974.7632000000001</v>
      </c>
    </row>
    <row r="32" spans="1:6" ht="15" customHeight="1" x14ac:dyDescent="0.2">
      <c r="A32" s="110" t="s">
        <v>63</v>
      </c>
      <c r="B32" s="103">
        <v>128</v>
      </c>
      <c r="C32" s="111">
        <v>124027.03</v>
      </c>
      <c r="D32" s="103">
        <v>2005</v>
      </c>
      <c r="E32" s="112">
        <v>61.858867830423939</v>
      </c>
      <c r="F32" s="112">
        <f t="shared" si="0"/>
        <v>968.96117187499999</v>
      </c>
    </row>
    <row r="33" spans="1:6" ht="15" customHeight="1" x14ac:dyDescent="0.2">
      <c r="A33" s="110" t="s">
        <v>64</v>
      </c>
      <c r="B33" s="103">
        <v>118</v>
      </c>
      <c r="C33" s="111">
        <v>111211.98</v>
      </c>
      <c r="D33" s="103">
        <v>1934</v>
      </c>
      <c r="E33" s="112">
        <v>57.503609100310236</v>
      </c>
      <c r="F33" s="112">
        <f t="shared" si="0"/>
        <v>942.47440677966097</v>
      </c>
    </row>
    <row r="34" spans="1:6" ht="15" customHeight="1" x14ac:dyDescent="0.2">
      <c r="A34" s="110" t="s">
        <v>65</v>
      </c>
      <c r="B34" s="103">
        <v>206</v>
      </c>
      <c r="C34" s="111">
        <v>201805.1</v>
      </c>
      <c r="D34" s="103">
        <v>3177</v>
      </c>
      <c r="E34" s="112">
        <v>63.520648410450114</v>
      </c>
      <c r="F34" s="112">
        <f t="shared" si="0"/>
        <v>979.63640776699037</v>
      </c>
    </row>
    <row r="35" spans="1:6" ht="20.100000000000001" customHeight="1" x14ac:dyDescent="0.2">
      <c r="A35" s="110" t="s">
        <v>66</v>
      </c>
      <c r="B35" s="103">
        <v>186</v>
      </c>
      <c r="C35" s="111">
        <v>182539.4</v>
      </c>
      <c r="D35" s="103">
        <v>2938</v>
      </c>
      <c r="E35" s="112">
        <v>62.130496936691628</v>
      </c>
      <c r="F35" s="112">
        <f t="shared" si="0"/>
        <v>981.39462365591396</v>
      </c>
    </row>
    <row r="36" spans="1:6" ht="19.5" customHeight="1" x14ac:dyDescent="0.2">
      <c r="A36" s="211" t="s">
        <v>152</v>
      </c>
      <c r="B36" s="182">
        <f>SUM(B8:B35)</f>
        <v>7579</v>
      </c>
      <c r="C36" s="212">
        <f>SUM(C8:C35)</f>
        <v>7493102.6800000006</v>
      </c>
      <c r="D36" s="182">
        <f>SUM(D8:D35)</f>
        <v>119170</v>
      </c>
      <c r="E36" s="213">
        <f t="shared" ref="E36" si="1">C36/D36</f>
        <v>62.877424519593866</v>
      </c>
      <c r="F36" s="213">
        <f>C36/B36</f>
        <v>988.66640453885748</v>
      </c>
    </row>
    <row r="38" spans="1:6" x14ac:dyDescent="0.2">
      <c r="C38" s="113"/>
      <c r="D38" s="103"/>
      <c r="E38" s="158"/>
    </row>
    <row r="49" ht="30" customHeight="1" x14ac:dyDescent="0.2"/>
    <row r="55" ht="30" customHeight="1" x14ac:dyDescent="0.2"/>
  </sheetData>
  <mergeCells count="3">
    <mergeCell ref="A2:F2"/>
    <mergeCell ref="A4:F4"/>
    <mergeCell ref="A3:F3"/>
  </mergeCells>
  <phoneticPr fontId="0" type="noConversion"/>
  <hyperlinks>
    <hyperlink ref="A1" location="Съдържание!Print_Area" display="към съдържанието" xr:uid="{00000000-0004-0000-1E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pageSetUpPr fitToPage="1"/>
  </sheetPr>
  <dimension ref="A1:N56"/>
  <sheetViews>
    <sheetView zoomScale="85" zoomScaleNormal="85" workbookViewId="0">
      <selection activeCell="F13" sqref="F13"/>
    </sheetView>
  </sheetViews>
  <sheetFormatPr defaultRowHeight="12.75" x14ac:dyDescent="0.2"/>
  <cols>
    <col min="1" max="1" width="20.7109375" style="98" bestFit="1" customWidth="1"/>
    <col min="2" max="2" width="18.7109375" style="98" customWidth="1"/>
    <col min="3" max="3" width="15.7109375" style="98" customWidth="1"/>
    <col min="4" max="6" width="13.7109375" style="98" customWidth="1"/>
    <col min="7" max="7" width="8.140625" style="98" customWidth="1"/>
    <col min="8" max="16384" width="9.140625" style="98"/>
  </cols>
  <sheetData>
    <row r="1" spans="1:14" ht="15" customHeight="1" x14ac:dyDescent="0.2">
      <c r="A1" s="255" t="s">
        <v>71</v>
      </c>
      <c r="B1" s="106"/>
      <c r="C1" s="106"/>
      <c r="D1" s="142"/>
      <c r="E1" s="142"/>
      <c r="F1" s="142"/>
      <c r="I1" s="115"/>
      <c r="J1" s="115"/>
      <c r="K1" s="115"/>
      <c r="L1" s="115"/>
      <c r="M1" s="115"/>
      <c r="N1" s="115"/>
    </row>
    <row r="2" spans="1:14" ht="15" customHeight="1" x14ac:dyDescent="0.25">
      <c r="A2" s="388" t="s">
        <v>265</v>
      </c>
      <c r="B2" s="388"/>
      <c r="C2" s="388"/>
      <c r="D2" s="388"/>
      <c r="E2" s="388"/>
      <c r="F2" s="388"/>
    </row>
    <row r="3" spans="1:14" ht="15" customHeight="1" x14ac:dyDescent="0.2">
      <c r="A3" s="365" t="s">
        <v>7</v>
      </c>
      <c r="B3" s="365"/>
      <c r="C3" s="365"/>
      <c r="D3" s="365"/>
      <c r="E3" s="365"/>
      <c r="F3" s="365"/>
    </row>
    <row r="4" spans="1:14" ht="15" customHeight="1" x14ac:dyDescent="0.2">
      <c r="A4" s="365" t="s">
        <v>494</v>
      </c>
      <c r="B4" s="365"/>
      <c r="C4" s="365"/>
      <c r="D4" s="365"/>
      <c r="E4" s="365"/>
      <c r="F4" s="365"/>
    </row>
    <row r="5" spans="1:14" ht="15" customHeight="1" x14ac:dyDescent="0.2">
      <c r="A5" s="106"/>
      <c r="B5" s="106"/>
      <c r="C5" s="106"/>
      <c r="D5" s="106"/>
      <c r="E5" s="106"/>
      <c r="F5" s="106"/>
    </row>
    <row r="6" spans="1:14" ht="50.1" customHeight="1" x14ac:dyDescent="0.2">
      <c r="A6" s="209" t="s">
        <v>8</v>
      </c>
      <c r="B6" s="210" t="s">
        <v>346</v>
      </c>
      <c r="C6" s="209" t="s">
        <v>312</v>
      </c>
      <c r="D6" s="210" t="s">
        <v>80</v>
      </c>
      <c r="E6" s="209" t="s">
        <v>300</v>
      </c>
      <c r="F6" s="209" t="s">
        <v>212</v>
      </c>
    </row>
    <row r="7" spans="1:14" ht="20.100000000000001" customHeight="1" x14ac:dyDescent="0.2">
      <c r="A7" s="209">
        <v>1</v>
      </c>
      <c r="B7" s="210">
        <v>2</v>
      </c>
      <c r="C7" s="209">
        <v>3</v>
      </c>
      <c r="D7" s="210">
        <v>4</v>
      </c>
      <c r="E7" s="209" t="s">
        <v>286</v>
      </c>
      <c r="F7" s="209" t="s">
        <v>284</v>
      </c>
    </row>
    <row r="8" spans="1:14" ht="15" customHeight="1" x14ac:dyDescent="0.2">
      <c r="A8" s="110" t="s">
        <v>39</v>
      </c>
      <c r="B8" s="103">
        <v>74</v>
      </c>
      <c r="C8" s="111">
        <v>64008.24</v>
      </c>
      <c r="D8" s="103">
        <v>1165</v>
      </c>
      <c r="E8" s="112">
        <v>54.942695278969957</v>
      </c>
      <c r="F8" s="112">
        <f>C8/B8</f>
        <v>864.97621621621624</v>
      </c>
      <c r="M8" s="160"/>
    </row>
    <row r="9" spans="1:14" ht="15" customHeight="1" x14ac:dyDescent="0.2">
      <c r="A9" s="110" t="s">
        <v>40</v>
      </c>
      <c r="B9" s="103">
        <v>192</v>
      </c>
      <c r="C9" s="111">
        <v>167622.51</v>
      </c>
      <c r="D9" s="103">
        <v>2776</v>
      </c>
      <c r="E9" s="112">
        <v>60.382748559077811</v>
      </c>
      <c r="F9" s="112">
        <f t="shared" ref="F9:F35" si="0">C9/B9</f>
        <v>873.03390625000009</v>
      </c>
      <c r="M9" s="160"/>
    </row>
    <row r="10" spans="1:14" ht="15" customHeight="1" x14ac:dyDescent="0.2">
      <c r="A10" s="110" t="s">
        <v>41</v>
      </c>
      <c r="B10" s="103">
        <v>244</v>
      </c>
      <c r="C10" s="111">
        <v>213715.61</v>
      </c>
      <c r="D10" s="103">
        <v>3631</v>
      </c>
      <c r="E10" s="112">
        <v>58.858609198567883</v>
      </c>
      <c r="F10" s="112">
        <f t="shared" si="0"/>
        <v>875.88364754098359</v>
      </c>
      <c r="M10" s="160"/>
    </row>
    <row r="11" spans="1:14" ht="15" customHeight="1" x14ac:dyDescent="0.2">
      <c r="A11" s="110" t="s">
        <v>42</v>
      </c>
      <c r="B11" s="103">
        <v>97</v>
      </c>
      <c r="C11" s="111">
        <v>91411.78</v>
      </c>
      <c r="D11" s="103">
        <v>1489</v>
      </c>
      <c r="E11" s="112">
        <v>61.391390194761584</v>
      </c>
      <c r="F11" s="112">
        <f t="shared" si="0"/>
        <v>942.38948453608248</v>
      </c>
      <c r="M11" s="160"/>
    </row>
    <row r="12" spans="1:14" ht="15" customHeight="1" x14ac:dyDescent="0.2">
      <c r="A12" s="110" t="s">
        <v>43</v>
      </c>
      <c r="B12" s="103">
        <v>13</v>
      </c>
      <c r="C12" s="111">
        <v>7297.63</v>
      </c>
      <c r="D12" s="103">
        <v>188</v>
      </c>
      <c r="E12" s="112">
        <v>38.817180851063831</v>
      </c>
      <c r="F12" s="112">
        <f>C12/B12</f>
        <v>561.3561538461538</v>
      </c>
      <c r="M12" s="160"/>
    </row>
    <row r="13" spans="1:14" ht="15" customHeight="1" x14ac:dyDescent="0.2">
      <c r="A13" s="110" t="s">
        <v>44</v>
      </c>
      <c r="B13" s="103">
        <v>49</v>
      </c>
      <c r="C13" s="111">
        <v>54117.83</v>
      </c>
      <c r="D13" s="103">
        <v>802</v>
      </c>
      <c r="E13" s="112">
        <v>67.478591022443894</v>
      </c>
      <c r="F13" s="112">
        <f>C13/B13</f>
        <v>1104.4455102040818</v>
      </c>
      <c r="M13" s="160"/>
    </row>
    <row r="14" spans="1:14" ht="15" customHeight="1" x14ac:dyDescent="0.2">
      <c r="A14" s="110" t="s">
        <v>45</v>
      </c>
      <c r="B14" s="103">
        <v>105</v>
      </c>
      <c r="C14" s="111">
        <v>105034.41</v>
      </c>
      <c r="D14" s="103">
        <v>1683</v>
      </c>
      <c r="E14" s="112">
        <v>62.409037433155085</v>
      </c>
      <c r="F14" s="112">
        <f t="shared" si="0"/>
        <v>1000.3277142857144</v>
      </c>
      <c r="M14" s="160"/>
    </row>
    <row r="15" spans="1:14" ht="15" customHeight="1" x14ac:dyDescent="0.2">
      <c r="A15" s="110" t="s">
        <v>46</v>
      </c>
      <c r="B15" s="103">
        <v>44</v>
      </c>
      <c r="C15" s="111">
        <v>51127.71</v>
      </c>
      <c r="D15" s="103">
        <v>673</v>
      </c>
      <c r="E15" s="112">
        <v>75.9698514115899</v>
      </c>
      <c r="F15" s="112">
        <f t="shared" si="0"/>
        <v>1161.9934090909092</v>
      </c>
      <c r="M15" s="160"/>
    </row>
    <row r="16" spans="1:14" ht="15" customHeight="1" x14ac:dyDescent="0.2">
      <c r="A16" s="110" t="s">
        <v>47</v>
      </c>
      <c r="B16" s="103">
        <v>39</v>
      </c>
      <c r="C16" s="111">
        <v>29117.82</v>
      </c>
      <c r="D16" s="103">
        <v>682</v>
      </c>
      <c r="E16" s="112">
        <v>42.69475073313783</v>
      </c>
      <c r="F16" s="112">
        <f t="shared" si="0"/>
        <v>746.61076923076928</v>
      </c>
      <c r="M16" s="160"/>
    </row>
    <row r="17" spans="1:13" ht="15" customHeight="1" x14ac:dyDescent="0.2">
      <c r="A17" s="110" t="s">
        <v>48</v>
      </c>
      <c r="B17" s="103">
        <v>58</v>
      </c>
      <c r="C17" s="111">
        <v>65837.86</v>
      </c>
      <c r="D17" s="103">
        <v>999</v>
      </c>
      <c r="E17" s="112">
        <v>65.903763763763763</v>
      </c>
      <c r="F17" s="112">
        <f t="shared" si="0"/>
        <v>1135.1355172413794</v>
      </c>
      <c r="M17" s="160"/>
    </row>
    <row r="18" spans="1:13" ht="15" customHeight="1" x14ac:dyDescent="0.2">
      <c r="A18" s="110" t="s">
        <v>49</v>
      </c>
      <c r="B18" s="103">
        <v>46</v>
      </c>
      <c r="C18" s="111">
        <v>44883.29</v>
      </c>
      <c r="D18" s="103">
        <v>827</v>
      </c>
      <c r="E18" s="112">
        <v>54.272418379685611</v>
      </c>
      <c r="F18" s="112">
        <f t="shared" si="0"/>
        <v>975.72369565217389</v>
      </c>
      <c r="M18" s="160"/>
    </row>
    <row r="19" spans="1:13" ht="15" customHeight="1" x14ac:dyDescent="0.2">
      <c r="A19" s="110" t="s">
        <v>50</v>
      </c>
      <c r="B19" s="103">
        <v>92</v>
      </c>
      <c r="C19" s="111">
        <v>91519.08</v>
      </c>
      <c r="D19" s="103">
        <v>1550</v>
      </c>
      <c r="E19" s="112">
        <v>59.044567741935488</v>
      </c>
      <c r="F19" s="112">
        <f t="shared" si="0"/>
        <v>994.77260869565214</v>
      </c>
      <c r="M19" s="160"/>
    </row>
    <row r="20" spans="1:13" ht="15" customHeight="1" x14ac:dyDescent="0.2">
      <c r="A20" s="110" t="s">
        <v>51</v>
      </c>
      <c r="B20" s="103">
        <v>131</v>
      </c>
      <c r="C20" s="111">
        <v>140952.03</v>
      </c>
      <c r="D20" s="103">
        <v>2099</v>
      </c>
      <c r="E20" s="112">
        <v>67.151991424487846</v>
      </c>
      <c r="F20" s="112">
        <f t="shared" si="0"/>
        <v>1075.9696946564886</v>
      </c>
      <c r="M20" s="160"/>
    </row>
    <row r="21" spans="1:13" ht="15" customHeight="1" x14ac:dyDescent="0.2">
      <c r="A21" s="110" t="s">
        <v>52</v>
      </c>
      <c r="B21" s="103">
        <v>77</v>
      </c>
      <c r="C21" s="111">
        <v>81596.78</v>
      </c>
      <c r="D21" s="103">
        <v>1252</v>
      </c>
      <c r="E21" s="112">
        <v>65.17314696485623</v>
      </c>
      <c r="F21" s="112">
        <f t="shared" si="0"/>
        <v>1059.6984415584416</v>
      </c>
      <c r="M21" s="160"/>
    </row>
    <row r="22" spans="1:13" ht="15" customHeight="1" x14ac:dyDescent="0.2">
      <c r="A22" s="110" t="s">
        <v>53</v>
      </c>
      <c r="B22" s="103">
        <v>461</v>
      </c>
      <c r="C22" s="111">
        <v>388765.29</v>
      </c>
      <c r="D22" s="103">
        <v>6695</v>
      </c>
      <c r="E22" s="112">
        <v>58.068004480955935</v>
      </c>
      <c r="F22" s="112">
        <f t="shared" si="0"/>
        <v>843.30865509761384</v>
      </c>
      <c r="M22" s="160"/>
    </row>
    <row r="23" spans="1:13" ht="15" customHeight="1" x14ac:dyDescent="0.2">
      <c r="A23" s="110" t="s">
        <v>54</v>
      </c>
      <c r="B23" s="103">
        <v>50</v>
      </c>
      <c r="C23" s="111">
        <v>63682.26</v>
      </c>
      <c r="D23" s="103">
        <v>816</v>
      </c>
      <c r="E23" s="112">
        <v>78.041985294117652</v>
      </c>
      <c r="F23" s="112">
        <f t="shared" si="0"/>
        <v>1273.6451999999999</v>
      </c>
      <c r="M23" s="160"/>
    </row>
    <row r="24" spans="1:13" ht="15" customHeight="1" x14ac:dyDescent="0.2">
      <c r="A24" s="110" t="s">
        <v>55</v>
      </c>
      <c r="B24" s="103">
        <v>170</v>
      </c>
      <c r="C24" s="111">
        <v>133974.82</v>
      </c>
      <c r="D24" s="103">
        <v>2514</v>
      </c>
      <c r="E24" s="112">
        <v>53.291495624502787</v>
      </c>
      <c r="F24" s="112">
        <f t="shared" si="0"/>
        <v>788.08717647058825</v>
      </c>
      <c r="M24" s="160"/>
    </row>
    <row r="25" spans="1:13" ht="15" customHeight="1" x14ac:dyDescent="0.2">
      <c r="A25" s="110" t="s">
        <v>56</v>
      </c>
      <c r="B25" s="103">
        <v>14</v>
      </c>
      <c r="C25" s="111">
        <v>10390.549999999999</v>
      </c>
      <c r="D25" s="103">
        <v>229</v>
      </c>
      <c r="E25" s="112">
        <v>45.373580786026196</v>
      </c>
      <c r="F25" s="112">
        <f>C25/B25</f>
        <v>742.18214285714282</v>
      </c>
      <c r="M25" s="160"/>
    </row>
    <row r="26" spans="1:13" ht="15" customHeight="1" x14ac:dyDescent="0.2">
      <c r="A26" s="110" t="s">
        <v>57</v>
      </c>
      <c r="B26" s="103">
        <v>70</v>
      </c>
      <c r="C26" s="111">
        <v>62528.84</v>
      </c>
      <c r="D26" s="103">
        <v>954</v>
      </c>
      <c r="E26" s="112">
        <v>65.543857442347999</v>
      </c>
      <c r="F26" s="112">
        <f>C26/B26</f>
        <v>893.26914285714281</v>
      </c>
      <c r="M26" s="160"/>
    </row>
    <row r="27" spans="1:13" ht="15" customHeight="1" x14ac:dyDescent="0.2">
      <c r="A27" s="110" t="s">
        <v>58</v>
      </c>
      <c r="B27" s="103">
        <v>41</v>
      </c>
      <c r="C27" s="111">
        <v>21692.12</v>
      </c>
      <c r="D27" s="103">
        <v>492</v>
      </c>
      <c r="E27" s="112">
        <v>44.089674796747964</v>
      </c>
      <c r="F27" s="112">
        <f t="shared" si="0"/>
        <v>529.07609756097554</v>
      </c>
      <c r="M27" s="160"/>
    </row>
    <row r="28" spans="1:13" ht="15" customHeight="1" x14ac:dyDescent="0.2">
      <c r="A28" s="110" t="s">
        <v>59</v>
      </c>
      <c r="B28" s="103">
        <v>1677</v>
      </c>
      <c r="C28" s="111">
        <v>1707631.02</v>
      </c>
      <c r="D28" s="103">
        <v>25299</v>
      </c>
      <c r="E28" s="112">
        <v>67.497965136961938</v>
      </c>
      <c r="F28" s="112">
        <f t="shared" si="0"/>
        <v>1018.265366726297</v>
      </c>
      <c r="M28" s="160"/>
    </row>
    <row r="29" spans="1:13" ht="15" customHeight="1" x14ac:dyDescent="0.2">
      <c r="A29" s="110" t="s">
        <v>60</v>
      </c>
      <c r="B29" s="103">
        <v>206</v>
      </c>
      <c r="C29" s="111">
        <v>185283.67</v>
      </c>
      <c r="D29" s="103">
        <v>2784</v>
      </c>
      <c r="E29" s="112">
        <v>66.553042385057481</v>
      </c>
      <c r="F29" s="112">
        <f t="shared" si="0"/>
        <v>899.43529126213593</v>
      </c>
      <c r="M29" s="160"/>
    </row>
    <row r="30" spans="1:13" ht="15" customHeight="1" x14ac:dyDescent="0.2">
      <c r="A30" s="110" t="s">
        <v>61</v>
      </c>
      <c r="B30" s="103">
        <v>157</v>
      </c>
      <c r="C30" s="111">
        <v>130210.67</v>
      </c>
      <c r="D30" s="103">
        <v>2363</v>
      </c>
      <c r="E30" s="112">
        <v>55.103965298349557</v>
      </c>
      <c r="F30" s="112">
        <f t="shared" si="0"/>
        <v>829.36732484076435</v>
      </c>
      <c r="M30" s="160"/>
    </row>
    <row r="31" spans="1:13" ht="15" customHeight="1" x14ac:dyDescent="0.2">
      <c r="A31" s="110" t="s">
        <v>62</v>
      </c>
      <c r="B31" s="103">
        <v>74</v>
      </c>
      <c r="C31" s="111">
        <v>65700.38</v>
      </c>
      <c r="D31" s="103">
        <v>1130</v>
      </c>
      <c r="E31" s="112">
        <v>58.141929203539824</v>
      </c>
      <c r="F31" s="112">
        <f t="shared" si="0"/>
        <v>887.84297297297303</v>
      </c>
      <c r="M31" s="160"/>
    </row>
    <row r="32" spans="1:13" ht="15" customHeight="1" x14ac:dyDescent="0.2">
      <c r="A32" s="110" t="s">
        <v>63</v>
      </c>
      <c r="B32" s="103">
        <v>60</v>
      </c>
      <c r="C32" s="111">
        <v>56927.33</v>
      </c>
      <c r="D32" s="103">
        <v>1079</v>
      </c>
      <c r="E32" s="112">
        <v>52.759341983317888</v>
      </c>
      <c r="F32" s="112">
        <f t="shared" si="0"/>
        <v>948.7888333333334</v>
      </c>
      <c r="M32" s="160"/>
    </row>
    <row r="33" spans="1:13" ht="15" customHeight="1" x14ac:dyDescent="0.2">
      <c r="A33" s="110" t="s">
        <v>64</v>
      </c>
      <c r="B33" s="103">
        <v>52</v>
      </c>
      <c r="C33" s="111">
        <v>54750.400000000001</v>
      </c>
      <c r="D33" s="103">
        <v>753</v>
      </c>
      <c r="E33" s="112">
        <v>72.70969455511289</v>
      </c>
      <c r="F33" s="112">
        <f t="shared" si="0"/>
        <v>1052.8923076923077</v>
      </c>
      <c r="M33" s="160"/>
    </row>
    <row r="34" spans="1:13" ht="15" customHeight="1" x14ac:dyDescent="0.2">
      <c r="A34" s="110" t="s">
        <v>65</v>
      </c>
      <c r="B34" s="103">
        <v>106</v>
      </c>
      <c r="C34" s="111">
        <v>94588.1</v>
      </c>
      <c r="D34" s="103">
        <v>1498</v>
      </c>
      <c r="E34" s="112">
        <v>63.142923898531379</v>
      </c>
      <c r="F34" s="112">
        <f t="shared" si="0"/>
        <v>892.34056603773593</v>
      </c>
      <c r="M34" s="160"/>
    </row>
    <row r="35" spans="1:13" ht="15" customHeight="1" x14ac:dyDescent="0.2">
      <c r="A35" s="110" t="s">
        <v>66</v>
      </c>
      <c r="B35" s="103">
        <v>62</v>
      </c>
      <c r="C35" s="111">
        <v>72128.72</v>
      </c>
      <c r="D35" s="103">
        <v>1020</v>
      </c>
      <c r="E35" s="112">
        <v>70.714431372549015</v>
      </c>
      <c r="F35" s="112">
        <f t="shared" si="0"/>
        <v>1163.3664516129033</v>
      </c>
      <c r="M35" s="160"/>
    </row>
    <row r="36" spans="1:13" ht="20.100000000000001" customHeight="1" x14ac:dyDescent="0.2">
      <c r="A36" s="211" t="s">
        <v>152</v>
      </c>
      <c r="B36" s="182">
        <f>SUM(B8:B35)</f>
        <v>4461</v>
      </c>
      <c r="C36" s="212">
        <f>SUM(C8:C35)</f>
        <v>4256496.75</v>
      </c>
      <c r="D36" s="182">
        <f>SUM(D8:D35)</f>
        <v>67442</v>
      </c>
      <c r="E36" s="213">
        <f>C36/D36</f>
        <v>63.113441920464993</v>
      </c>
      <c r="F36" s="213">
        <f>C36/B36</f>
        <v>954.15753194351043</v>
      </c>
    </row>
    <row r="50" ht="30" customHeight="1" x14ac:dyDescent="0.2"/>
    <row r="56" ht="30" customHeight="1" x14ac:dyDescent="0.2"/>
  </sheetData>
  <mergeCells count="3">
    <mergeCell ref="A2:F2"/>
    <mergeCell ref="A4:F4"/>
    <mergeCell ref="A3:F3"/>
  </mergeCells>
  <phoneticPr fontId="0" type="noConversion"/>
  <hyperlinks>
    <hyperlink ref="A1" location="Съдържание!Print_Area" display="към съдържанието" xr:uid="{00000000-0004-0000-1F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pageSetUpPr fitToPage="1"/>
  </sheetPr>
  <dimension ref="A1:M62"/>
  <sheetViews>
    <sheetView zoomScale="80" zoomScaleNormal="80" workbookViewId="0">
      <selection activeCell="F13" sqref="F13"/>
    </sheetView>
  </sheetViews>
  <sheetFormatPr defaultRowHeight="12.75" x14ac:dyDescent="0.2"/>
  <cols>
    <col min="1" max="1" width="15.5703125" style="98" customWidth="1"/>
    <col min="2" max="5" width="15.7109375" style="98" customWidth="1"/>
    <col min="6" max="16384" width="9.140625" style="98"/>
  </cols>
  <sheetData>
    <row r="1" spans="1:13" ht="15" customHeight="1" x14ac:dyDescent="0.2">
      <c r="A1" s="255" t="s">
        <v>71</v>
      </c>
      <c r="B1" s="106"/>
      <c r="C1" s="106"/>
      <c r="D1" s="142"/>
      <c r="E1" s="142"/>
      <c r="H1" s="115"/>
      <c r="I1" s="115"/>
      <c r="J1" s="115"/>
      <c r="K1" s="115"/>
      <c r="L1" s="115"/>
      <c r="M1" s="115"/>
    </row>
    <row r="2" spans="1:13" ht="15" customHeight="1" x14ac:dyDescent="0.25">
      <c r="A2" s="379" t="s">
        <v>266</v>
      </c>
      <c r="B2" s="379"/>
      <c r="C2" s="379"/>
      <c r="D2" s="379"/>
      <c r="E2" s="379"/>
    </row>
    <row r="3" spans="1:13" ht="15" customHeight="1" x14ac:dyDescent="0.2">
      <c r="A3" s="365" t="s">
        <v>150</v>
      </c>
      <c r="B3" s="365"/>
      <c r="C3" s="365"/>
      <c r="D3" s="365"/>
      <c r="E3" s="365"/>
      <c r="F3" s="161"/>
      <c r="G3" s="115"/>
    </row>
    <row r="4" spans="1:13" ht="15" customHeight="1" x14ac:dyDescent="0.2">
      <c r="A4" s="365" t="s">
        <v>505</v>
      </c>
      <c r="B4" s="365"/>
      <c r="C4" s="365"/>
      <c r="D4" s="365"/>
      <c r="E4" s="365"/>
      <c r="F4" s="161"/>
      <c r="G4" s="115"/>
    </row>
    <row r="5" spans="1:13" ht="15" customHeight="1" x14ac:dyDescent="0.25">
      <c r="A5" s="109"/>
      <c r="B5" s="109"/>
      <c r="C5" s="109"/>
      <c r="D5" s="109"/>
      <c r="E5" s="109"/>
    </row>
    <row r="6" spans="1:13" ht="50.1" customHeight="1" x14ac:dyDescent="0.2">
      <c r="A6" s="239" t="s">
        <v>9</v>
      </c>
      <c r="B6" s="207" t="s">
        <v>343</v>
      </c>
      <c r="C6" s="207" t="s">
        <v>294</v>
      </c>
      <c r="D6" s="228" t="s">
        <v>80</v>
      </c>
      <c r="E6" s="228" t="s">
        <v>302</v>
      </c>
    </row>
    <row r="7" spans="1:13" ht="20.100000000000001" customHeight="1" x14ac:dyDescent="0.2">
      <c r="A7" s="240">
        <v>1</v>
      </c>
      <c r="B7" s="209">
        <v>2</v>
      </c>
      <c r="C7" s="209">
        <v>3</v>
      </c>
      <c r="D7" s="191">
        <v>4</v>
      </c>
      <c r="E7" s="191" t="s">
        <v>286</v>
      </c>
    </row>
    <row r="8" spans="1:13" x14ac:dyDescent="0.2">
      <c r="A8" s="163" t="s">
        <v>92</v>
      </c>
      <c r="B8" s="103">
        <f>'Табл.II.3.1.ТЗПБ Възраст_мъже'!B8+'Табл.II.3.2.ТЗПБ Възраст_жени'!B8</f>
        <v>19</v>
      </c>
      <c r="C8" s="113">
        <f>'Табл.II.3.1.ТЗПБ Възраст_мъже'!C8+'Табл.II.3.2.ТЗПБ Възраст_жени'!C8</f>
        <v>6610.27</v>
      </c>
      <c r="D8" s="103">
        <f>'Табл.II.3.1.ТЗПБ Възраст_мъже'!D8+'Табл.II.3.2.ТЗПБ Възраст_жени'!D8</f>
        <v>195</v>
      </c>
      <c r="E8" s="114">
        <f>C8/D8</f>
        <v>33.898820512820514</v>
      </c>
    </row>
    <row r="9" spans="1:13" x14ac:dyDescent="0.2">
      <c r="A9" s="164">
        <v>19</v>
      </c>
      <c r="B9" s="103">
        <f>'Табл.II.3.1.ТЗПБ Възраст_мъже'!B9+'Табл.II.3.2.ТЗПБ Възраст_жени'!B9</f>
        <v>36</v>
      </c>
      <c r="C9" s="113">
        <f>'Табл.II.3.1.ТЗПБ Възраст_мъже'!C9+'Табл.II.3.2.ТЗПБ Възраст_жени'!C9</f>
        <v>19418.97</v>
      </c>
      <c r="D9" s="103">
        <f>'Табл.II.3.1.ТЗПБ Възраст_мъже'!D9+'Табл.II.3.2.ТЗПБ Възраст_жени'!D9</f>
        <v>459</v>
      </c>
      <c r="E9" s="114">
        <f>C9/D9</f>
        <v>42.307124183006536</v>
      </c>
    </row>
    <row r="10" spans="1:13" x14ac:dyDescent="0.2">
      <c r="A10" s="164">
        <v>20</v>
      </c>
      <c r="B10" s="103">
        <f>'Табл.II.3.1.ТЗПБ Възраст_мъже'!B10+'Табл.II.3.2.ТЗПБ Възраст_жени'!B10</f>
        <v>103</v>
      </c>
      <c r="C10" s="113">
        <f>'Табл.II.3.1.ТЗПБ Възраст_мъже'!C10+'Табл.II.3.2.ТЗПБ Възраст_жени'!C10</f>
        <v>61097.729999999996</v>
      </c>
      <c r="D10" s="103">
        <f>'Табл.II.3.1.ТЗПБ Възраст_мъже'!D10+'Табл.II.3.2.ТЗПБ Възраст_жени'!D10</f>
        <v>1542</v>
      </c>
      <c r="E10" s="114">
        <f>C10/D10</f>
        <v>39.62239299610895</v>
      </c>
    </row>
    <row r="11" spans="1:13" x14ac:dyDescent="0.2">
      <c r="A11" s="164">
        <v>21</v>
      </c>
      <c r="B11" s="103">
        <f>'Табл.II.3.1.ТЗПБ Възраст_мъже'!B11+'Табл.II.3.2.ТЗПБ Възраст_жени'!B11</f>
        <v>76</v>
      </c>
      <c r="C11" s="113">
        <f>'Табл.II.3.1.ТЗПБ Възраст_мъже'!C11+'Табл.II.3.2.ТЗПБ Възраст_жени'!C11</f>
        <v>39715.869999999995</v>
      </c>
      <c r="D11" s="103">
        <f>'Табл.II.3.1.ТЗПБ Възраст_мъже'!D11+'Табл.II.3.2.ТЗПБ Възраст_жени'!D11</f>
        <v>915</v>
      </c>
      <c r="E11" s="114">
        <f t="shared" ref="E11:E26" si="0">C11/D11</f>
        <v>43.405322404371582</v>
      </c>
    </row>
    <row r="12" spans="1:13" x14ac:dyDescent="0.2">
      <c r="A12" s="164">
        <v>22</v>
      </c>
      <c r="B12" s="103">
        <f>'Табл.II.3.1.ТЗПБ Възраст_мъже'!B12+'Табл.II.3.2.ТЗПБ Възраст_жени'!B12</f>
        <v>85</v>
      </c>
      <c r="C12" s="113">
        <f>'Табл.II.3.1.ТЗПБ Възраст_мъже'!C12+'Табл.II.3.2.ТЗПБ Възраст_жени'!C12</f>
        <v>51384.82</v>
      </c>
      <c r="D12" s="103">
        <f>'Табл.II.3.1.ТЗПБ Възраст_мъже'!D12+'Табл.II.3.2.ТЗПБ Възраст_жени'!D12</f>
        <v>1226</v>
      </c>
      <c r="E12" s="114">
        <f t="shared" si="0"/>
        <v>41.912577487765091</v>
      </c>
    </row>
    <row r="13" spans="1:13" x14ac:dyDescent="0.2">
      <c r="A13" s="164">
        <v>23</v>
      </c>
      <c r="B13" s="103">
        <f>'Табл.II.3.1.ТЗПБ Възраст_мъже'!B13+'Табл.II.3.2.ТЗПБ Възраст_жени'!B13</f>
        <v>101</v>
      </c>
      <c r="C13" s="113">
        <f>'Табл.II.3.1.ТЗПБ Възраст_мъже'!C13+'Табл.II.3.2.ТЗПБ Възраст_жени'!C13</f>
        <v>69719.17</v>
      </c>
      <c r="D13" s="103">
        <f>'Табл.II.3.1.ТЗПБ Възраст_мъже'!D13+'Табл.II.3.2.ТЗПБ Възраст_жени'!D13</f>
        <v>1446</v>
      </c>
      <c r="E13" s="114">
        <f t="shared" si="0"/>
        <v>48.21519363762102</v>
      </c>
    </row>
    <row r="14" spans="1:13" x14ac:dyDescent="0.2">
      <c r="A14" s="164">
        <v>24</v>
      </c>
      <c r="B14" s="103">
        <f>'Табл.II.3.1.ТЗПБ Възраст_мъже'!B14+'Табл.II.3.2.ТЗПБ Възраст_жени'!B14</f>
        <v>93</v>
      </c>
      <c r="C14" s="113">
        <f>'Табл.II.3.1.ТЗПБ Възраст_мъже'!C14+'Табл.II.3.2.ТЗПБ Възраст_жени'!C14</f>
        <v>54328.649999999994</v>
      </c>
      <c r="D14" s="103">
        <f>'Табл.II.3.1.ТЗПБ Възраст_мъже'!D14+'Табл.II.3.2.ТЗПБ Възраст_жени'!D14</f>
        <v>1087</v>
      </c>
      <c r="E14" s="114">
        <f t="shared" si="0"/>
        <v>49.980358785648569</v>
      </c>
    </row>
    <row r="15" spans="1:13" x14ac:dyDescent="0.2">
      <c r="A15" s="164">
        <v>25</v>
      </c>
      <c r="B15" s="103">
        <f>'Табл.II.3.1.ТЗПБ Възраст_мъже'!B15+'Табл.II.3.2.ТЗПБ Възраст_жени'!B15</f>
        <v>71</v>
      </c>
      <c r="C15" s="113">
        <f>'Табл.II.3.1.ТЗПБ Възраст_мъже'!C15+'Табл.II.3.2.ТЗПБ Възраст_жени'!C15</f>
        <v>47644.009999999995</v>
      </c>
      <c r="D15" s="103">
        <f>'Табл.II.3.1.ТЗПБ Възраст_мъже'!D15+'Табл.II.3.2.ТЗПБ Възраст_жени'!D15</f>
        <v>876</v>
      </c>
      <c r="E15" s="114">
        <f t="shared" si="0"/>
        <v>54.388139269406388</v>
      </c>
    </row>
    <row r="16" spans="1:13" x14ac:dyDescent="0.2">
      <c r="A16" s="164">
        <v>26</v>
      </c>
      <c r="B16" s="103">
        <f>'Табл.II.3.1.ТЗПБ Възраст_мъже'!B16+'Табл.II.3.2.ТЗПБ Възраст_жени'!B16</f>
        <v>72</v>
      </c>
      <c r="C16" s="113">
        <f>'Табл.II.3.1.ТЗПБ Възраст_мъже'!C16+'Табл.II.3.2.ТЗПБ Възраст_жени'!C16</f>
        <v>58541</v>
      </c>
      <c r="D16" s="103">
        <f>'Табл.II.3.1.ТЗПБ Възраст_мъже'!D16+'Табл.II.3.2.ТЗПБ Възраст_жени'!D16</f>
        <v>920</v>
      </c>
      <c r="E16" s="114">
        <f>C16/D16</f>
        <v>63.631521739130434</v>
      </c>
    </row>
    <row r="17" spans="1:5" x14ac:dyDescent="0.2">
      <c r="A17" s="164">
        <v>27</v>
      </c>
      <c r="B17" s="103">
        <f>'Табл.II.3.1.ТЗПБ Възраст_мъже'!B17+'Табл.II.3.2.ТЗПБ Възраст_жени'!B17</f>
        <v>109</v>
      </c>
      <c r="C17" s="113">
        <f>'Табл.II.3.1.ТЗПБ Възраст_мъже'!C17+'Табл.II.3.2.ТЗПБ Възраст_жени'!C17</f>
        <v>102303.48</v>
      </c>
      <c r="D17" s="103">
        <f>'Табл.II.3.1.ТЗПБ Възраст_мъже'!D17+'Табл.II.3.2.ТЗПБ Възраст_жени'!D17</f>
        <v>1626</v>
      </c>
      <c r="E17" s="114">
        <f t="shared" si="0"/>
        <v>62.917269372693724</v>
      </c>
    </row>
    <row r="18" spans="1:5" x14ac:dyDescent="0.2">
      <c r="A18" s="164">
        <v>28</v>
      </c>
      <c r="B18" s="103">
        <f>'Табл.II.3.1.ТЗПБ Възраст_мъже'!B18+'Табл.II.3.2.ТЗПБ Възраст_жени'!B18</f>
        <v>116</v>
      </c>
      <c r="C18" s="113">
        <f>'Табл.II.3.1.ТЗПБ Възраст_мъже'!C18+'Табл.II.3.2.ТЗПБ Възраст_жени'!C18</f>
        <v>103316.59999999999</v>
      </c>
      <c r="D18" s="103">
        <f>'Табл.II.3.1.ТЗПБ Възраст_мъже'!D18+'Табл.II.3.2.ТЗПБ Възраст_жени'!D18</f>
        <v>1619</v>
      </c>
      <c r="E18" s="114">
        <f t="shared" si="0"/>
        <v>63.815071031500921</v>
      </c>
    </row>
    <row r="19" spans="1:5" x14ac:dyDescent="0.2">
      <c r="A19" s="164">
        <v>29</v>
      </c>
      <c r="B19" s="103">
        <f>'Табл.II.3.1.ТЗПБ Възраст_мъже'!B19+'Табл.II.3.2.ТЗПБ Възраст_жени'!B19</f>
        <v>130</v>
      </c>
      <c r="C19" s="113">
        <f>'Табл.II.3.1.ТЗПБ Възраст_мъже'!C19+'Табл.II.3.2.ТЗПБ Възраст_жени'!C19</f>
        <v>116281.53</v>
      </c>
      <c r="D19" s="103">
        <f>'Табл.II.3.1.ТЗПБ Възраст_мъже'!D19+'Табл.II.3.2.ТЗПБ Възраст_жени'!D19</f>
        <v>1882</v>
      </c>
      <c r="E19" s="114">
        <f t="shared" si="0"/>
        <v>61.786147715196599</v>
      </c>
    </row>
    <row r="20" spans="1:5" x14ac:dyDescent="0.2">
      <c r="A20" s="164">
        <v>30</v>
      </c>
      <c r="B20" s="103">
        <f>'Табл.II.3.1.ТЗПБ Възраст_мъже'!B20+'Табл.II.3.2.ТЗПБ Възраст_жени'!B20</f>
        <v>118</v>
      </c>
      <c r="C20" s="113">
        <f>'Табл.II.3.1.ТЗПБ Възраст_мъже'!C20+'Табл.II.3.2.ТЗПБ Възраст_жени'!C20</f>
        <v>94148.72</v>
      </c>
      <c r="D20" s="103">
        <f>'Табл.II.3.1.ТЗПБ Възраст_мъже'!D20+'Табл.II.3.2.ТЗПБ Възраст_жени'!D20</f>
        <v>1686</v>
      </c>
      <c r="E20" s="114">
        <f t="shared" si="0"/>
        <v>55.841470937129301</v>
      </c>
    </row>
    <row r="21" spans="1:5" x14ac:dyDescent="0.2">
      <c r="A21" s="164">
        <v>31</v>
      </c>
      <c r="B21" s="103">
        <f>'Табл.II.3.1.ТЗПБ Възраст_мъже'!B21+'Табл.II.3.2.ТЗПБ Възраст_жени'!B21</f>
        <v>129</v>
      </c>
      <c r="C21" s="113">
        <f>'Табл.II.3.1.ТЗПБ Възраст_мъже'!C21+'Табл.II.3.2.ТЗПБ Възраст_жени'!C21</f>
        <v>105430.35999999999</v>
      </c>
      <c r="D21" s="103">
        <f>'Табл.II.3.1.ТЗПБ Възраст_мъже'!D21+'Табл.II.3.2.ТЗПБ Възраст_жени'!D21</f>
        <v>1877</v>
      </c>
      <c r="E21" s="114">
        <f t="shared" si="0"/>
        <v>56.169611081513047</v>
      </c>
    </row>
    <row r="22" spans="1:5" x14ac:dyDescent="0.2">
      <c r="A22" s="164">
        <v>32</v>
      </c>
      <c r="B22" s="103">
        <f>'Табл.II.3.1.ТЗПБ Възраст_мъже'!B22+'Табл.II.3.2.ТЗПБ Възраст_жени'!B22</f>
        <v>162</v>
      </c>
      <c r="C22" s="113">
        <f>'Табл.II.3.1.ТЗПБ Възраст_мъже'!C22+'Табл.II.3.2.ТЗПБ Възраст_жени'!C22</f>
        <v>136911.72</v>
      </c>
      <c r="D22" s="103">
        <f>'Табл.II.3.1.ТЗПБ Възраст_мъже'!D22+'Табл.II.3.2.ТЗПБ Възраст_жени'!D22</f>
        <v>2193</v>
      </c>
      <c r="E22" s="114">
        <f t="shared" si="0"/>
        <v>62.431244870041041</v>
      </c>
    </row>
    <row r="23" spans="1:5" x14ac:dyDescent="0.2">
      <c r="A23" s="164">
        <v>33</v>
      </c>
      <c r="B23" s="103">
        <f>'Табл.II.3.1.ТЗПБ Възраст_мъже'!B23+'Табл.II.3.2.ТЗПБ Възраст_жени'!B23</f>
        <v>191</v>
      </c>
      <c r="C23" s="113">
        <f>'Табл.II.3.1.ТЗПБ Възраст_мъже'!C23+'Табл.II.3.2.ТЗПБ Възраст_жени'!C23</f>
        <v>192909.83000000002</v>
      </c>
      <c r="D23" s="103">
        <f>'Табл.II.3.1.ТЗПБ Възраст_мъже'!D23+'Табл.II.3.2.ТЗПБ Възраст_жени'!D23</f>
        <v>2814</v>
      </c>
      <c r="E23" s="114">
        <f t="shared" si="0"/>
        <v>68.553599857853598</v>
      </c>
    </row>
    <row r="24" spans="1:5" x14ac:dyDescent="0.2">
      <c r="A24" s="164">
        <v>34</v>
      </c>
      <c r="B24" s="103">
        <f>'Табл.II.3.1.ТЗПБ Възраст_мъже'!B24+'Табл.II.3.2.ТЗПБ Възраст_жени'!B24</f>
        <v>135</v>
      </c>
      <c r="C24" s="113">
        <f>'Табл.II.3.1.ТЗПБ Възраст_мъже'!C24+'Табл.II.3.2.ТЗПБ Възраст_жени'!C24</f>
        <v>112745.19</v>
      </c>
      <c r="D24" s="103">
        <f>'Табл.II.3.1.ТЗПБ Възраст_мъже'!D24+'Табл.II.3.2.ТЗПБ Възраст_жени'!D24</f>
        <v>1852</v>
      </c>
      <c r="E24" s="114">
        <f t="shared" si="0"/>
        <v>60.87753239740821</v>
      </c>
    </row>
    <row r="25" spans="1:5" x14ac:dyDescent="0.2">
      <c r="A25" s="164">
        <v>35</v>
      </c>
      <c r="B25" s="103">
        <f>'Табл.II.3.1.ТЗПБ Възраст_мъже'!B25+'Табл.II.3.2.ТЗПБ Възраст_жени'!B25</f>
        <v>174</v>
      </c>
      <c r="C25" s="113">
        <f>'Табл.II.3.1.ТЗПБ Възраст_мъже'!C25+'Табл.II.3.2.ТЗПБ Възраст_жени'!C25</f>
        <v>144738.65</v>
      </c>
      <c r="D25" s="103">
        <f>'Табл.II.3.1.ТЗПБ Възраст_мъже'!D25+'Табл.II.3.2.ТЗПБ Възраст_жени'!D25</f>
        <v>2489</v>
      </c>
      <c r="E25" s="114">
        <f t="shared" si="0"/>
        <v>58.151325833668139</v>
      </c>
    </row>
    <row r="26" spans="1:5" x14ac:dyDescent="0.2">
      <c r="A26" s="164">
        <v>36</v>
      </c>
      <c r="B26" s="103">
        <f>'Табл.II.3.1.ТЗПБ Възраст_мъже'!B26+'Табл.II.3.2.ТЗПБ Възраст_жени'!B26</f>
        <v>177</v>
      </c>
      <c r="C26" s="113">
        <f>'Табл.II.3.1.ТЗПБ Възраст_мъже'!C26+'Табл.II.3.2.ТЗПБ Възраст_жени'!C26</f>
        <v>142455.4</v>
      </c>
      <c r="D26" s="103">
        <f>'Табл.II.3.1.ТЗПБ Възраст_мъже'!D26+'Табл.II.3.2.ТЗПБ Възраст_жени'!D26</f>
        <v>2433</v>
      </c>
      <c r="E26" s="114">
        <f t="shared" si="0"/>
        <v>58.551335799424578</v>
      </c>
    </row>
    <row r="27" spans="1:5" ht="15" customHeight="1" x14ac:dyDescent="0.2">
      <c r="A27" s="164">
        <v>37</v>
      </c>
      <c r="B27" s="103">
        <f>'Табл.II.3.1.ТЗПБ Възраст_мъже'!B27+'Табл.II.3.2.ТЗПБ Възраст_жени'!B27</f>
        <v>250</v>
      </c>
      <c r="C27" s="113">
        <f>'Табл.II.3.1.ТЗПБ Възраст_мъже'!C27+'Табл.II.3.2.ТЗПБ Възраст_жени'!C27</f>
        <v>284171.03000000003</v>
      </c>
      <c r="D27" s="103">
        <f>'Табл.II.3.1.ТЗПБ Възраст_мъже'!D27+'Табл.II.3.2.ТЗПБ Възраст_жени'!D27</f>
        <v>3735</v>
      </c>
      <c r="E27" s="114">
        <f>C27/D27</f>
        <v>76.083274431057575</v>
      </c>
    </row>
    <row r="28" spans="1:5" x14ac:dyDescent="0.2">
      <c r="A28" s="164">
        <v>38</v>
      </c>
      <c r="B28" s="103">
        <f>'Табл.II.3.1.ТЗПБ Възраст_мъже'!B28+'Табл.II.3.2.ТЗПБ Възраст_жени'!B28</f>
        <v>180</v>
      </c>
      <c r="C28" s="113">
        <f>'Табл.II.3.1.ТЗПБ Възраст_мъже'!C28+'Табл.II.3.2.ТЗПБ Възраст_жени'!C28</f>
        <v>158482.28</v>
      </c>
      <c r="D28" s="103">
        <f>'Табл.II.3.1.ТЗПБ Възраст_мъже'!D28+'Табл.II.3.2.ТЗПБ Възраст_жени'!D28</f>
        <v>2479</v>
      </c>
      <c r="E28" s="114">
        <f t="shared" ref="E28:E55" si="1">C28/D28</f>
        <v>63.929923356192013</v>
      </c>
    </row>
    <row r="29" spans="1:5" x14ac:dyDescent="0.2">
      <c r="A29" s="164">
        <v>39</v>
      </c>
      <c r="B29" s="103">
        <f>'Табл.II.3.1.ТЗПБ Възраст_мъже'!B29+'Табл.II.3.2.ТЗПБ Възраст_жени'!B29</f>
        <v>272</v>
      </c>
      <c r="C29" s="113">
        <f>'Табл.II.3.1.ТЗПБ Възраст_мъже'!C29+'Табл.II.3.2.ТЗПБ Възраст_жени'!C29</f>
        <v>266601.64</v>
      </c>
      <c r="D29" s="103">
        <f>'Табл.II.3.1.ТЗПБ Възраст_мъже'!D29+'Табл.II.3.2.ТЗПБ Възраст_жени'!D29</f>
        <v>4052</v>
      </c>
      <c r="E29" s="114">
        <f t="shared" si="1"/>
        <v>65.795074037512336</v>
      </c>
    </row>
    <row r="30" spans="1:5" x14ac:dyDescent="0.2">
      <c r="A30" s="164">
        <v>40</v>
      </c>
      <c r="B30" s="103">
        <f>'Табл.II.3.1.ТЗПБ Възраст_мъже'!B30+'Табл.II.3.2.ТЗПБ Възраст_жени'!B30</f>
        <v>291</v>
      </c>
      <c r="C30" s="113">
        <f>'Табл.II.3.1.ТЗПБ Възраст_мъже'!C30+'Табл.II.3.2.ТЗПБ Възраст_жени'!C30</f>
        <v>262255.76</v>
      </c>
      <c r="D30" s="103">
        <f>'Табл.II.3.1.ТЗПБ Възраст_мъже'!D30+'Табл.II.3.2.ТЗПБ Възраст_жени'!D30</f>
        <v>4224</v>
      </c>
      <c r="E30" s="114">
        <f t="shared" si="1"/>
        <v>62.087064393939393</v>
      </c>
    </row>
    <row r="31" spans="1:5" x14ac:dyDescent="0.2">
      <c r="A31" s="164">
        <v>41</v>
      </c>
      <c r="B31" s="103">
        <f>'Табл.II.3.1.ТЗПБ Възраст_мъже'!B31+'Табл.II.3.2.ТЗПБ Възраст_жени'!B31</f>
        <v>302</v>
      </c>
      <c r="C31" s="113">
        <f>'Табл.II.3.1.ТЗПБ Възраст_мъже'!C31+'Табл.II.3.2.ТЗПБ Възраст_жени'!C31</f>
        <v>323905.53000000003</v>
      </c>
      <c r="D31" s="103">
        <f>'Табл.II.3.1.ТЗПБ Възраст_мъже'!D31+'Табл.II.3.2.ТЗПБ Възраст_жени'!D31</f>
        <v>4486</v>
      </c>
      <c r="E31" s="114">
        <f t="shared" si="1"/>
        <v>72.203640213999108</v>
      </c>
    </row>
    <row r="32" spans="1:5" x14ac:dyDescent="0.2">
      <c r="A32" s="164">
        <v>42</v>
      </c>
      <c r="B32" s="103">
        <f>'Табл.II.3.1.ТЗПБ Възраст_мъже'!B32+'Табл.II.3.2.ТЗПБ Възраст_жени'!B32</f>
        <v>218</v>
      </c>
      <c r="C32" s="113">
        <f>'Табл.II.3.1.ТЗПБ Възраст_мъже'!C32+'Табл.II.3.2.ТЗПБ Възраст_жени'!C32</f>
        <v>229262.65999999997</v>
      </c>
      <c r="D32" s="103">
        <f>'Табл.II.3.1.ТЗПБ Възраст_мъже'!D32+'Табл.II.3.2.ТЗПБ Възраст_жени'!D32</f>
        <v>3348</v>
      </c>
      <c r="E32" s="114">
        <f t="shared" si="1"/>
        <v>68.47749701314217</v>
      </c>
    </row>
    <row r="33" spans="1:5" x14ac:dyDescent="0.2">
      <c r="A33" s="164">
        <v>43</v>
      </c>
      <c r="B33" s="103">
        <f>'Табл.II.3.1.ТЗПБ Възраст_мъже'!B33+'Табл.II.3.2.ТЗПБ Възраст_жени'!B33</f>
        <v>252</v>
      </c>
      <c r="C33" s="113">
        <f>'Табл.II.3.1.ТЗПБ Възраст_мъже'!C33+'Табл.II.3.2.ТЗПБ Възраст_жени'!C33</f>
        <v>260366.27999999997</v>
      </c>
      <c r="D33" s="103">
        <f>'Табл.II.3.1.ТЗПБ Възраст_мъже'!D33+'Табл.II.3.2.ТЗПБ Възраст_жени'!D33</f>
        <v>4121</v>
      </c>
      <c r="E33" s="114">
        <f t="shared" si="1"/>
        <v>63.18036398932297</v>
      </c>
    </row>
    <row r="34" spans="1:5" x14ac:dyDescent="0.2">
      <c r="A34" s="164">
        <v>44</v>
      </c>
      <c r="B34" s="103">
        <f>'Табл.II.3.1.ТЗПБ Възраст_мъже'!B34+'Табл.II.3.2.ТЗПБ Възраст_жени'!B34</f>
        <v>335</v>
      </c>
      <c r="C34" s="113">
        <f>'Табл.II.3.1.ТЗПБ Възраст_мъже'!C34+'Табл.II.3.2.ТЗПБ Възраст_жени'!C34</f>
        <v>374813.39</v>
      </c>
      <c r="D34" s="103">
        <f>'Табл.II.3.1.ТЗПБ Възраст_мъже'!D34+'Табл.II.3.2.ТЗПБ Възраст_жени'!D34</f>
        <v>5198</v>
      </c>
      <c r="E34" s="114">
        <f t="shared" si="1"/>
        <v>72.107231627549055</v>
      </c>
    </row>
    <row r="35" spans="1:5" x14ac:dyDescent="0.2">
      <c r="A35" s="164">
        <v>45</v>
      </c>
      <c r="B35" s="103">
        <f>'Табл.II.3.1.ТЗПБ Възраст_мъже'!B35+'Табл.II.3.2.ТЗПБ Възраст_жени'!B35</f>
        <v>285</v>
      </c>
      <c r="C35" s="113">
        <f>'Табл.II.3.1.ТЗПБ Възраст_мъже'!C35+'Табл.II.3.2.ТЗПБ Възраст_жени'!C35</f>
        <v>259442.03</v>
      </c>
      <c r="D35" s="103">
        <f>'Табл.II.3.1.ТЗПБ Възраст_мъже'!D35+'Табл.II.3.2.ТЗПБ Възраст_жени'!D35</f>
        <v>4538</v>
      </c>
      <c r="E35" s="114">
        <f t="shared" si="1"/>
        <v>57.171007051564565</v>
      </c>
    </row>
    <row r="36" spans="1:5" x14ac:dyDescent="0.2">
      <c r="A36" s="164">
        <v>46</v>
      </c>
      <c r="B36" s="103">
        <f>'Табл.II.3.1.ТЗПБ Възраст_мъже'!B36+'Табл.II.3.2.ТЗПБ Възраст_жени'!B36</f>
        <v>327</v>
      </c>
      <c r="C36" s="113">
        <f>'Табл.II.3.1.ТЗПБ Възраст_мъже'!C36+'Табл.II.3.2.ТЗПБ Възраст_жени'!C36</f>
        <v>338092.73</v>
      </c>
      <c r="D36" s="103">
        <f>'Табл.II.3.1.ТЗПБ Възраст_мъже'!D36+'Табл.II.3.2.ТЗПБ Възраст_жени'!D36</f>
        <v>5195</v>
      </c>
      <c r="E36" s="114">
        <f t="shared" si="1"/>
        <v>65.080410009624629</v>
      </c>
    </row>
    <row r="37" spans="1:5" x14ac:dyDescent="0.2">
      <c r="A37" s="164">
        <v>47</v>
      </c>
      <c r="B37" s="103">
        <f>'Табл.II.3.1.ТЗПБ Възраст_мъже'!B37+'Табл.II.3.2.ТЗПБ Възраст_жени'!B37</f>
        <v>276</v>
      </c>
      <c r="C37" s="113">
        <f>'Табл.II.3.1.ТЗПБ Възраст_мъже'!C37+'Табл.II.3.2.ТЗПБ Възраст_жени'!C37</f>
        <v>249509.68</v>
      </c>
      <c r="D37" s="103">
        <f>'Табл.II.3.1.ТЗПБ Възраст_мъже'!D37+'Табл.II.3.2.ТЗПБ Възраст_жени'!D37</f>
        <v>4130</v>
      </c>
      <c r="E37" s="114">
        <f t="shared" si="1"/>
        <v>60.413966101694911</v>
      </c>
    </row>
    <row r="38" spans="1:5" x14ac:dyDescent="0.2">
      <c r="A38" s="164">
        <v>48</v>
      </c>
      <c r="B38" s="103">
        <f>'Табл.II.3.1.ТЗПБ Възраст_мъже'!B38+'Табл.II.3.2.ТЗПБ Възраст_жени'!B38</f>
        <v>295</v>
      </c>
      <c r="C38" s="113">
        <f>'Табл.II.3.1.ТЗПБ Възраст_мъже'!C38+'Табл.II.3.2.ТЗПБ Възраст_жени'!C38</f>
        <v>286836.08999999997</v>
      </c>
      <c r="D38" s="103">
        <f>'Табл.II.3.1.ТЗПБ Възраст_мъже'!D38+'Табл.II.3.2.ТЗПБ Възраст_жени'!D38</f>
        <v>4464</v>
      </c>
      <c r="E38" s="114">
        <f t="shared" si="1"/>
        <v>64.255396505376339</v>
      </c>
    </row>
    <row r="39" spans="1:5" x14ac:dyDescent="0.2">
      <c r="A39" s="164">
        <v>49</v>
      </c>
      <c r="B39" s="103">
        <f>'Табл.II.3.1.ТЗПБ Възраст_мъже'!B39+'Табл.II.3.2.ТЗПБ Възраст_жени'!B39</f>
        <v>314</v>
      </c>
      <c r="C39" s="113">
        <f>'Табл.II.3.1.ТЗПБ Възраст_мъже'!C39+'Табл.II.3.2.ТЗПБ Възраст_жени'!C39</f>
        <v>311375.57</v>
      </c>
      <c r="D39" s="103">
        <f>'Табл.II.3.1.ТЗПБ Възраст_мъже'!D39+'Табл.II.3.2.ТЗПБ Възраст_жени'!D39</f>
        <v>4953</v>
      </c>
      <c r="E39" s="114">
        <f t="shared" si="1"/>
        <v>62.866054916212398</v>
      </c>
    </row>
    <row r="40" spans="1:5" x14ac:dyDescent="0.2">
      <c r="A40" s="164">
        <v>50</v>
      </c>
      <c r="B40" s="103">
        <f>'Табл.II.3.1.ТЗПБ Възраст_мъже'!B40+'Табл.II.3.2.ТЗПБ Възраст_жени'!B40</f>
        <v>373</v>
      </c>
      <c r="C40" s="113">
        <f>'Табл.II.3.1.ТЗПБ Възраст_мъже'!C40+'Табл.II.3.2.ТЗПБ Възраст_жени'!C40</f>
        <v>412246.64</v>
      </c>
      <c r="D40" s="103">
        <f>'Табл.II.3.1.ТЗПБ Възраст_мъже'!D40+'Табл.II.3.2.ТЗПБ Възраст_жени'!D40</f>
        <v>5903</v>
      </c>
      <c r="E40" s="114">
        <f t="shared" si="1"/>
        <v>69.836801626291717</v>
      </c>
    </row>
    <row r="41" spans="1:5" x14ac:dyDescent="0.2">
      <c r="A41" s="164">
        <v>51</v>
      </c>
      <c r="B41" s="103">
        <f>'Табл.II.3.1.ТЗПБ Възраст_мъже'!B41+'Табл.II.3.2.ТЗПБ Възраст_жени'!B41</f>
        <v>316</v>
      </c>
      <c r="C41" s="113">
        <f>'Табл.II.3.1.ТЗПБ Възраст_мъже'!C41+'Табл.II.3.2.ТЗПБ Възраст_жени'!C41</f>
        <v>349990.82</v>
      </c>
      <c r="D41" s="103">
        <f>'Табл.II.3.1.ТЗПБ Възраст_мъже'!D41+'Табл.II.3.2.ТЗПБ Възраст_жени'!D41</f>
        <v>5122</v>
      </c>
      <c r="E41" s="114">
        <f t="shared" si="1"/>
        <v>68.330890277235454</v>
      </c>
    </row>
    <row r="42" spans="1:5" x14ac:dyDescent="0.2">
      <c r="A42" s="164">
        <v>52</v>
      </c>
      <c r="B42" s="103">
        <f>'Табл.II.3.1.ТЗПБ Възраст_мъже'!B42+'Табл.II.3.2.ТЗПБ Възраст_жени'!B42</f>
        <v>382</v>
      </c>
      <c r="C42" s="113">
        <f>'Табл.II.3.1.ТЗПБ Възраст_мъже'!C42+'Табл.II.3.2.ТЗПБ Възраст_жени'!C42</f>
        <v>377411.04000000004</v>
      </c>
      <c r="D42" s="103">
        <f>'Табл.II.3.1.ТЗПБ Възраст_мъже'!D42+'Табл.II.3.2.ТЗПБ Възраст_жени'!D42</f>
        <v>5931</v>
      </c>
      <c r="E42" s="114">
        <f t="shared" si="1"/>
        <v>63.633626707132024</v>
      </c>
    </row>
    <row r="43" spans="1:5" x14ac:dyDescent="0.2">
      <c r="A43" s="164">
        <v>53</v>
      </c>
      <c r="B43" s="103">
        <f>'Табл.II.3.1.ТЗПБ Възраст_мъже'!B43+'Табл.II.3.2.ТЗПБ Възраст_жени'!B43</f>
        <v>437</v>
      </c>
      <c r="C43" s="113">
        <f>'Табл.II.3.1.ТЗПБ Възраст_мъже'!C43+'Табл.II.3.2.ТЗПБ Възраст_жени'!C43</f>
        <v>458281.82</v>
      </c>
      <c r="D43" s="103">
        <f>'Табл.II.3.1.ТЗПБ Възраст_мъже'!D43+'Табл.II.3.2.ТЗПБ Възраст_жени'!D43</f>
        <v>6586</v>
      </c>
      <c r="E43" s="114">
        <f t="shared" si="1"/>
        <v>69.584242332219858</v>
      </c>
    </row>
    <row r="44" spans="1:5" x14ac:dyDescent="0.2">
      <c r="A44" s="164">
        <v>54</v>
      </c>
      <c r="B44" s="103">
        <f>'Табл.II.3.1.ТЗПБ Възраст_мъже'!B44+'Табл.II.3.2.ТЗПБ Възраст_жени'!B44</f>
        <v>331</v>
      </c>
      <c r="C44" s="113">
        <f>'Табл.II.3.1.ТЗПБ Възраст_мъже'!C44+'Табл.II.3.2.ТЗПБ Възраст_жени'!C44</f>
        <v>333554.16000000003</v>
      </c>
      <c r="D44" s="103">
        <f>'Табл.II.3.1.ТЗПБ Възраст_мъже'!D44+'Табл.II.3.2.ТЗПБ Възраст_жени'!D44</f>
        <v>5099</v>
      </c>
      <c r="E44" s="114">
        <f t="shared" si="1"/>
        <v>65.415603059423418</v>
      </c>
    </row>
    <row r="45" spans="1:5" x14ac:dyDescent="0.2">
      <c r="A45" s="164">
        <v>55</v>
      </c>
      <c r="B45" s="103">
        <f>'Табл.II.3.1.ТЗПБ Възраст_мъже'!B45+'Табл.II.3.2.ТЗПБ Възраст_жени'!B45</f>
        <v>364</v>
      </c>
      <c r="C45" s="113">
        <f>'Табл.II.3.1.ТЗПБ Възраст_мъже'!C45+'Табл.II.3.2.ТЗПБ Възраст_жени'!C45</f>
        <v>387832.73</v>
      </c>
      <c r="D45" s="103">
        <f>'Табл.II.3.1.ТЗПБ Възраст_мъже'!D45+'Табл.II.3.2.ТЗПБ Възраст_жени'!D45</f>
        <v>5573</v>
      </c>
      <c r="E45" s="114">
        <f t="shared" si="1"/>
        <v>69.591374484119854</v>
      </c>
    </row>
    <row r="46" spans="1:5" x14ac:dyDescent="0.2">
      <c r="A46" s="164">
        <v>56</v>
      </c>
      <c r="B46" s="103">
        <f>'Табл.II.3.1.ТЗПБ Възраст_мъже'!B46+'Табл.II.3.2.ТЗПБ Възраст_жени'!B46</f>
        <v>323</v>
      </c>
      <c r="C46" s="113">
        <f>'Табл.II.3.1.ТЗПБ Възраст_мъже'!C46+'Табл.II.3.2.ТЗПБ Възраст_жени'!C46</f>
        <v>294818.2</v>
      </c>
      <c r="D46" s="103">
        <f>'Табл.II.3.1.ТЗПБ Възраст_мъже'!D46+'Табл.II.3.2.ТЗПБ Възраст_жени'!D46</f>
        <v>5458</v>
      </c>
      <c r="E46" s="114">
        <f t="shared" si="1"/>
        <v>54.015793330890439</v>
      </c>
    </row>
    <row r="47" spans="1:5" x14ac:dyDescent="0.2">
      <c r="A47" s="164">
        <v>57</v>
      </c>
      <c r="B47" s="103">
        <f>'Табл.II.3.1.ТЗПБ Възраст_мъже'!B47+'Табл.II.3.2.ТЗПБ Възраст_жени'!B47</f>
        <v>397</v>
      </c>
      <c r="C47" s="113">
        <f>'Табл.II.3.1.ТЗПБ Възраст_мъже'!C47+'Табл.II.3.2.ТЗПБ Възраст_жени'!C47</f>
        <v>431686.55</v>
      </c>
      <c r="D47" s="103">
        <f>'Табл.II.3.1.ТЗПБ Възраст_мъже'!D47+'Табл.II.3.2.ТЗПБ Възраст_жени'!D47</f>
        <v>6396</v>
      </c>
      <c r="E47" s="114">
        <f t="shared" si="1"/>
        <v>67.493206691682303</v>
      </c>
    </row>
    <row r="48" spans="1:5" x14ac:dyDescent="0.2">
      <c r="A48" s="164">
        <v>58</v>
      </c>
      <c r="B48" s="103">
        <f>'Табл.II.3.1.ТЗПБ Възраст_мъже'!B48+'Табл.II.3.2.ТЗПБ Възраст_жени'!B48</f>
        <v>397</v>
      </c>
      <c r="C48" s="113">
        <f>'Табл.II.3.1.ТЗПБ Възраст_мъже'!C48+'Табл.II.3.2.ТЗПБ Възраст_жени'!C48</f>
        <v>430427.56</v>
      </c>
      <c r="D48" s="103">
        <f>'Табл.II.3.1.ТЗПБ Възраст_мъже'!D48+'Табл.II.3.2.ТЗПБ Възраст_жени'!D48</f>
        <v>6313</v>
      </c>
      <c r="E48" s="114">
        <f t="shared" si="1"/>
        <v>68.181143671788377</v>
      </c>
    </row>
    <row r="49" spans="1:5" x14ac:dyDescent="0.2">
      <c r="A49" s="164">
        <v>59</v>
      </c>
      <c r="B49" s="103">
        <f>'Табл.II.3.1.ТЗПБ Възраст_мъже'!B49+'Табл.II.3.2.ТЗПБ Възраст_жени'!B49</f>
        <v>430</v>
      </c>
      <c r="C49" s="113">
        <f>'Табл.II.3.1.ТЗПБ Възраст_мъже'!C49+'Табл.II.3.2.ТЗПБ Възраст_жени'!C49</f>
        <v>430111.81</v>
      </c>
      <c r="D49" s="103">
        <f>'Табл.II.3.1.ТЗПБ Възраст_мъже'!D49+'Табл.II.3.2.ТЗПБ Възраст_жени'!D49</f>
        <v>7176</v>
      </c>
      <c r="E49" s="114">
        <f t="shared" si="1"/>
        <v>59.937543199554071</v>
      </c>
    </row>
    <row r="50" spans="1:5" ht="15" customHeight="1" x14ac:dyDescent="0.2">
      <c r="A50" s="164">
        <v>60</v>
      </c>
      <c r="B50" s="103">
        <f>'Табл.II.3.1.ТЗПБ Възраст_мъже'!B50+'Табл.II.3.2.ТЗПБ Възраст_жени'!B50</f>
        <v>419</v>
      </c>
      <c r="C50" s="113">
        <f>'Табл.II.3.1.ТЗПБ Възраст_мъже'!C50+'Табл.II.3.2.ТЗПБ Възраст_жени'!C50</f>
        <v>423844.30000000005</v>
      </c>
      <c r="D50" s="103">
        <f>'Табл.II.3.1.ТЗПБ Възраст_мъже'!D50+'Табл.II.3.2.ТЗПБ Възраст_жени'!D50</f>
        <v>6783</v>
      </c>
      <c r="E50" s="114">
        <f t="shared" si="1"/>
        <v>62.48625976706473</v>
      </c>
    </row>
    <row r="51" spans="1:5" x14ac:dyDescent="0.2">
      <c r="A51" s="164">
        <v>61</v>
      </c>
      <c r="B51" s="103">
        <f>'Табл.II.3.1.ТЗПБ Възраст_мъже'!B51+'Табл.II.3.2.ТЗПБ Възраст_жени'!B51</f>
        <v>389</v>
      </c>
      <c r="C51" s="113">
        <f>'Табл.II.3.1.ТЗПБ Възраст_мъже'!C51+'Табл.II.3.2.ТЗПБ Възраст_жени'!C51</f>
        <v>371447.32999999996</v>
      </c>
      <c r="D51" s="103">
        <f>'Табл.II.3.1.ТЗПБ Възраст_мъже'!D51+'Табл.II.3.2.ТЗПБ Възраст_жени'!D51</f>
        <v>6245</v>
      </c>
      <c r="E51" s="114">
        <f t="shared" si="1"/>
        <v>59.479156124899916</v>
      </c>
    </row>
    <row r="52" spans="1:5" x14ac:dyDescent="0.2">
      <c r="A52" s="164">
        <v>62</v>
      </c>
      <c r="B52" s="103">
        <f>'Табл.II.3.1.ТЗПБ Възраст_мъже'!B52+'Табл.II.3.2.ТЗПБ Възраст_жени'!B52</f>
        <v>375</v>
      </c>
      <c r="C52" s="113">
        <f>'Табл.II.3.1.ТЗПБ Възраст_мъже'!C52+'Табл.II.3.2.ТЗПБ Възраст_жени'!C52</f>
        <v>385256.26</v>
      </c>
      <c r="D52" s="103">
        <f>'Табл.II.3.1.ТЗПБ Възраст_мъже'!D52+'Табл.II.3.2.ТЗПБ Възраст_жени'!D52</f>
        <v>6598</v>
      </c>
      <c r="E52" s="114">
        <f t="shared" si="1"/>
        <v>58.389854501364049</v>
      </c>
    </row>
    <row r="53" spans="1:5" x14ac:dyDescent="0.2">
      <c r="A53" s="164">
        <v>63</v>
      </c>
      <c r="B53" s="103">
        <f>'Табл.II.3.1.ТЗПБ Възраст_мъже'!B53+'Табл.II.3.2.ТЗПБ Възраст_жени'!B53</f>
        <v>216</v>
      </c>
      <c r="C53" s="113">
        <f>'Табл.II.3.1.ТЗПБ Възраст_мъже'!C53+'Табл.II.3.2.ТЗПБ Възраст_жени'!C53</f>
        <v>213281.90999999997</v>
      </c>
      <c r="D53" s="103">
        <f>'Табл.II.3.1.ТЗПБ Възраст_мъже'!D53+'Табл.II.3.2.ТЗПБ Възраст_жени'!D53</f>
        <v>3459</v>
      </c>
      <c r="E53" s="114">
        <f t="shared" si="1"/>
        <v>61.659991326973106</v>
      </c>
    </row>
    <row r="54" spans="1:5" x14ac:dyDescent="0.2">
      <c r="A54" s="164">
        <v>64</v>
      </c>
      <c r="B54" s="103">
        <f>'Табл.II.3.1.ТЗПБ Възраст_мъже'!B54+'Табл.II.3.2.ТЗПБ Възраст_жени'!B54</f>
        <v>203</v>
      </c>
      <c r="C54" s="113">
        <f>'Табл.II.3.1.ТЗПБ Възраст_мъже'!C54+'Табл.II.3.2.ТЗПБ Възраст_жени'!C54</f>
        <v>176839.41999999998</v>
      </c>
      <c r="D54" s="103">
        <f>'Табл.II.3.1.ТЗПБ Възраст_мъже'!D54+'Табл.II.3.2.ТЗПБ Възраст_жени'!D54</f>
        <v>3142</v>
      </c>
      <c r="E54" s="114">
        <f t="shared" si="1"/>
        <v>56.282437937619342</v>
      </c>
    </row>
    <row r="55" spans="1:5" ht="25.5" x14ac:dyDescent="0.2">
      <c r="A55" s="165" t="s">
        <v>93</v>
      </c>
      <c r="B55" s="103">
        <f>'Табл.II.3.1.ТЗПБ Възраст_мъже'!B55+'Табл.II.3.2.ТЗПБ Възраст_жени'!B55</f>
        <v>956</v>
      </c>
      <c r="C55" s="113">
        <f>'Табл.II.3.1.ТЗПБ Възраст_мъже'!C55+'Табл.II.3.2.ТЗПБ Възраст_жени'!C55</f>
        <v>974217.73</v>
      </c>
      <c r="D55" s="103">
        <f>'Табл.II.3.1.ТЗПБ Възраст_мъже'!D55+'Табл.II.3.2.ТЗПБ Възраст_жени'!D55</f>
        <v>16273</v>
      </c>
      <c r="E55" s="114">
        <f t="shared" si="1"/>
        <v>59.867125299575982</v>
      </c>
    </row>
    <row r="56" spans="1:5" ht="25.5" x14ac:dyDescent="0.2">
      <c r="A56" s="165" t="s">
        <v>149</v>
      </c>
      <c r="B56" s="103">
        <f>'Табл.II.3.1.ТЗПБ Възраст_мъже'!B56+'Табл.II.3.2.ТЗПБ Възраст_жени'!B56</f>
        <v>38</v>
      </c>
      <c r="C56" s="113">
        <f>'Табл.II.3.1.ТЗПБ Възраст_мъже'!C56+'Табл.II.3.2.ТЗПБ Възраст_жени'!C56</f>
        <v>33534.51</v>
      </c>
      <c r="D56" s="103">
        <f>'Табл.II.3.1.ТЗПБ Възраст_мъже'!D56+'Табл.II.3.2.ТЗПБ Възраст_жени'!D56</f>
        <v>495</v>
      </c>
      <c r="E56" s="114">
        <f>C56/D56</f>
        <v>67.746484848484855</v>
      </c>
    </row>
    <row r="57" spans="1:5" ht="20.100000000000001" customHeight="1" x14ac:dyDescent="0.2">
      <c r="A57" s="229" t="s">
        <v>10</v>
      </c>
      <c r="B57" s="182">
        <f>SUM(B8:B56)</f>
        <v>12040</v>
      </c>
      <c r="C57" s="215">
        <f>SUM(C8:C56)</f>
        <v>11749599.430000002</v>
      </c>
      <c r="D57" s="182">
        <f>SUM(D8:D56)</f>
        <v>186612</v>
      </c>
      <c r="E57" s="213">
        <f>C57/D57</f>
        <v>62.962721743510606</v>
      </c>
    </row>
    <row r="58" spans="1:5" x14ac:dyDescent="0.2">
      <c r="C58" s="162"/>
      <c r="E58" s="158"/>
    </row>
    <row r="59" spans="1:5" ht="28.5" customHeight="1" x14ac:dyDescent="0.2">
      <c r="A59" s="402" t="s">
        <v>415</v>
      </c>
      <c r="B59" s="402"/>
      <c r="C59" s="402"/>
      <c r="D59" s="402"/>
      <c r="E59" s="402"/>
    </row>
    <row r="61" spans="1:5" x14ac:dyDescent="0.2">
      <c r="C61" s="162"/>
      <c r="E61" s="158"/>
    </row>
    <row r="62" spans="1:5" x14ac:dyDescent="0.2">
      <c r="B62" s="8"/>
      <c r="C62" s="8"/>
      <c r="D62" s="8"/>
      <c r="E62" s="8"/>
    </row>
  </sheetData>
  <mergeCells count="4">
    <mergeCell ref="A2:E2"/>
    <mergeCell ref="A59:E59"/>
    <mergeCell ref="A4:E4"/>
    <mergeCell ref="A3:E3"/>
  </mergeCells>
  <phoneticPr fontId="0" type="noConversion"/>
  <hyperlinks>
    <hyperlink ref="A1" location="Съдържание!Print_Area" display="към съдържанието" xr:uid="{00000000-0004-0000-2000-000000000000}"/>
  </hyperlinks>
  <printOptions horizontalCentered="1"/>
  <pageMargins left="0.39370078740157483" right="0.39370078740157483" top="0.59055118110236227" bottom="0.59055118110236227" header="0.51181102362204722" footer="0.51181102362204722"/>
  <pageSetup paperSize="9" scale="92"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9">
    <pageSetUpPr fitToPage="1"/>
  </sheetPr>
  <dimension ref="A1:M61"/>
  <sheetViews>
    <sheetView zoomScale="80" zoomScaleNormal="80" workbookViewId="0">
      <selection activeCell="F13" sqref="F13"/>
    </sheetView>
  </sheetViews>
  <sheetFormatPr defaultRowHeight="12.75" x14ac:dyDescent="0.2"/>
  <cols>
    <col min="1" max="1" width="17" style="159" customWidth="1"/>
    <col min="2" max="5" width="15.7109375" style="98" customWidth="1"/>
    <col min="6" max="6" width="7.7109375" style="98" customWidth="1"/>
    <col min="7" max="16384" width="9.140625" style="98"/>
  </cols>
  <sheetData>
    <row r="1" spans="1:13" ht="15" customHeight="1" x14ac:dyDescent="0.2">
      <c r="A1" s="255" t="s">
        <v>71</v>
      </c>
      <c r="B1" s="106"/>
      <c r="C1" s="106"/>
      <c r="D1" s="142"/>
      <c r="E1" s="142"/>
      <c r="H1" s="115"/>
      <c r="I1" s="115"/>
      <c r="J1" s="115"/>
      <c r="K1" s="115"/>
      <c r="L1" s="115"/>
      <c r="M1" s="115"/>
    </row>
    <row r="2" spans="1:13" ht="15" customHeight="1" x14ac:dyDescent="0.25">
      <c r="A2" s="379" t="s">
        <v>267</v>
      </c>
      <c r="B2" s="379"/>
      <c r="C2" s="379"/>
      <c r="D2" s="379"/>
      <c r="E2" s="379"/>
    </row>
    <row r="3" spans="1:13" ht="15" customHeight="1" x14ac:dyDescent="0.2">
      <c r="A3" s="365" t="s">
        <v>150</v>
      </c>
      <c r="B3" s="365"/>
      <c r="C3" s="365"/>
      <c r="D3" s="365"/>
      <c r="E3" s="365"/>
    </row>
    <row r="4" spans="1:13" ht="15" customHeight="1" x14ac:dyDescent="0.2">
      <c r="A4" s="365" t="s">
        <v>496</v>
      </c>
      <c r="B4" s="365"/>
      <c r="C4" s="365"/>
      <c r="D4" s="365"/>
      <c r="E4" s="365"/>
    </row>
    <row r="5" spans="1:13" ht="15" customHeight="1" x14ac:dyDescent="0.25">
      <c r="A5" s="109"/>
      <c r="B5" s="109"/>
      <c r="C5" s="109"/>
      <c r="D5" s="109"/>
      <c r="E5" s="109"/>
    </row>
    <row r="6" spans="1:13" ht="50.1" customHeight="1" x14ac:dyDescent="0.2">
      <c r="A6" s="240" t="s">
        <v>9</v>
      </c>
      <c r="B6" s="209" t="s">
        <v>346</v>
      </c>
      <c r="C6" s="209" t="s">
        <v>295</v>
      </c>
      <c r="D6" s="191" t="s">
        <v>80</v>
      </c>
      <c r="E6" s="191" t="s">
        <v>159</v>
      </c>
    </row>
    <row r="7" spans="1:13" ht="20.100000000000001" customHeight="1" x14ac:dyDescent="0.2">
      <c r="A7" s="240">
        <v>1</v>
      </c>
      <c r="B7" s="209">
        <v>2</v>
      </c>
      <c r="C7" s="209">
        <v>3</v>
      </c>
      <c r="D7" s="191">
        <v>4</v>
      </c>
      <c r="E7" s="191" t="s">
        <v>286</v>
      </c>
    </row>
    <row r="8" spans="1:13" x14ac:dyDescent="0.2">
      <c r="A8" s="163" t="s">
        <v>92</v>
      </c>
      <c r="B8" s="103">
        <v>15</v>
      </c>
      <c r="C8" s="113">
        <v>4732.67</v>
      </c>
      <c r="D8" s="103">
        <v>139</v>
      </c>
      <c r="E8" s="114">
        <f t="shared" ref="E8:E56" si="0">C8/D8</f>
        <v>34.047985611510789</v>
      </c>
    </row>
    <row r="9" spans="1:13" x14ac:dyDescent="0.2">
      <c r="A9" s="164">
        <v>19</v>
      </c>
      <c r="B9" s="103">
        <v>24</v>
      </c>
      <c r="C9" s="113">
        <v>13372.23</v>
      </c>
      <c r="D9" s="103">
        <v>302</v>
      </c>
      <c r="E9" s="114">
        <f t="shared" si="0"/>
        <v>44.278907284768209</v>
      </c>
    </row>
    <row r="10" spans="1:13" x14ac:dyDescent="0.2">
      <c r="A10" s="164">
        <v>20</v>
      </c>
      <c r="B10" s="103">
        <v>82</v>
      </c>
      <c r="C10" s="113">
        <v>49629.88</v>
      </c>
      <c r="D10" s="103">
        <v>1243</v>
      </c>
      <c r="E10" s="114">
        <f t="shared" si="0"/>
        <v>39.927497988736924</v>
      </c>
    </row>
    <row r="11" spans="1:13" x14ac:dyDescent="0.2">
      <c r="A11" s="164">
        <v>21</v>
      </c>
      <c r="B11" s="103">
        <v>56</v>
      </c>
      <c r="C11" s="113">
        <v>28179.23</v>
      </c>
      <c r="D11" s="103">
        <v>693</v>
      </c>
      <c r="E11" s="114">
        <f t="shared" si="0"/>
        <v>40.662669552669549</v>
      </c>
    </row>
    <row r="12" spans="1:13" x14ac:dyDescent="0.2">
      <c r="A12" s="164">
        <v>22</v>
      </c>
      <c r="B12" s="103">
        <v>67</v>
      </c>
      <c r="C12" s="113">
        <v>42569.53</v>
      </c>
      <c r="D12" s="103">
        <v>990</v>
      </c>
      <c r="E12" s="114">
        <f t="shared" si="0"/>
        <v>42.999525252525252</v>
      </c>
    </row>
    <row r="13" spans="1:13" x14ac:dyDescent="0.2">
      <c r="A13" s="164">
        <v>23</v>
      </c>
      <c r="B13" s="103">
        <v>92</v>
      </c>
      <c r="C13" s="113">
        <v>64296.82</v>
      </c>
      <c r="D13" s="103">
        <v>1343</v>
      </c>
      <c r="E13" s="114">
        <f t="shared" si="0"/>
        <v>47.875517498138493</v>
      </c>
    </row>
    <row r="14" spans="1:13" x14ac:dyDescent="0.2">
      <c r="A14" s="164">
        <v>24</v>
      </c>
      <c r="B14" s="103">
        <v>59</v>
      </c>
      <c r="C14" s="113">
        <v>38038.67</v>
      </c>
      <c r="D14" s="103">
        <v>727</v>
      </c>
      <c r="E14" s="114">
        <f t="shared" si="0"/>
        <v>52.322792297111413</v>
      </c>
    </row>
    <row r="15" spans="1:13" x14ac:dyDescent="0.2">
      <c r="A15" s="164">
        <v>25</v>
      </c>
      <c r="B15" s="103">
        <v>51</v>
      </c>
      <c r="C15" s="113">
        <v>36242.71</v>
      </c>
      <c r="D15" s="103">
        <v>621</v>
      </c>
      <c r="E15" s="114">
        <f t="shared" si="0"/>
        <v>58.361851851851853</v>
      </c>
    </row>
    <row r="16" spans="1:13" x14ac:dyDescent="0.2">
      <c r="A16" s="164">
        <v>26</v>
      </c>
      <c r="B16" s="103">
        <v>55</v>
      </c>
      <c r="C16" s="113">
        <v>49679.28</v>
      </c>
      <c r="D16" s="103">
        <v>772</v>
      </c>
      <c r="E16" s="114">
        <f>C16/D16</f>
        <v>64.351398963730574</v>
      </c>
    </row>
    <row r="17" spans="1:5" x14ac:dyDescent="0.2">
      <c r="A17" s="164">
        <v>27</v>
      </c>
      <c r="B17" s="103">
        <v>95</v>
      </c>
      <c r="C17" s="113">
        <v>92616.62</v>
      </c>
      <c r="D17" s="103">
        <v>1444</v>
      </c>
      <c r="E17" s="114">
        <f t="shared" si="0"/>
        <v>64.138933518005544</v>
      </c>
    </row>
    <row r="18" spans="1:5" x14ac:dyDescent="0.2">
      <c r="A18" s="164">
        <v>28</v>
      </c>
      <c r="B18" s="103">
        <v>104</v>
      </c>
      <c r="C18" s="113">
        <v>95492.62</v>
      </c>
      <c r="D18" s="103">
        <v>1463</v>
      </c>
      <c r="E18" s="114">
        <f t="shared" si="0"/>
        <v>65.27178400546822</v>
      </c>
    </row>
    <row r="19" spans="1:5" x14ac:dyDescent="0.2">
      <c r="A19" s="164">
        <v>29</v>
      </c>
      <c r="B19" s="103">
        <v>114</v>
      </c>
      <c r="C19" s="113">
        <v>107975.85</v>
      </c>
      <c r="D19" s="103">
        <v>1738</v>
      </c>
      <c r="E19" s="114">
        <f t="shared" si="0"/>
        <v>62.126495972382052</v>
      </c>
    </row>
    <row r="20" spans="1:5" x14ac:dyDescent="0.2">
      <c r="A20" s="164">
        <v>30</v>
      </c>
      <c r="B20" s="103">
        <v>104</v>
      </c>
      <c r="C20" s="113">
        <v>86132.45</v>
      </c>
      <c r="D20" s="103">
        <v>1515</v>
      </c>
      <c r="E20" s="114">
        <f t="shared" si="0"/>
        <v>56.853102310231023</v>
      </c>
    </row>
    <row r="21" spans="1:5" x14ac:dyDescent="0.2">
      <c r="A21" s="164">
        <v>31</v>
      </c>
      <c r="B21" s="103">
        <v>98</v>
      </c>
      <c r="C21" s="113">
        <v>87354.15</v>
      </c>
      <c r="D21" s="103">
        <v>1488</v>
      </c>
      <c r="E21" s="114">
        <f t="shared" si="0"/>
        <v>58.705745967741933</v>
      </c>
    </row>
    <row r="22" spans="1:5" x14ac:dyDescent="0.2">
      <c r="A22" s="164">
        <v>32</v>
      </c>
      <c r="B22" s="103">
        <v>124</v>
      </c>
      <c r="C22" s="113">
        <v>111371.25</v>
      </c>
      <c r="D22" s="103">
        <v>1771</v>
      </c>
      <c r="E22" s="114">
        <f t="shared" si="0"/>
        <v>62.886081309994353</v>
      </c>
    </row>
    <row r="23" spans="1:5" x14ac:dyDescent="0.2">
      <c r="A23" s="164">
        <v>33</v>
      </c>
      <c r="B23" s="103">
        <v>144</v>
      </c>
      <c r="C23" s="113">
        <v>159799.51</v>
      </c>
      <c r="D23" s="103">
        <v>2174</v>
      </c>
      <c r="E23" s="114">
        <f t="shared" si="0"/>
        <v>73.504834406623743</v>
      </c>
    </row>
    <row r="24" spans="1:5" x14ac:dyDescent="0.2">
      <c r="A24" s="164">
        <v>34</v>
      </c>
      <c r="B24" s="103">
        <v>102</v>
      </c>
      <c r="C24" s="113">
        <v>85579.6</v>
      </c>
      <c r="D24" s="103">
        <v>1402</v>
      </c>
      <c r="E24" s="114">
        <f t="shared" si="0"/>
        <v>61.041084165477891</v>
      </c>
    </row>
    <row r="25" spans="1:5" x14ac:dyDescent="0.2">
      <c r="A25" s="164">
        <v>35</v>
      </c>
      <c r="B25" s="103">
        <v>135</v>
      </c>
      <c r="C25" s="113">
        <v>109425.76</v>
      </c>
      <c r="D25" s="103">
        <v>1888</v>
      </c>
      <c r="E25" s="114">
        <f t="shared" si="0"/>
        <v>57.958559322033892</v>
      </c>
    </row>
    <row r="26" spans="1:5" x14ac:dyDescent="0.2">
      <c r="A26" s="164">
        <v>36</v>
      </c>
      <c r="B26" s="103">
        <v>131</v>
      </c>
      <c r="C26" s="113">
        <v>119082.12</v>
      </c>
      <c r="D26" s="103">
        <v>1903</v>
      </c>
      <c r="E26" s="114">
        <f t="shared" si="0"/>
        <v>62.5759957961114</v>
      </c>
    </row>
    <row r="27" spans="1:5" ht="15" customHeight="1" x14ac:dyDescent="0.2">
      <c r="A27" s="164">
        <v>37</v>
      </c>
      <c r="B27" s="103">
        <v>189</v>
      </c>
      <c r="C27" s="113">
        <v>239293.64</v>
      </c>
      <c r="D27" s="103">
        <v>3028</v>
      </c>
      <c r="E27" s="114">
        <f t="shared" si="0"/>
        <v>79.026961690885074</v>
      </c>
    </row>
    <row r="28" spans="1:5" x14ac:dyDescent="0.2">
      <c r="A28" s="164">
        <v>38</v>
      </c>
      <c r="B28" s="103">
        <v>136</v>
      </c>
      <c r="C28" s="113">
        <v>123935.67</v>
      </c>
      <c r="D28" s="103">
        <v>1988</v>
      </c>
      <c r="E28" s="114">
        <f t="shared" si="0"/>
        <v>62.341886317907445</v>
      </c>
    </row>
    <row r="29" spans="1:5" x14ac:dyDescent="0.2">
      <c r="A29" s="164">
        <v>39</v>
      </c>
      <c r="B29" s="103">
        <v>203</v>
      </c>
      <c r="C29" s="113">
        <v>211311.66</v>
      </c>
      <c r="D29" s="103">
        <v>3027</v>
      </c>
      <c r="E29" s="114">
        <f t="shared" si="0"/>
        <v>69.808939544103069</v>
      </c>
    </row>
    <row r="30" spans="1:5" x14ac:dyDescent="0.2">
      <c r="A30" s="164">
        <v>40</v>
      </c>
      <c r="B30" s="103">
        <v>213</v>
      </c>
      <c r="C30" s="113">
        <v>203472.53</v>
      </c>
      <c r="D30" s="103">
        <v>3214</v>
      </c>
      <c r="E30" s="114">
        <f t="shared" si="0"/>
        <v>63.308192283758558</v>
      </c>
    </row>
    <row r="31" spans="1:5" x14ac:dyDescent="0.2">
      <c r="A31" s="164">
        <v>41</v>
      </c>
      <c r="B31" s="103">
        <v>213</v>
      </c>
      <c r="C31" s="113">
        <v>246241.21</v>
      </c>
      <c r="D31" s="103">
        <v>3163</v>
      </c>
      <c r="E31" s="114">
        <f t="shared" si="0"/>
        <v>77.850524818210559</v>
      </c>
    </row>
    <row r="32" spans="1:5" x14ac:dyDescent="0.2">
      <c r="A32" s="164">
        <v>42</v>
      </c>
      <c r="B32" s="103">
        <v>160</v>
      </c>
      <c r="C32" s="113">
        <v>185076.55</v>
      </c>
      <c r="D32" s="103">
        <v>2540</v>
      </c>
      <c r="E32" s="114">
        <f t="shared" si="0"/>
        <v>72.864783464566926</v>
      </c>
    </row>
    <row r="33" spans="1:5" x14ac:dyDescent="0.2">
      <c r="A33" s="164">
        <v>43</v>
      </c>
      <c r="B33" s="103">
        <v>178</v>
      </c>
      <c r="C33" s="113">
        <v>183344.83</v>
      </c>
      <c r="D33" s="103">
        <v>2933</v>
      </c>
      <c r="E33" s="114">
        <f t="shared" si="0"/>
        <v>62.511022843504939</v>
      </c>
    </row>
    <row r="34" spans="1:5" x14ac:dyDescent="0.2">
      <c r="A34" s="164">
        <v>44</v>
      </c>
      <c r="B34" s="103">
        <v>236</v>
      </c>
      <c r="C34" s="113">
        <v>284751.03999999998</v>
      </c>
      <c r="D34" s="103">
        <v>3823</v>
      </c>
      <c r="E34" s="114">
        <f t="shared" si="0"/>
        <v>74.483662045513995</v>
      </c>
    </row>
    <row r="35" spans="1:5" x14ac:dyDescent="0.2">
      <c r="A35" s="164">
        <v>45</v>
      </c>
      <c r="B35" s="103">
        <v>186</v>
      </c>
      <c r="C35" s="113">
        <v>177751.35</v>
      </c>
      <c r="D35" s="103">
        <v>2957</v>
      </c>
      <c r="E35" s="114">
        <f t="shared" si="0"/>
        <v>60.112056137977682</v>
      </c>
    </row>
    <row r="36" spans="1:5" x14ac:dyDescent="0.2">
      <c r="A36" s="164">
        <v>46</v>
      </c>
      <c r="B36" s="103">
        <v>224</v>
      </c>
      <c r="C36" s="113">
        <v>227404.24</v>
      </c>
      <c r="D36" s="103">
        <v>3670</v>
      </c>
      <c r="E36" s="114">
        <f t="shared" si="0"/>
        <v>61.963008174386921</v>
      </c>
    </row>
    <row r="37" spans="1:5" x14ac:dyDescent="0.2">
      <c r="A37" s="164">
        <v>47</v>
      </c>
      <c r="B37" s="103">
        <v>179</v>
      </c>
      <c r="C37" s="113">
        <v>156207.48000000001</v>
      </c>
      <c r="D37" s="103">
        <v>2822</v>
      </c>
      <c r="E37" s="114">
        <f t="shared" si="0"/>
        <v>55.353465627214746</v>
      </c>
    </row>
    <row r="38" spans="1:5" x14ac:dyDescent="0.2">
      <c r="A38" s="164">
        <v>48</v>
      </c>
      <c r="B38" s="103">
        <v>209</v>
      </c>
      <c r="C38" s="113">
        <v>202955.96</v>
      </c>
      <c r="D38" s="103">
        <v>3228</v>
      </c>
      <c r="E38" s="114">
        <f t="shared" si="0"/>
        <v>62.873593556381657</v>
      </c>
    </row>
    <row r="39" spans="1:5" x14ac:dyDescent="0.2">
      <c r="A39" s="164">
        <v>49</v>
      </c>
      <c r="B39" s="103">
        <v>202</v>
      </c>
      <c r="C39" s="113">
        <v>216812.71</v>
      </c>
      <c r="D39" s="103">
        <v>3298</v>
      </c>
      <c r="E39" s="114">
        <f t="shared" si="0"/>
        <v>65.740664038811403</v>
      </c>
    </row>
    <row r="40" spans="1:5" x14ac:dyDescent="0.2">
      <c r="A40" s="164">
        <v>50</v>
      </c>
      <c r="B40" s="103">
        <v>242</v>
      </c>
      <c r="C40" s="113">
        <v>278179.11</v>
      </c>
      <c r="D40" s="103">
        <v>3744</v>
      </c>
      <c r="E40" s="114">
        <f t="shared" si="0"/>
        <v>74.299975961538465</v>
      </c>
    </row>
    <row r="41" spans="1:5" x14ac:dyDescent="0.2">
      <c r="A41" s="164">
        <v>51</v>
      </c>
      <c r="B41" s="103">
        <v>229</v>
      </c>
      <c r="C41" s="113">
        <v>285697.3</v>
      </c>
      <c r="D41" s="103">
        <v>4009</v>
      </c>
      <c r="E41" s="114">
        <f t="shared" si="0"/>
        <v>71.263981042654024</v>
      </c>
    </row>
    <row r="42" spans="1:5" x14ac:dyDescent="0.2">
      <c r="A42" s="164">
        <v>52</v>
      </c>
      <c r="B42" s="103">
        <v>240</v>
      </c>
      <c r="C42" s="113">
        <v>251550.76</v>
      </c>
      <c r="D42" s="103">
        <v>3767</v>
      </c>
      <c r="E42" s="114">
        <f t="shared" si="0"/>
        <v>66.777478099283258</v>
      </c>
    </row>
    <row r="43" spans="1:5" x14ac:dyDescent="0.2">
      <c r="A43" s="164">
        <v>53</v>
      </c>
      <c r="B43" s="103">
        <v>224</v>
      </c>
      <c r="C43" s="113">
        <v>219393.06</v>
      </c>
      <c r="D43" s="103">
        <v>3450</v>
      </c>
      <c r="E43" s="114">
        <f t="shared" si="0"/>
        <v>63.592191304347828</v>
      </c>
    </row>
    <row r="44" spans="1:5" x14ac:dyDescent="0.2">
      <c r="A44" s="164">
        <v>54</v>
      </c>
      <c r="B44" s="103">
        <v>193</v>
      </c>
      <c r="C44" s="113">
        <v>173996.46</v>
      </c>
      <c r="D44" s="103">
        <v>3011</v>
      </c>
      <c r="E44" s="114">
        <f t="shared" si="0"/>
        <v>57.786934573231484</v>
      </c>
    </row>
    <row r="45" spans="1:5" x14ac:dyDescent="0.2">
      <c r="A45" s="164">
        <v>55</v>
      </c>
      <c r="B45" s="103">
        <v>204</v>
      </c>
      <c r="C45" s="113">
        <v>237666.07</v>
      </c>
      <c r="D45" s="103">
        <v>3210</v>
      </c>
      <c r="E45" s="114">
        <f t="shared" si="0"/>
        <v>74.03927414330218</v>
      </c>
    </row>
    <row r="46" spans="1:5" x14ac:dyDescent="0.2">
      <c r="A46" s="164">
        <v>56</v>
      </c>
      <c r="B46" s="103">
        <v>136</v>
      </c>
      <c r="C46" s="113">
        <v>129325.6</v>
      </c>
      <c r="D46" s="103">
        <v>2238</v>
      </c>
      <c r="E46" s="114">
        <f t="shared" si="0"/>
        <v>57.786237712243079</v>
      </c>
    </row>
    <row r="47" spans="1:5" x14ac:dyDescent="0.2">
      <c r="A47" s="164">
        <v>57</v>
      </c>
      <c r="B47" s="103">
        <v>233</v>
      </c>
      <c r="C47" s="113">
        <v>228326.93</v>
      </c>
      <c r="D47" s="103">
        <v>3760</v>
      </c>
      <c r="E47" s="114">
        <f t="shared" si="0"/>
        <v>60.725247340425533</v>
      </c>
    </row>
    <row r="48" spans="1:5" x14ac:dyDescent="0.2">
      <c r="A48" s="164">
        <v>58</v>
      </c>
      <c r="B48" s="103">
        <v>202</v>
      </c>
      <c r="C48" s="113">
        <v>224864.35</v>
      </c>
      <c r="D48" s="103">
        <v>3331</v>
      </c>
      <c r="E48" s="114">
        <f t="shared" si="0"/>
        <v>67.506559591714208</v>
      </c>
    </row>
    <row r="49" spans="1:5" x14ac:dyDescent="0.2">
      <c r="A49" s="164">
        <v>59</v>
      </c>
      <c r="B49" s="103">
        <v>190</v>
      </c>
      <c r="C49" s="113">
        <v>182406.99</v>
      </c>
      <c r="D49" s="103">
        <v>3172</v>
      </c>
      <c r="E49" s="114">
        <f t="shared" si="0"/>
        <v>57.505356242118538</v>
      </c>
    </row>
    <row r="50" spans="1:5" ht="15" customHeight="1" x14ac:dyDescent="0.2">
      <c r="A50" s="164">
        <v>60</v>
      </c>
      <c r="B50" s="103">
        <v>204</v>
      </c>
      <c r="C50" s="113">
        <v>181813.85</v>
      </c>
      <c r="D50" s="103">
        <v>3337</v>
      </c>
      <c r="E50" s="114">
        <f t="shared" si="0"/>
        <v>54.484222355409052</v>
      </c>
    </row>
    <row r="51" spans="1:5" x14ac:dyDescent="0.2">
      <c r="A51" s="164">
        <v>61</v>
      </c>
      <c r="B51" s="103">
        <v>209</v>
      </c>
      <c r="C51" s="113">
        <v>219028.97</v>
      </c>
      <c r="D51" s="103">
        <v>3676</v>
      </c>
      <c r="E51" s="114">
        <f t="shared" si="0"/>
        <v>59.583506528835692</v>
      </c>
    </row>
    <row r="52" spans="1:5" x14ac:dyDescent="0.2">
      <c r="A52" s="164">
        <v>62</v>
      </c>
      <c r="B52" s="103">
        <v>208</v>
      </c>
      <c r="C52" s="113">
        <v>213193.07</v>
      </c>
      <c r="D52" s="103">
        <v>3681</v>
      </c>
      <c r="E52" s="114">
        <f t="shared" si="0"/>
        <v>57.917161097527845</v>
      </c>
    </row>
    <row r="53" spans="1:5" x14ac:dyDescent="0.2">
      <c r="A53" s="164">
        <v>63</v>
      </c>
      <c r="B53" s="103">
        <v>100</v>
      </c>
      <c r="C53" s="113">
        <v>101076.87</v>
      </c>
      <c r="D53" s="103">
        <v>1652</v>
      </c>
      <c r="E53" s="114">
        <f t="shared" si="0"/>
        <v>61.184546004842609</v>
      </c>
    </row>
    <row r="54" spans="1:5" x14ac:dyDescent="0.2">
      <c r="A54" s="164">
        <v>64</v>
      </c>
      <c r="B54" s="103">
        <v>86</v>
      </c>
      <c r="C54" s="113">
        <v>66636.69</v>
      </c>
      <c r="D54" s="103">
        <v>1327</v>
      </c>
      <c r="E54" s="114">
        <f t="shared" si="0"/>
        <v>50.216043707611156</v>
      </c>
    </row>
    <row r="55" spans="1:5" ht="25.5" x14ac:dyDescent="0.2">
      <c r="A55" s="165" t="s">
        <v>93</v>
      </c>
      <c r="B55" s="103">
        <v>468</v>
      </c>
      <c r="C55" s="113">
        <v>431806.91000000009</v>
      </c>
      <c r="D55" s="103">
        <v>8087</v>
      </c>
      <c r="E55" s="114">
        <f t="shared" si="0"/>
        <v>53.395191047359972</v>
      </c>
    </row>
    <row r="56" spans="1:5" ht="25.5" x14ac:dyDescent="0.2">
      <c r="A56" s="165" t="s">
        <v>149</v>
      </c>
      <c r="B56" s="103">
        <v>31</v>
      </c>
      <c r="C56" s="113">
        <v>28009.87</v>
      </c>
      <c r="D56" s="103">
        <v>411</v>
      </c>
      <c r="E56" s="114">
        <f t="shared" si="0"/>
        <v>68.150535279805354</v>
      </c>
    </row>
    <row r="57" spans="1:5" ht="20.100000000000001" customHeight="1" x14ac:dyDescent="0.2">
      <c r="A57" s="229" t="s">
        <v>10</v>
      </c>
      <c r="B57" s="182">
        <f>SUM(B8:B56)</f>
        <v>7579</v>
      </c>
      <c r="C57" s="215">
        <f>SUM(C8:C56)</f>
        <v>7493102.6799999988</v>
      </c>
      <c r="D57" s="182">
        <f>SUM(D8:D56)</f>
        <v>119170</v>
      </c>
      <c r="E57" s="213">
        <f>C57/D57</f>
        <v>62.877424519593845</v>
      </c>
    </row>
    <row r="58" spans="1:5" x14ac:dyDescent="0.2">
      <c r="B58" s="8"/>
      <c r="C58" s="116"/>
      <c r="D58" s="8"/>
      <c r="E58" s="158"/>
    </row>
    <row r="59" spans="1:5" ht="32.25" customHeight="1" x14ac:dyDescent="0.2">
      <c r="A59" s="402" t="s">
        <v>415</v>
      </c>
      <c r="B59" s="402"/>
      <c r="C59" s="402"/>
      <c r="D59" s="402"/>
      <c r="E59" s="402"/>
    </row>
    <row r="60" spans="1:5" x14ac:dyDescent="0.2">
      <c r="B60" s="8"/>
      <c r="C60" s="116"/>
      <c r="D60" s="8"/>
      <c r="E60" s="116"/>
    </row>
    <row r="61" spans="1:5" x14ac:dyDescent="0.2">
      <c r="B61" s="8"/>
      <c r="C61" s="116"/>
      <c r="D61" s="8"/>
    </row>
  </sheetData>
  <mergeCells count="4">
    <mergeCell ref="A2:E2"/>
    <mergeCell ref="A59:E59"/>
    <mergeCell ref="A3:E3"/>
    <mergeCell ref="A4:E4"/>
  </mergeCells>
  <phoneticPr fontId="0" type="noConversion"/>
  <hyperlinks>
    <hyperlink ref="A1" location="Съдържание!Print_Area" display="към съдържанието" xr:uid="{00000000-0004-0000-2100-000000000000}"/>
  </hyperlinks>
  <printOptions horizontalCentered="1"/>
  <pageMargins left="0.39370078740157483" right="0.39370078740157483" top="0.59055118110236227" bottom="0.59055118110236227" header="0.51181102362204722" footer="0.51181102362204722"/>
  <pageSetup paperSize="9" scale="91"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0">
    <pageSetUpPr fitToPage="1"/>
  </sheetPr>
  <dimension ref="A1:M61"/>
  <sheetViews>
    <sheetView topLeftCell="A25" zoomScale="80" zoomScaleNormal="80" workbookViewId="0">
      <selection activeCell="F13" sqref="F13"/>
    </sheetView>
  </sheetViews>
  <sheetFormatPr defaultRowHeight="12.75" x14ac:dyDescent="0.2"/>
  <cols>
    <col min="1" max="1" width="15.5703125" style="98" customWidth="1"/>
    <col min="2" max="2" width="14.140625" style="98" customWidth="1"/>
    <col min="3" max="5" width="15.7109375" style="98" customWidth="1"/>
    <col min="6" max="6" width="7.7109375" style="98" customWidth="1"/>
    <col min="7" max="16384" width="9.140625" style="98"/>
  </cols>
  <sheetData>
    <row r="1" spans="1:13" ht="15" customHeight="1" x14ac:dyDescent="0.2">
      <c r="A1" s="255" t="s">
        <v>71</v>
      </c>
      <c r="B1" s="106"/>
      <c r="C1" s="106"/>
      <c r="D1" s="142"/>
      <c r="E1" s="142"/>
      <c r="H1" s="115"/>
      <c r="I1" s="115"/>
      <c r="J1" s="115"/>
      <c r="K1" s="115"/>
      <c r="L1" s="115"/>
      <c r="M1" s="115"/>
    </row>
    <row r="2" spans="1:13" ht="15" customHeight="1" x14ac:dyDescent="0.25">
      <c r="A2" s="379" t="s">
        <v>268</v>
      </c>
      <c r="B2" s="379"/>
      <c r="C2" s="379"/>
      <c r="D2" s="379"/>
      <c r="E2" s="379"/>
    </row>
    <row r="3" spans="1:13" ht="15" customHeight="1" x14ac:dyDescent="0.2">
      <c r="A3" s="365" t="s">
        <v>150</v>
      </c>
      <c r="B3" s="365"/>
      <c r="C3" s="365"/>
      <c r="D3" s="365"/>
      <c r="E3" s="365"/>
    </row>
    <row r="4" spans="1:13" ht="15" customHeight="1" x14ac:dyDescent="0.2">
      <c r="A4" s="365" t="s">
        <v>506</v>
      </c>
      <c r="B4" s="365"/>
      <c r="C4" s="365"/>
      <c r="D4" s="365"/>
      <c r="E4" s="365"/>
    </row>
    <row r="5" spans="1:13" ht="15" customHeight="1" x14ac:dyDescent="0.25">
      <c r="A5" s="109"/>
      <c r="B5" s="109"/>
      <c r="C5" s="109"/>
      <c r="D5" s="109"/>
      <c r="E5" s="109"/>
    </row>
    <row r="6" spans="1:13" ht="50.1" customHeight="1" x14ac:dyDescent="0.2">
      <c r="A6" s="239" t="s">
        <v>9</v>
      </c>
      <c r="B6" s="207" t="s">
        <v>352</v>
      </c>
      <c r="C6" s="207" t="s">
        <v>294</v>
      </c>
      <c r="D6" s="228" t="s">
        <v>80</v>
      </c>
      <c r="E6" s="228" t="s">
        <v>303</v>
      </c>
    </row>
    <row r="7" spans="1:13" ht="20.100000000000001" customHeight="1" x14ac:dyDescent="0.2">
      <c r="A7" s="240">
        <v>1</v>
      </c>
      <c r="B7" s="209">
        <v>2</v>
      </c>
      <c r="C7" s="209">
        <v>3</v>
      </c>
      <c r="D7" s="191">
        <v>4</v>
      </c>
      <c r="E7" s="191" t="s">
        <v>286</v>
      </c>
    </row>
    <row r="8" spans="1:13" x14ac:dyDescent="0.2">
      <c r="A8" s="163" t="s">
        <v>92</v>
      </c>
      <c r="B8" s="103">
        <v>4</v>
      </c>
      <c r="C8" s="113">
        <v>1877.6</v>
      </c>
      <c r="D8" s="103">
        <v>56</v>
      </c>
      <c r="E8" s="114">
        <f t="shared" ref="E8:E9" si="0">C8/D8</f>
        <v>33.528571428571425</v>
      </c>
    </row>
    <row r="9" spans="1:13" x14ac:dyDescent="0.2">
      <c r="A9" s="164">
        <v>19</v>
      </c>
      <c r="B9" s="103">
        <v>12</v>
      </c>
      <c r="C9" s="113">
        <v>6046.74</v>
      </c>
      <c r="D9" s="103">
        <v>157</v>
      </c>
      <c r="E9" s="114">
        <f t="shared" si="0"/>
        <v>38.514267515923564</v>
      </c>
    </row>
    <row r="10" spans="1:13" x14ac:dyDescent="0.2">
      <c r="A10" s="164">
        <v>20</v>
      </c>
      <c r="B10" s="103">
        <v>21</v>
      </c>
      <c r="C10" s="113">
        <v>11467.85</v>
      </c>
      <c r="D10" s="103">
        <v>299</v>
      </c>
      <c r="E10" s="114">
        <f>C10/D10</f>
        <v>38.354013377926421</v>
      </c>
    </row>
    <row r="11" spans="1:13" x14ac:dyDescent="0.2">
      <c r="A11" s="164">
        <v>21</v>
      </c>
      <c r="B11" s="103">
        <v>20</v>
      </c>
      <c r="C11" s="113">
        <v>11536.64</v>
      </c>
      <c r="D11" s="103">
        <v>222</v>
      </c>
      <c r="E11" s="114">
        <f t="shared" ref="E11:E56" si="1">C11/D11</f>
        <v>51.966846846846842</v>
      </c>
    </row>
    <row r="12" spans="1:13" x14ac:dyDescent="0.2">
      <c r="A12" s="164">
        <v>22</v>
      </c>
      <c r="B12" s="103">
        <v>18</v>
      </c>
      <c r="C12" s="113">
        <v>8815.2900000000009</v>
      </c>
      <c r="D12" s="103">
        <v>236</v>
      </c>
      <c r="E12" s="114">
        <f t="shared" si="1"/>
        <v>37.352923728813565</v>
      </c>
    </row>
    <row r="13" spans="1:13" x14ac:dyDescent="0.2">
      <c r="A13" s="164">
        <v>23</v>
      </c>
      <c r="B13" s="103">
        <v>9</v>
      </c>
      <c r="C13" s="113">
        <v>5422.35</v>
      </c>
      <c r="D13" s="103">
        <v>103</v>
      </c>
      <c r="E13" s="114">
        <f t="shared" si="1"/>
        <v>52.644174757281554</v>
      </c>
    </row>
    <row r="14" spans="1:13" x14ac:dyDescent="0.2">
      <c r="A14" s="164">
        <v>24</v>
      </c>
      <c r="B14" s="103">
        <v>34</v>
      </c>
      <c r="C14" s="113">
        <v>16289.98</v>
      </c>
      <c r="D14" s="103">
        <v>360</v>
      </c>
      <c r="E14" s="114">
        <f t="shared" si="1"/>
        <v>45.249944444444445</v>
      </c>
    </row>
    <row r="15" spans="1:13" x14ac:dyDescent="0.2">
      <c r="A15" s="163">
        <v>25</v>
      </c>
      <c r="B15" s="103">
        <v>20</v>
      </c>
      <c r="C15" s="113">
        <v>11401.3</v>
      </c>
      <c r="D15" s="103">
        <v>255</v>
      </c>
      <c r="E15" s="114">
        <f t="shared" si="1"/>
        <v>44.710980392156863</v>
      </c>
    </row>
    <row r="16" spans="1:13" x14ac:dyDescent="0.2">
      <c r="A16" s="164">
        <v>26</v>
      </c>
      <c r="B16" s="103">
        <v>17</v>
      </c>
      <c r="C16" s="113">
        <v>8861.7199999999993</v>
      </c>
      <c r="D16" s="103">
        <v>148</v>
      </c>
      <c r="E16" s="114">
        <f t="shared" si="1"/>
        <v>59.876486486486485</v>
      </c>
    </row>
    <row r="17" spans="1:5" x14ac:dyDescent="0.2">
      <c r="A17" s="164">
        <v>27</v>
      </c>
      <c r="B17" s="103">
        <v>14</v>
      </c>
      <c r="C17" s="113">
        <v>9686.86</v>
      </c>
      <c r="D17" s="103">
        <v>182</v>
      </c>
      <c r="E17" s="114">
        <f t="shared" si="1"/>
        <v>53.2245054945055</v>
      </c>
    </row>
    <row r="18" spans="1:5" x14ac:dyDescent="0.2">
      <c r="A18" s="164">
        <v>28</v>
      </c>
      <c r="B18" s="103">
        <v>12</v>
      </c>
      <c r="C18" s="113">
        <v>7823.98</v>
      </c>
      <c r="D18" s="103">
        <v>156</v>
      </c>
      <c r="E18" s="114">
        <f>C18/D18</f>
        <v>50.153717948717947</v>
      </c>
    </row>
    <row r="19" spans="1:5" x14ac:dyDescent="0.2">
      <c r="A19" s="164">
        <v>29</v>
      </c>
      <c r="B19" s="103">
        <v>16</v>
      </c>
      <c r="C19" s="113">
        <v>8305.68</v>
      </c>
      <c r="D19" s="103">
        <v>144</v>
      </c>
      <c r="E19" s="114">
        <f t="shared" si="1"/>
        <v>57.678333333333335</v>
      </c>
    </row>
    <row r="20" spans="1:5" x14ac:dyDescent="0.2">
      <c r="A20" s="164">
        <v>30</v>
      </c>
      <c r="B20" s="103">
        <v>14</v>
      </c>
      <c r="C20" s="113">
        <v>8016.27</v>
      </c>
      <c r="D20" s="103">
        <v>171</v>
      </c>
      <c r="E20" s="114">
        <f t="shared" si="1"/>
        <v>46.878771929824566</v>
      </c>
    </row>
    <row r="21" spans="1:5" x14ac:dyDescent="0.2">
      <c r="A21" s="164">
        <v>31</v>
      </c>
      <c r="B21" s="103">
        <v>31</v>
      </c>
      <c r="C21" s="113">
        <v>18076.21</v>
      </c>
      <c r="D21" s="103">
        <v>389</v>
      </c>
      <c r="E21" s="114">
        <f t="shared" si="1"/>
        <v>46.468406169665805</v>
      </c>
    </row>
    <row r="22" spans="1:5" x14ac:dyDescent="0.2">
      <c r="A22" s="164">
        <v>32</v>
      </c>
      <c r="B22" s="103">
        <v>38</v>
      </c>
      <c r="C22" s="113">
        <v>25540.47</v>
      </c>
      <c r="D22" s="103">
        <v>422</v>
      </c>
      <c r="E22" s="114">
        <f t="shared" si="1"/>
        <v>60.52244075829384</v>
      </c>
    </row>
    <row r="23" spans="1:5" x14ac:dyDescent="0.2">
      <c r="A23" s="164">
        <v>33</v>
      </c>
      <c r="B23" s="103">
        <v>47</v>
      </c>
      <c r="C23" s="113">
        <v>33110.32</v>
      </c>
      <c r="D23" s="103">
        <v>640</v>
      </c>
      <c r="E23" s="114">
        <f t="shared" si="1"/>
        <v>51.734875000000002</v>
      </c>
    </row>
    <row r="24" spans="1:5" x14ac:dyDescent="0.2">
      <c r="A24" s="164">
        <v>34</v>
      </c>
      <c r="B24" s="103">
        <v>33</v>
      </c>
      <c r="C24" s="113">
        <v>27165.59</v>
      </c>
      <c r="D24" s="103">
        <v>450</v>
      </c>
      <c r="E24" s="114">
        <f t="shared" si="1"/>
        <v>60.367977777777782</v>
      </c>
    </row>
    <row r="25" spans="1:5" x14ac:dyDescent="0.2">
      <c r="A25" s="164">
        <v>35</v>
      </c>
      <c r="B25" s="103">
        <v>39</v>
      </c>
      <c r="C25" s="113">
        <v>35312.89</v>
      </c>
      <c r="D25" s="103">
        <v>601</v>
      </c>
      <c r="E25" s="114">
        <f t="shared" si="1"/>
        <v>58.756888519134776</v>
      </c>
    </row>
    <row r="26" spans="1:5" x14ac:dyDescent="0.2">
      <c r="A26" s="164">
        <v>36</v>
      </c>
      <c r="B26" s="103">
        <v>46</v>
      </c>
      <c r="C26" s="113">
        <v>23373.279999999999</v>
      </c>
      <c r="D26" s="103">
        <v>530</v>
      </c>
      <c r="E26" s="114">
        <f t="shared" si="1"/>
        <v>44.10052830188679</v>
      </c>
    </row>
    <row r="27" spans="1:5" ht="15" customHeight="1" x14ac:dyDescent="0.2">
      <c r="A27" s="164">
        <v>37</v>
      </c>
      <c r="B27" s="103">
        <v>61</v>
      </c>
      <c r="C27" s="113">
        <v>44877.39</v>
      </c>
      <c r="D27" s="103">
        <v>707</v>
      </c>
      <c r="E27" s="114">
        <f t="shared" si="1"/>
        <v>63.475799151343708</v>
      </c>
    </row>
    <row r="28" spans="1:5" x14ac:dyDescent="0.2">
      <c r="A28" s="164">
        <v>38</v>
      </c>
      <c r="B28" s="103">
        <v>44</v>
      </c>
      <c r="C28" s="113">
        <v>34546.61</v>
      </c>
      <c r="D28" s="103">
        <v>491</v>
      </c>
      <c r="E28" s="114">
        <f t="shared" si="1"/>
        <v>70.359694501018325</v>
      </c>
    </row>
    <row r="29" spans="1:5" x14ac:dyDescent="0.2">
      <c r="A29" s="164">
        <v>39</v>
      </c>
      <c r="B29" s="103">
        <v>69</v>
      </c>
      <c r="C29" s="113">
        <v>55289.98</v>
      </c>
      <c r="D29" s="103">
        <v>1025</v>
      </c>
      <c r="E29" s="114">
        <f t="shared" si="1"/>
        <v>53.941443902439026</v>
      </c>
    </row>
    <row r="30" spans="1:5" x14ac:dyDescent="0.2">
      <c r="A30" s="164">
        <v>40</v>
      </c>
      <c r="B30" s="103">
        <v>78</v>
      </c>
      <c r="C30" s="113">
        <v>58783.23</v>
      </c>
      <c r="D30" s="103">
        <v>1010</v>
      </c>
      <c r="E30" s="114">
        <f t="shared" si="1"/>
        <v>58.20121782178218</v>
      </c>
    </row>
    <row r="31" spans="1:5" x14ac:dyDescent="0.2">
      <c r="A31" s="164">
        <v>41</v>
      </c>
      <c r="B31" s="103">
        <v>89</v>
      </c>
      <c r="C31" s="113">
        <v>77664.320000000007</v>
      </c>
      <c r="D31" s="103">
        <v>1323</v>
      </c>
      <c r="E31" s="114">
        <f t="shared" si="1"/>
        <v>58.703189720332581</v>
      </c>
    </row>
    <row r="32" spans="1:5" x14ac:dyDescent="0.2">
      <c r="A32" s="164">
        <v>42</v>
      </c>
      <c r="B32" s="103">
        <v>58</v>
      </c>
      <c r="C32" s="113">
        <v>44186.11</v>
      </c>
      <c r="D32" s="103">
        <v>808</v>
      </c>
      <c r="E32" s="114">
        <f t="shared" si="1"/>
        <v>54.685779702970301</v>
      </c>
    </row>
    <row r="33" spans="1:5" x14ac:dyDescent="0.2">
      <c r="A33" s="164">
        <v>43</v>
      </c>
      <c r="B33" s="103">
        <v>74</v>
      </c>
      <c r="C33" s="113">
        <v>77021.45</v>
      </c>
      <c r="D33" s="103">
        <v>1188</v>
      </c>
      <c r="E33" s="114">
        <f t="shared" si="1"/>
        <v>64.832870370370372</v>
      </c>
    </row>
    <row r="34" spans="1:5" x14ac:dyDescent="0.2">
      <c r="A34" s="164">
        <v>44</v>
      </c>
      <c r="B34" s="103">
        <v>99</v>
      </c>
      <c r="C34" s="113">
        <v>90062.35</v>
      </c>
      <c r="D34" s="103">
        <v>1375</v>
      </c>
      <c r="E34" s="114">
        <f t="shared" si="1"/>
        <v>65.499890909090908</v>
      </c>
    </row>
    <row r="35" spans="1:5" x14ac:dyDescent="0.2">
      <c r="A35" s="164">
        <v>45</v>
      </c>
      <c r="B35" s="103">
        <v>99</v>
      </c>
      <c r="C35" s="113">
        <v>81690.679999999993</v>
      </c>
      <c r="D35" s="103">
        <v>1581</v>
      </c>
      <c r="E35" s="114">
        <f t="shared" si="1"/>
        <v>51.670259329538261</v>
      </c>
    </row>
    <row r="36" spans="1:5" x14ac:dyDescent="0.2">
      <c r="A36" s="164">
        <v>46</v>
      </c>
      <c r="B36" s="103">
        <v>103</v>
      </c>
      <c r="C36" s="113">
        <v>110688.49</v>
      </c>
      <c r="D36" s="103">
        <v>1525</v>
      </c>
      <c r="E36" s="114">
        <f t="shared" si="1"/>
        <v>72.582616393442621</v>
      </c>
    </row>
    <row r="37" spans="1:5" x14ac:dyDescent="0.2">
      <c r="A37" s="164">
        <v>47</v>
      </c>
      <c r="B37" s="103">
        <v>97</v>
      </c>
      <c r="C37" s="113">
        <v>93302.2</v>
      </c>
      <c r="D37" s="103">
        <v>1308</v>
      </c>
      <c r="E37" s="114">
        <f t="shared" si="1"/>
        <v>71.331957186544344</v>
      </c>
    </row>
    <row r="38" spans="1:5" x14ac:dyDescent="0.2">
      <c r="A38" s="164">
        <v>48</v>
      </c>
      <c r="B38" s="103">
        <v>86</v>
      </c>
      <c r="C38" s="113">
        <v>83880.13</v>
      </c>
      <c r="D38" s="103">
        <v>1236</v>
      </c>
      <c r="E38" s="114">
        <f t="shared" si="1"/>
        <v>67.864182847896444</v>
      </c>
    </row>
    <row r="39" spans="1:5" x14ac:dyDescent="0.2">
      <c r="A39" s="164">
        <v>49</v>
      </c>
      <c r="B39" s="103">
        <v>112</v>
      </c>
      <c r="C39" s="113">
        <v>94562.86</v>
      </c>
      <c r="D39" s="103">
        <v>1655</v>
      </c>
      <c r="E39" s="114">
        <f t="shared" si="1"/>
        <v>57.13767975830816</v>
      </c>
    </row>
    <row r="40" spans="1:5" x14ac:dyDescent="0.2">
      <c r="A40" s="164">
        <v>50</v>
      </c>
      <c r="B40" s="103">
        <v>131</v>
      </c>
      <c r="C40" s="113">
        <v>134067.53</v>
      </c>
      <c r="D40" s="103">
        <v>2159</v>
      </c>
      <c r="E40" s="114">
        <f t="shared" si="1"/>
        <v>62.097049559981471</v>
      </c>
    </row>
    <row r="41" spans="1:5" x14ac:dyDescent="0.2">
      <c r="A41" s="164">
        <v>51</v>
      </c>
      <c r="B41" s="103">
        <v>87</v>
      </c>
      <c r="C41" s="113">
        <v>64293.52</v>
      </c>
      <c r="D41" s="103">
        <v>1113</v>
      </c>
      <c r="E41" s="114">
        <f t="shared" si="1"/>
        <v>57.765965858041326</v>
      </c>
    </row>
    <row r="42" spans="1:5" x14ac:dyDescent="0.2">
      <c r="A42" s="164">
        <v>52</v>
      </c>
      <c r="B42" s="103">
        <v>142</v>
      </c>
      <c r="C42" s="113">
        <v>125860.28</v>
      </c>
      <c r="D42" s="103">
        <v>2164</v>
      </c>
      <c r="E42" s="114">
        <f t="shared" si="1"/>
        <v>58.160942698706101</v>
      </c>
    </row>
    <row r="43" spans="1:5" x14ac:dyDescent="0.2">
      <c r="A43" s="164">
        <v>53</v>
      </c>
      <c r="B43" s="103">
        <v>213</v>
      </c>
      <c r="C43" s="113">
        <v>238888.76</v>
      </c>
      <c r="D43" s="103">
        <v>3136</v>
      </c>
      <c r="E43" s="114">
        <f t="shared" si="1"/>
        <v>76.176262755102044</v>
      </c>
    </row>
    <row r="44" spans="1:5" x14ac:dyDescent="0.2">
      <c r="A44" s="164">
        <v>54</v>
      </c>
      <c r="B44" s="103">
        <v>138</v>
      </c>
      <c r="C44" s="113">
        <v>159557.70000000001</v>
      </c>
      <c r="D44" s="103">
        <v>2088</v>
      </c>
      <c r="E44" s="114">
        <f t="shared" si="1"/>
        <v>76.416522988505747</v>
      </c>
    </row>
    <row r="45" spans="1:5" x14ac:dyDescent="0.2">
      <c r="A45" s="164">
        <v>55</v>
      </c>
      <c r="B45" s="103">
        <v>160</v>
      </c>
      <c r="C45" s="113">
        <v>150166.66</v>
      </c>
      <c r="D45" s="103">
        <v>2363</v>
      </c>
      <c r="E45" s="114">
        <f t="shared" si="1"/>
        <v>63.54915785019044</v>
      </c>
    </row>
    <row r="46" spans="1:5" x14ac:dyDescent="0.2">
      <c r="A46" s="164">
        <v>56</v>
      </c>
      <c r="B46" s="103">
        <v>187</v>
      </c>
      <c r="C46" s="113">
        <v>165492.6</v>
      </c>
      <c r="D46" s="103">
        <v>3220</v>
      </c>
      <c r="E46" s="114">
        <f t="shared" si="1"/>
        <v>51.39521739130435</v>
      </c>
    </row>
    <row r="47" spans="1:5" x14ac:dyDescent="0.2">
      <c r="A47" s="164">
        <v>57</v>
      </c>
      <c r="B47" s="103">
        <v>164</v>
      </c>
      <c r="C47" s="113">
        <v>203359.62</v>
      </c>
      <c r="D47" s="103">
        <v>2636</v>
      </c>
      <c r="E47" s="114">
        <f t="shared" si="1"/>
        <v>77.147048558421844</v>
      </c>
    </row>
    <row r="48" spans="1:5" x14ac:dyDescent="0.2">
      <c r="A48" s="164">
        <v>58</v>
      </c>
      <c r="B48" s="103">
        <v>195</v>
      </c>
      <c r="C48" s="113">
        <v>205563.21</v>
      </c>
      <c r="D48" s="103">
        <v>2982</v>
      </c>
      <c r="E48" s="114">
        <f t="shared" si="1"/>
        <v>68.934678068410463</v>
      </c>
    </row>
    <row r="49" spans="1:5" x14ac:dyDescent="0.2">
      <c r="A49" s="164">
        <v>59</v>
      </c>
      <c r="B49" s="103">
        <v>240</v>
      </c>
      <c r="C49" s="113">
        <v>247704.82</v>
      </c>
      <c r="D49" s="103">
        <v>4004</v>
      </c>
      <c r="E49" s="114">
        <f t="shared" si="1"/>
        <v>61.864340659340662</v>
      </c>
    </row>
    <row r="50" spans="1:5" ht="15" customHeight="1" x14ac:dyDescent="0.2">
      <c r="A50" s="164">
        <v>60</v>
      </c>
      <c r="B50" s="103">
        <v>215</v>
      </c>
      <c r="C50" s="113">
        <v>242030.45</v>
      </c>
      <c r="D50" s="103">
        <v>3446</v>
      </c>
      <c r="E50" s="114">
        <f t="shared" si="1"/>
        <v>70.235185722576901</v>
      </c>
    </row>
    <row r="51" spans="1:5" x14ac:dyDescent="0.2">
      <c r="A51" s="164">
        <v>61</v>
      </c>
      <c r="B51" s="103">
        <v>180</v>
      </c>
      <c r="C51" s="113">
        <v>152418.35999999999</v>
      </c>
      <c r="D51" s="103">
        <v>2569</v>
      </c>
      <c r="E51" s="114">
        <f t="shared" si="1"/>
        <v>59.329840404826776</v>
      </c>
    </row>
    <row r="52" spans="1:5" x14ac:dyDescent="0.2">
      <c r="A52" s="164">
        <v>62</v>
      </c>
      <c r="B52" s="103">
        <v>167</v>
      </c>
      <c r="C52" s="113">
        <v>172063.19</v>
      </c>
      <c r="D52" s="103">
        <v>2917</v>
      </c>
      <c r="E52" s="114">
        <f t="shared" si="1"/>
        <v>58.986352416866644</v>
      </c>
    </row>
    <row r="53" spans="1:5" x14ac:dyDescent="0.2">
      <c r="A53" s="164">
        <v>63</v>
      </c>
      <c r="B53" s="103">
        <v>116</v>
      </c>
      <c r="C53" s="113">
        <v>112205.04</v>
      </c>
      <c r="D53" s="103">
        <v>1807</v>
      </c>
      <c r="E53" s="114">
        <f t="shared" si="1"/>
        <v>62.094654122855559</v>
      </c>
    </row>
    <row r="54" spans="1:5" x14ac:dyDescent="0.2">
      <c r="A54" s="164">
        <v>64</v>
      </c>
      <c r="B54" s="103">
        <v>117</v>
      </c>
      <c r="C54" s="113">
        <v>110202.73</v>
      </c>
      <c r="D54" s="103">
        <v>1815</v>
      </c>
      <c r="E54" s="114">
        <f t="shared" si="1"/>
        <v>60.717757575757574</v>
      </c>
    </row>
    <row r="55" spans="1:5" ht="25.5" x14ac:dyDescent="0.2">
      <c r="A55" s="165" t="s">
        <v>93</v>
      </c>
      <c r="B55" s="103">
        <v>488</v>
      </c>
      <c r="C55" s="113">
        <v>542410.81999999995</v>
      </c>
      <c r="D55" s="103">
        <v>8186</v>
      </c>
      <c r="E55" s="114">
        <f t="shared" si="1"/>
        <v>66.260789152211089</v>
      </c>
    </row>
    <row r="56" spans="1:5" ht="25.5" x14ac:dyDescent="0.2">
      <c r="A56" s="165" t="s">
        <v>149</v>
      </c>
      <c r="B56" s="103">
        <v>7</v>
      </c>
      <c r="C56" s="114">
        <v>5524.64</v>
      </c>
      <c r="D56" s="103">
        <v>84</v>
      </c>
      <c r="E56" s="114">
        <f t="shared" si="1"/>
        <v>65.769523809523818</v>
      </c>
    </row>
    <row r="57" spans="1:5" ht="20.100000000000001" customHeight="1" x14ac:dyDescent="0.2">
      <c r="A57" s="229" t="s">
        <v>10</v>
      </c>
      <c r="B57" s="182">
        <f>SUM(B8:B56)</f>
        <v>4461</v>
      </c>
      <c r="C57" s="215">
        <f>SUM(C8:C56)</f>
        <v>4256496.75</v>
      </c>
      <c r="D57" s="182">
        <f>SUM(D8:D56)</f>
        <v>67442</v>
      </c>
      <c r="E57" s="213">
        <f>C57/D57</f>
        <v>63.113441920464993</v>
      </c>
    </row>
    <row r="58" spans="1:5" x14ac:dyDescent="0.2">
      <c r="E58" s="158"/>
    </row>
    <row r="59" spans="1:5" ht="29.25" customHeight="1" x14ac:dyDescent="0.2">
      <c r="A59" s="402" t="s">
        <v>415</v>
      </c>
      <c r="B59" s="402"/>
      <c r="C59" s="402"/>
      <c r="D59" s="402"/>
      <c r="E59" s="402"/>
    </row>
    <row r="60" spans="1:5" x14ac:dyDescent="0.2">
      <c r="B60" s="8"/>
      <c r="C60" s="116"/>
      <c r="D60" s="8"/>
      <c r="E60" s="116"/>
    </row>
    <row r="61" spans="1:5" x14ac:dyDescent="0.2">
      <c r="B61" s="8"/>
      <c r="C61" s="116"/>
      <c r="D61" s="8"/>
    </row>
  </sheetData>
  <mergeCells count="4">
    <mergeCell ref="A2:E2"/>
    <mergeCell ref="A59:E59"/>
    <mergeCell ref="A3:E3"/>
    <mergeCell ref="A4:E4"/>
  </mergeCells>
  <phoneticPr fontId="0" type="noConversion"/>
  <hyperlinks>
    <hyperlink ref="A1" location="Съдържание!Print_Area" display="към съдържанието" xr:uid="{00000000-0004-0000-2200-000000000000}"/>
  </hyperlinks>
  <printOptions horizontalCentered="1"/>
  <pageMargins left="0.39370078740157483" right="0.39370078740157483" top="0.59055118110236227" bottom="0.59055118110236227" header="0.51181102362204722" footer="0.51181102362204722"/>
  <pageSetup paperSize="9" scale="91"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pageSetUpPr fitToPage="1"/>
  </sheetPr>
  <dimension ref="A1:M56"/>
  <sheetViews>
    <sheetView topLeftCell="A25" zoomScale="75" zoomScaleNormal="75" workbookViewId="0">
      <selection activeCell="F13" sqref="F13"/>
    </sheetView>
  </sheetViews>
  <sheetFormatPr defaultRowHeight="12.75" x14ac:dyDescent="0.2"/>
  <cols>
    <col min="1" max="1" width="6.7109375" style="98" customWidth="1"/>
    <col min="2" max="2" width="42.7109375" style="98" customWidth="1"/>
    <col min="3" max="3" width="15.7109375" style="98" customWidth="1"/>
    <col min="4" max="4" width="16.7109375" style="98" customWidth="1"/>
    <col min="5" max="5" width="15.7109375" style="98" customWidth="1"/>
    <col min="6" max="6" width="10.7109375" style="98" customWidth="1"/>
    <col min="7" max="7" width="9.140625" style="98"/>
    <col min="8" max="9" width="9.140625" style="98" customWidth="1"/>
    <col min="10" max="10" width="9.140625" style="98"/>
    <col min="11" max="11" width="10.140625" style="98" bestFit="1" customWidth="1"/>
    <col min="12" max="16384" width="9.140625" style="98"/>
  </cols>
  <sheetData>
    <row r="1" spans="1:13" ht="15" customHeight="1" x14ac:dyDescent="0.2">
      <c r="A1" s="255" t="s">
        <v>71</v>
      </c>
      <c r="B1" s="106"/>
      <c r="C1" s="106"/>
      <c r="D1" s="142"/>
      <c r="E1" s="142"/>
      <c r="F1" s="142"/>
      <c r="H1" s="115"/>
      <c r="I1" s="115"/>
      <c r="J1" s="115"/>
      <c r="K1" s="115"/>
      <c r="L1" s="115"/>
      <c r="M1" s="115"/>
    </row>
    <row r="2" spans="1:13" ht="15" customHeight="1" x14ac:dyDescent="0.25">
      <c r="A2" s="388" t="s">
        <v>269</v>
      </c>
      <c r="B2" s="388"/>
      <c r="C2" s="388"/>
      <c r="D2" s="388"/>
      <c r="E2" s="388"/>
      <c r="F2" s="388"/>
    </row>
    <row r="3" spans="1:13" ht="15" customHeight="1" x14ac:dyDescent="0.25">
      <c r="A3" s="388" t="s">
        <v>151</v>
      </c>
      <c r="B3" s="388"/>
      <c r="C3" s="388"/>
      <c r="D3" s="388"/>
      <c r="E3" s="388"/>
      <c r="F3" s="388"/>
    </row>
    <row r="4" spans="1:13" ht="15" customHeight="1" x14ac:dyDescent="0.2">
      <c r="A4" s="365" t="s">
        <v>495</v>
      </c>
      <c r="B4" s="365"/>
      <c r="C4" s="365"/>
      <c r="D4" s="365"/>
      <c r="E4" s="365"/>
      <c r="F4" s="365"/>
    </row>
    <row r="5" spans="1:13" ht="15" customHeight="1" x14ac:dyDescent="0.25">
      <c r="A5" s="134"/>
      <c r="B5" s="134"/>
      <c r="C5" s="135"/>
      <c r="D5" s="136"/>
      <c r="E5" s="135"/>
      <c r="F5" s="169"/>
    </row>
    <row r="6" spans="1:13" ht="50.1" customHeight="1" x14ac:dyDescent="0.2">
      <c r="A6" s="357" t="s">
        <v>38</v>
      </c>
      <c r="B6" s="357"/>
      <c r="C6" s="245" t="s">
        <v>353</v>
      </c>
      <c r="D6" s="245" t="s">
        <v>327</v>
      </c>
      <c r="E6" s="191" t="s">
        <v>80</v>
      </c>
      <c r="F6" s="191" t="s">
        <v>304</v>
      </c>
    </row>
    <row r="7" spans="1:13" ht="20.100000000000001" customHeight="1" x14ac:dyDescent="0.2">
      <c r="A7" s="191">
        <v>1</v>
      </c>
      <c r="B7" s="191">
        <v>2</v>
      </c>
      <c r="C7" s="191">
        <v>3</v>
      </c>
      <c r="D7" s="191">
        <v>4</v>
      </c>
      <c r="E7" s="191">
        <v>5</v>
      </c>
      <c r="F7" s="191" t="s">
        <v>285</v>
      </c>
    </row>
    <row r="8" spans="1:13" ht="25.5" x14ac:dyDescent="0.2">
      <c r="A8" s="163">
        <v>111</v>
      </c>
      <c r="B8" s="131" t="s">
        <v>11</v>
      </c>
      <c r="C8" s="166">
        <f>'Табл.II.4.1.ТЗПБ Код_мъже'!C8+'Табл.II.4.2.ТЗПБ Код_жени'!C8</f>
        <v>1070</v>
      </c>
      <c r="D8" s="167">
        <f>'Табл.II.4.1.ТЗПБ Код_мъже'!D8+'Табл.II.4.2.ТЗПБ Код_жени'!D8</f>
        <v>349408.87</v>
      </c>
      <c r="E8" s="166">
        <f>'Табл.II.4.1.ТЗПБ Код_мъже'!E8+'Табл.II.4.2.ТЗПБ Код_жени'!E8</f>
        <v>5302</v>
      </c>
      <c r="F8" s="168">
        <f>D8/E8</f>
        <v>65.901333459072049</v>
      </c>
    </row>
    <row r="9" spans="1:13" ht="25.5" x14ac:dyDescent="0.2">
      <c r="A9" s="163">
        <v>112</v>
      </c>
      <c r="B9" s="131" t="s">
        <v>12</v>
      </c>
      <c r="C9" s="166">
        <f>'Табл.II.4.1.ТЗПБ Код_мъже'!C9+'Табл.II.4.2.ТЗПБ Код_жени'!C9</f>
        <v>2</v>
      </c>
      <c r="D9" s="167">
        <f>'Табл.II.4.1.ТЗПБ Код_мъже'!D9+'Табл.II.4.2.ТЗПБ Код_жени'!D9</f>
        <v>281.89999999999998</v>
      </c>
      <c r="E9" s="166">
        <f>'Табл.II.4.1.ТЗПБ Код_мъже'!E9+'Табл.II.4.2.ТЗПБ Код_жени'!E9</f>
        <v>6</v>
      </c>
      <c r="F9" s="168">
        <f>D9/E9</f>
        <v>46.983333333333327</v>
      </c>
    </row>
    <row r="10" spans="1:13" ht="25.5" x14ac:dyDescent="0.2">
      <c r="A10" s="163">
        <v>113</v>
      </c>
      <c r="B10" s="131" t="s">
        <v>13</v>
      </c>
      <c r="C10" s="166">
        <f>'Табл.II.4.1.ТЗПБ Код_мъже'!C10+'Табл.II.4.2.ТЗПБ Код_жени'!C10</f>
        <v>273</v>
      </c>
      <c r="D10" s="167">
        <f>'Табл.II.4.1.ТЗПБ Код_мъже'!D10+'Табл.II.4.2.ТЗПБ Код_жени'!D10</f>
        <v>88477.43</v>
      </c>
      <c r="E10" s="166">
        <f>'Табл.II.4.1.ТЗПБ Код_мъже'!E10+'Табл.II.4.2.ТЗПБ Код_жени'!E10</f>
        <v>1267</v>
      </c>
      <c r="F10" s="168">
        <f>D10/E10</f>
        <v>69.832225730071031</v>
      </c>
    </row>
    <row r="11" spans="1:13" ht="25.5" x14ac:dyDescent="0.2">
      <c r="A11" s="163">
        <v>114</v>
      </c>
      <c r="B11" s="131" t="s">
        <v>14</v>
      </c>
      <c r="C11" s="166">
        <f>'Табл.II.4.1.ТЗПБ Код_мъже'!C11+'Табл.II.4.2.ТЗПБ Код_жени'!C11</f>
        <v>1</v>
      </c>
      <c r="D11" s="167">
        <f>'Табл.II.4.1.ТЗПБ Код_мъже'!D11+'Табл.II.4.2.ТЗПБ Код_жени'!D11</f>
        <v>224.17</v>
      </c>
      <c r="E11" s="166">
        <f>'Табл.II.4.1.ТЗПБ Код_мъже'!E11+'Табл.II.4.2.ТЗПБ Код_жени'!E11</f>
        <v>7</v>
      </c>
      <c r="F11" s="168">
        <f>D11/E11</f>
        <v>32.02428571428571</v>
      </c>
    </row>
    <row r="12" spans="1:13" ht="25.5" x14ac:dyDescent="0.2">
      <c r="A12" s="163">
        <v>121</v>
      </c>
      <c r="B12" s="131" t="s">
        <v>15</v>
      </c>
      <c r="C12" s="166">
        <f>'Табл.II.4.1.ТЗПБ Код_мъже'!C12+'Табл.II.4.2.ТЗПБ Код_жени'!C12</f>
        <v>84</v>
      </c>
      <c r="D12" s="167">
        <f>'Табл.II.4.1.ТЗПБ Код_мъже'!D12+'Табл.II.4.2.ТЗПБ Код_жени'!D12</f>
        <v>27323.870000000003</v>
      </c>
      <c r="E12" s="166">
        <f>'Табл.II.4.1.ТЗПБ Код_мъже'!E12+'Табл.II.4.2.ТЗПБ Код_жени'!E12</f>
        <v>463</v>
      </c>
      <c r="F12" s="168">
        <f>D12/E12</f>
        <v>59.014838012958968</v>
      </c>
    </row>
    <row r="13" spans="1:13" ht="25.5" x14ac:dyDescent="0.2">
      <c r="A13" s="163">
        <v>122</v>
      </c>
      <c r="B13" s="131" t="s">
        <v>16</v>
      </c>
      <c r="C13" s="166"/>
      <c r="D13" s="167"/>
      <c r="E13" s="166"/>
      <c r="F13" s="168"/>
    </row>
    <row r="14" spans="1:13" ht="25.5" x14ac:dyDescent="0.2">
      <c r="A14" s="163">
        <v>123</v>
      </c>
      <c r="B14" s="131" t="s">
        <v>17</v>
      </c>
      <c r="C14" s="166">
        <f>'Табл.II.4.1.ТЗПБ Код_мъже'!C14+'Табл.II.4.2.ТЗПБ Код_жени'!C14</f>
        <v>875</v>
      </c>
      <c r="D14" s="167">
        <f>'Табл.II.4.1.ТЗПБ Код_мъже'!D14+'Табл.II.4.2.ТЗПБ Код_жени'!D14</f>
        <v>839555.74</v>
      </c>
      <c r="E14" s="166">
        <f>'Табл.II.4.1.ТЗПБ Код_мъже'!E14+'Табл.II.4.2.ТЗПБ Код_жени'!E14</f>
        <v>14698</v>
      </c>
      <c r="F14" s="168">
        <f>D14/E14</f>
        <v>57.120406858075931</v>
      </c>
    </row>
    <row r="15" spans="1:13" ht="25.5" x14ac:dyDescent="0.2">
      <c r="A15" s="163">
        <v>124</v>
      </c>
      <c r="B15" s="131" t="s">
        <v>18</v>
      </c>
      <c r="C15" s="166"/>
      <c r="D15" s="167"/>
      <c r="E15" s="166"/>
      <c r="F15" s="168"/>
    </row>
    <row r="16" spans="1:13" x14ac:dyDescent="0.2">
      <c r="A16" s="163">
        <v>131</v>
      </c>
      <c r="B16" s="131" t="s">
        <v>19</v>
      </c>
      <c r="C16" s="166">
        <f>'Табл.II.4.1.ТЗПБ Код_мъже'!C16+'Табл.II.4.2.ТЗПБ Код_жени'!C16</f>
        <v>4166</v>
      </c>
      <c r="D16" s="167">
        <f>'Табл.II.4.1.ТЗПБ Код_мъже'!D16+'Табл.II.4.2.ТЗПБ Код_жени'!D16</f>
        <v>4424085.7</v>
      </c>
      <c r="E16" s="166">
        <f>'Табл.II.4.1.ТЗПБ Код_мъже'!E16+'Табл.II.4.2.ТЗПБ Код_жени'!E16</f>
        <v>70315</v>
      </c>
      <c r="F16" s="168">
        <f>D16/E16</f>
        <v>62.91809286780915</v>
      </c>
    </row>
    <row r="17" spans="1:6" x14ac:dyDescent="0.2">
      <c r="A17" s="163">
        <v>132</v>
      </c>
      <c r="B17" s="131" t="s">
        <v>20</v>
      </c>
      <c r="C17" s="166"/>
      <c r="D17" s="167"/>
      <c r="E17" s="166"/>
      <c r="F17" s="168"/>
    </row>
    <row r="18" spans="1:6" x14ac:dyDescent="0.2">
      <c r="A18" s="163">
        <v>133</v>
      </c>
      <c r="B18" s="131" t="s">
        <v>21</v>
      </c>
      <c r="C18" s="166">
        <f>'Табл.II.4.1.ТЗПБ Код_мъже'!C18+'Табл.II.4.2.ТЗПБ Код_жени'!C18</f>
        <v>67</v>
      </c>
      <c r="D18" s="167">
        <f>'Табл.II.4.1.ТЗПБ Код_мъже'!D18+'Табл.II.4.2.ТЗПБ Код_жени'!D18</f>
        <v>74950.8</v>
      </c>
      <c r="E18" s="166">
        <f>'Табл.II.4.1.ТЗПБ Код_мъже'!E18+'Табл.II.4.2.ТЗПБ Код_жени'!E18</f>
        <v>1113</v>
      </c>
      <c r="F18" s="168">
        <f>D18/E18</f>
        <v>67.341239892183296</v>
      </c>
    </row>
    <row r="19" spans="1:6" x14ac:dyDescent="0.2">
      <c r="A19" s="163">
        <v>134</v>
      </c>
      <c r="B19" s="131" t="s">
        <v>22</v>
      </c>
      <c r="C19" s="166">
        <f>'Табл.II.4.1.ТЗПБ Код_мъже'!C19+'Табл.II.4.2.ТЗПБ Код_жени'!C19</f>
        <v>2937</v>
      </c>
      <c r="D19" s="167">
        <f>'Табл.II.4.1.ТЗПБ Код_мъже'!D19+'Табл.II.4.2.ТЗПБ Код_жени'!D19</f>
        <v>3041728.46</v>
      </c>
      <c r="E19" s="166">
        <f>'Табл.II.4.1.ТЗПБ Код_мъже'!E19+'Табл.II.4.2.ТЗПБ Код_жени'!E19</f>
        <v>49247</v>
      </c>
      <c r="F19" s="168">
        <f>D19/E19</f>
        <v>61.764746278961155</v>
      </c>
    </row>
    <row r="20" spans="1:6" ht="25.5" x14ac:dyDescent="0.2">
      <c r="A20" s="163">
        <v>141</v>
      </c>
      <c r="B20" s="132" t="s">
        <v>23</v>
      </c>
      <c r="C20" s="166"/>
      <c r="D20" s="167"/>
      <c r="E20" s="166"/>
      <c r="F20" s="168"/>
    </row>
    <row r="21" spans="1:6" x14ac:dyDescent="0.2">
      <c r="A21" s="163">
        <v>142</v>
      </c>
      <c r="B21" s="131" t="s">
        <v>24</v>
      </c>
      <c r="C21" s="166"/>
      <c r="D21" s="167"/>
      <c r="E21" s="166"/>
      <c r="F21" s="168"/>
    </row>
    <row r="22" spans="1:6" x14ac:dyDescent="0.2">
      <c r="A22" s="163">
        <v>143</v>
      </c>
      <c r="B22" s="131" t="s">
        <v>25</v>
      </c>
      <c r="C22" s="166"/>
      <c r="D22" s="167"/>
      <c r="E22" s="166"/>
      <c r="F22" s="168"/>
    </row>
    <row r="23" spans="1:6" ht="25.5" x14ac:dyDescent="0.2">
      <c r="A23" s="163">
        <v>145</v>
      </c>
      <c r="B23" s="131" t="s">
        <v>26</v>
      </c>
      <c r="C23" s="166"/>
      <c r="D23" s="167"/>
      <c r="E23" s="166"/>
      <c r="F23" s="168"/>
    </row>
    <row r="24" spans="1:6" x14ac:dyDescent="0.2">
      <c r="A24" s="163">
        <v>211</v>
      </c>
      <c r="B24" s="131" t="s">
        <v>367</v>
      </c>
      <c r="C24" s="166">
        <f>'Табл.II.4.1.ТЗПБ Код_мъже'!C24+'Табл.II.4.2.ТЗПБ Код_жени'!C24</f>
        <v>1945</v>
      </c>
      <c r="D24" s="167">
        <f>'Табл.II.4.1.ТЗПБ Код_мъже'!D24+'Табл.II.4.2.ТЗПБ Код_жени'!D24</f>
        <v>2192984.29</v>
      </c>
      <c r="E24" s="166">
        <f>'Табл.II.4.1.ТЗПБ Код_мъже'!E24+'Табл.II.4.2.ТЗПБ Код_жени'!E24</f>
        <v>34909</v>
      </c>
      <c r="F24" s="168">
        <f>D24/E24</f>
        <v>62.820026067776219</v>
      </c>
    </row>
    <row r="25" spans="1:6" x14ac:dyDescent="0.2">
      <c r="A25" s="163">
        <v>212</v>
      </c>
      <c r="B25" s="131" t="s">
        <v>368</v>
      </c>
      <c r="C25" s="166">
        <f>'Табл.II.4.1.ТЗПБ Код_мъже'!C25+'Табл.II.4.2.ТЗПБ Код_жени'!C25</f>
        <v>25</v>
      </c>
      <c r="D25" s="167">
        <f>'Табл.II.4.1.ТЗПБ Код_мъже'!D25+'Табл.II.4.2.ТЗПБ Код_жени'!D25</f>
        <v>24990.02</v>
      </c>
      <c r="E25" s="166">
        <f>'Табл.II.4.1.ТЗПБ Код_мъже'!E25+'Табл.II.4.2.ТЗПБ Код_жени'!E25</f>
        <v>407</v>
      </c>
      <c r="F25" s="168">
        <f>D25/E25</f>
        <v>61.40054054054054</v>
      </c>
    </row>
    <row r="26" spans="1:6" ht="25.5" x14ac:dyDescent="0.2">
      <c r="A26" s="163">
        <v>214</v>
      </c>
      <c r="B26" s="131" t="s">
        <v>369</v>
      </c>
      <c r="C26" s="166"/>
      <c r="D26" s="167"/>
      <c r="E26" s="166"/>
      <c r="F26" s="168"/>
    </row>
    <row r="27" spans="1:6" ht="25.5" customHeight="1" x14ac:dyDescent="0.2">
      <c r="A27" s="163">
        <v>221</v>
      </c>
      <c r="B27" s="131" t="s">
        <v>70</v>
      </c>
      <c r="C27" s="166"/>
      <c r="D27" s="167"/>
      <c r="E27" s="166"/>
      <c r="F27" s="168"/>
    </row>
    <row r="28" spans="1:6" ht="25.5" customHeight="1" x14ac:dyDescent="0.2">
      <c r="A28" s="163">
        <v>222</v>
      </c>
      <c r="B28" s="131" t="s">
        <v>370</v>
      </c>
      <c r="C28" s="166">
        <f>'Табл.II.4.1.ТЗПБ Код_мъже'!C28+'Табл.II.4.2.ТЗПБ Код_жени'!C28</f>
        <v>6</v>
      </c>
      <c r="D28" s="167">
        <f>'Табл.II.4.1.ТЗПБ Код_мъже'!D28+'Табл.II.4.2.ТЗПБ Код_жени'!D28</f>
        <v>5649.09</v>
      </c>
      <c r="E28" s="166">
        <f>'Табл.II.4.1.ТЗПБ Код_мъже'!E28+'Табл.II.4.2.ТЗПБ Код_жени'!E28</f>
        <v>73</v>
      </c>
      <c r="F28" s="168">
        <f>D28/E28</f>
        <v>77.384794520547942</v>
      </c>
    </row>
    <row r="29" spans="1:6" x14ac:dyDescent="0.2">
      <c r="A29" s="163">
        <v>232</v>
      </c>
      <c r="B29" s="131" t="s">
        <v>371</v>
      </c>
      <c r="C29" s="166">
        <f>'Табл.II.4.1.ТЗПБ Код_мъже'!C29+'Табл.II.4.2.ТЗПБ Код_жени'!C29</f>
        <v>21</v>
      </c>
      <c r="D29" s="167">
        <f>'Табл.II.4.1.ТЗПБ Код_мъже'!D29+'Табл.II.4.2.ТЗПБ Код_жени'!D29</f>
        <v>3967.7999999999997</v>
      </c>
      <c r="E29" s="166">
        <f>'Табл.II.4.1.ТЗПБ Код_мъже'!E29+'Табл.II.4.2.ТЗПБ Код_жени'!E29</f>
        <v>65</v>
      </c>
      <c r="F29" s="168">
        <f>D29/E29</f>
        <v>61.043076923076917</v>
      </c>
    </row>
    <row r="30" spans="1:6" ht="25.5" x14ac:dyDescent="0.2">
      <c r="A30" s="163">
        <v>233</v>
      </c>
      <c r="B30" s="131" t="s">
        <v>372</v>
      </c>
      <c r="C30" s="166">
        <f>'Табл.II.4.1.ТЗПБ Код_мъже'!C30+'Табл.II.4.2.ТЗПБ Код_жени'!C30</f>
        <v>3</v>
      </c>
      <c r="D30" s="167">
        <f>'Табл.II.4.1.ТЗПБ Код_мъже'!D30+'Табл.II.4.2.ТЗПБ Код_жени'!D30</f>
        <v>1050.79</v>
      </c>
      <c r="E30" s="166">
        <f>'Табл.II.4.1.ТЗПБ Код_мъже'!E30+'Табл.II.4.2.ТЗПБ Код_жени'!E30</f>
        <v>16</v>
      </c>
      <c r="F30" s="168">
        <f>D30/E30</f>
        <v>65.674374999999998</v>
      </c>
    </row>
    <row r="31" spans="1:6" ht="25.5" x14ac:dyDescent="0.2">
      <c r="A31" s="163">
        <v>234</v>
      </c>
      <c r="B31" s="131" t="s">
        <v>27</v>
      </c>
      <c r="C31" s="166">
        <f>'Табл.II.4.1.ТЗПБ Код_мъже'!C31+'Табл.II.4.2.ТЗПБ Код_жени'!C31</f>
        <v>1</v>
      </c>
      <c r="D31" s="167">
        <f>'Табл.II.4.1.ТЗПБ Код_мъже'!D31+'Табл.II.4.2.ТЗПБ Код_жени'!D31</f>
        <v>489.98</v>
      </c>
      <c r="E31" s="166">
        <f>'Табл.II.4.1.ТЗПБ Код_мъже'!E31+'Табл.II.4.2.ТЗПБ Код_жени'!E31</f>
        <v>4</v>
      </c>
      <c r="F31" s="168">
        <f>D31/E31</f>
        <v>122.495</v>
      </c>
    </row>
    <row r="32" spans="1:6" x14ac:dyDescent="0.2">
      <c r="A32" s="163">
        <v>242</v>
      </c>
      <c r="B32" s="131" t="s">
        <v>28</v>
      </c>
      <c r="C32" s="166"/>
      <c r="D32" s="167"/>
      <c r="E32" s="166"/>
      <c r="F32" s="168"/>
    </row>
    <row r="33" spans="1:6" ht="25.5" x14ac:dyDescent="0.2">
      <c r="A33" s="163">
        <v>251</v>
      </c>
      <c r="B33" s="131" t="s">
        <v>70</v>
      </c>
      <c r="C33" s="166">
        <f>'Табл.II.4.1.ТЗПБ Код_мъже'!C33+'Табл.II.4.2.ТЗПБ Код_жени'!C33</f>
        <v>3</v>
      </c>
      <c r="D33" s="167">
        <f>'Табл.II.4.1.ТЗПБ Код_мъже'!D33+'Табл.II.4.2.ТЗПБ Код_жени'!D33</f>
        <v>3065.93</v>
      </c>
      <c r="E33" s="166">
        <f>'Табл.II.4.1.ТЗПБ Код_мъже'!E33+'Табл.II.4.2.ТЗПБ Код_жени'!E33</f>
        <v>64</v>
      </c>
      <c r="F33" s="168">
        <f>D33/E33</f>
        <v>47.905156249999997</v>
      </c>
    </row>
    <row r="34" spans="1:6" ht="25.5" x14ac:dyDescent="0.2">
      <c r="A34" s="163">
        <v>252</v>
      </c>
      <c r="B34" s="131" t="s">
        <v>373</v>
      </c>
      <c r="C34" s="166">
        <f>'Табл.II.4.1.ТЗПБ Код_мъже'!C34+'Табл.II.4.2.ТЗПБ Код_жени'!C34</f>
        <v>13</v>
      </c>
      <c r="D34" s="167">
        <f>'Табл.II.4.1.ТЗПБ Код_мъже'!D34+'Табл.II.4.2.ТЗПБ Код_жени'!D34</f>
        <v>12208.17</v>
      </c>
      <c r="E34" s="166">
        <f>'Табл.II.4.1.ТЗПБ Код_мъже'!E34+'Табл.II.4.2.ТЗПБ Код_жени'!E34</f>
        <v>165</v>
      </c>
      <c r="F34" s="168">
        <f>D34/E34</f>
        <v>73.98890909090909</v>
      </c>
    </row>
    <row r="35" spans="1:6" ht="38.25" x14ac:dyDescent="0.2">
      <c r="A35" s="163">
        <v>253</v>
      </c>
      <c r="B35" s="131" t="s">
        <v>374</v>
      </c>
      <c r="C35" s="166"/>
      <c r="D35" s="167"/>
      <c r="E35" s="166"/>
      <c r="F35" s="168"/>
    </row>
    <row r="36" spans="1:6" x14ac:dyDescent="0.2">
      <c r="A36" s="163">
        <v>310</v>
      </c>
      <c r="B36" s="131" t="s">
        <v>29</v>
      </c>
      <c r="C36" s="166"/>
      <c r="D36" s="167"/>
      <c r="E36" s="166"/>
      <c r="F36" s="168"/>
    </row>
    <row r="37" spans="1:6" ht="25.5" x14ac:dyDescent="0.2">
      <c r="A37" s="163">
        <v>320</v>
      </c>
      <c r="B37" s="131" t="s">
        <v>30</v>
      </c>
      <c r="C37" s="166"/>
      <c r="D37" s="167"/>
      <c r="E37" s="166"/>
      <c r="F37" s="168"/>
    </row>
    <row r="38" spans="1:6" x14ac:dyDescent="0.2">
      <c r="A38" s="163">
        <v>331</v>
      </c>
      <c r="B38" s="131" t="s">
        <v>31</v>
      </c>
      <c r="C38" s="166"/>
      <c r="D38" s="167"/>
      <c r="E38" s="166"/>
      <c r="F38" s="168"/>
    </row>
    <row r="39" spans="1:6" x14ac:dyDescent="0.2">
      <c r="A39" s="163">
        <v>332</v>
      </c>
      <c r="B39" s="131" t="s">
        <v>32</v>
      </c>
      <c r="C39" s="166"/>
      <c r="D39" s="167"/>
      <c r="E39" s="166"/>
      <c r="F39" s="168"/>
    </row>
    <row r="40" spans="1:6" x14ac:dyDescent="0.2">
      <c r="A40" s="163">
        <v>333</v>
      </c>
      <c r="B40" s="131" t="s">
        <v>33</v>
      </c>
      <c r="C40" s="166"/>
      <c r="D40" s="167"/>
      <c r="E40" s="166"/>
      <c r="F40" s="168"/>
    </row>
    <row r="41" spans="1:6" x14ac:dyDescent="0.2">
      <c r="A41" s="163">
        <v>334</v>
      </c>
      <c r="B41" s="131" t="s">
        <v>34</v>
      </c>
      <c r="C41" s="166">
        <f>'Табл.II.4.1.ТЗПБ Код_мъже'!C41+'Табл.II.4.2.ТЗПБ Код_жени'!C41</f>
        <v>2</v>
      </c>
      <c r="D41" s="167">
        <f>'Табл.II.4.1.ТЗПБ Код_мъже'!D41+'Табл.II.4.2.ТЗПБ Код_жени'!D41</f>
        <v>827.17</v>
      </c>
      <c r="E41" s="166">
        <f>'Табл.II.4.1.ТЗПБ Код_мъже'!E41+'Табл.II.4.2.ТЗПБ Код_жени'!E41</f>
        <v>25</v>
      </c>
      <c r="F41" s="168">
        <f>D41/E41</f>
        <v>33.086799999999997</v>
      </c>
    </row>
    <row r="42" spans="1:6" x14ac:dyDescent="0.2">
      <c r="A42" s="163">
        <v>340</v>
      </c>
      <c r="B42" s="131" t="s">
        <v>35</v>
      </c>
      <c r="C42" s="166"/>
      <c r="D42" s="167"/>
      <c r="E42" s="166"/>
      <c r="F42" s="168"/>
    </row>
    <row r="43" spans="1:6" x14ac:dyDescent="0.2">
      <c r="A43" s="163">
        <v>351</v>
      </c>
      <c r="B43" s="131" t="s">
        <v>36</v>
      </c>
      <c r="C43" s="166"/>
      <c r="D43" s="167"/>
      <c r="E43" s="166"/>
      <c r="F43" s="168"/>
    </row>
    <row r="44" spans="1:6" x14ac:dyDescent="0.2">
      <c r="A44" s="163">
        <v>411</v>
      </c>
      <c r="B44" s="131" t="s">
        <v>37</v>
      </c>
      <c r="C44" s="166"/>
      <c r="D44" s="167"/>
      <c r="E44" s="166"/>
      <c r="F44" s="168"/>
    </row>
    <row r="45" spans="1:6" ht="25.5" x14ac:dyDescent="0.2">
      <c r="A45" s="163">
        <v>911</v>
      </c>
      <c r="B45" s="131" t="s">
        <v>375</v>
      </c>
      <c r="C45" s="166">
        <f>'Табл.II.4.1.ТЗПБ Код_мъже'!C45+'Табл.II.4.2.ТЗПБ Код_жени'!C45</f>
        <v>546</v>
      </c>
      <c r="D45" s="167">
        <f>'Табл.II.4.1.ТЗПБ Код_мъже'!D45+'Табл.II.4.2.ТЗПБ Код_жени'!D45</f>
        <v>658329.25</v>
      </c>
      <c r="E45" s="166">
        <f>'Табл.II.4.1.ТЗПБ Код_мъже'!E45+'Табл.II.4.2.ТЗПБ Код_жени'!E45</f>
        <v>8466</v>
      </c>
      <c r="F45" s="168">
        <f>D45/E45</f>
        <v>77.761546184738961</v>
      </c>
    </row>
    <row r="46" spans="1:6" ht="20.100000000000001" customHeight="1" x14ac:dyDescent="0.2">
      <c r="A46" s="241" t="s">
        <v>10</v>
      </c>
      <c r="B46" s="241"/>
      <c r="C46" s="242">
        <f>SUM(C8:C45)</f>
        <v>12040</v>
      </c>
      <c r="D46" s="243">
        <f>SUM(D8:D45)</f>
        <v>11749599.43</v>
      </c>
      <c r="E46" s="242">
        <f>SUM(E8:E45)</f>
        <v>186612</v>
      </c>
      <c r="F46" s="244">
        <f>D46/E46</f>
        <v>62.962721743510599</v>
      </c>
    </row>
    <row r="47" spans="1:6" x14ac:dyDescent="0.2">
      <c r="D47" s="162"/>
      <c r="F47" s="158"/>
    </row>
    <row r="48" spans="1:6" x14ac:dyDescent="0.2">
      <c r="C48" s="8"/>
      <c r="D48" s="8"/>
      <c r="E48" s="8"/>
      <c r="F48" s="158"/>
    </row>
    <row r="49" spans="3:5" x14ac:dyDescent="0.2">
      <c r="C49" s="8"/>
      <c r="D49" s="8"/>
      <c r="E49" s="8"/>
    </row>
    <row r="50" spans="3:5" ht="30" customHeight="1" x14ac:dyDescent="0.2"/>
    <row r="56" spans="3:5" ht="30" customHeight="1" x14ac:dyDescent="0.2"/>
  </sheetData>
  <mergeCells count="4">
    <mergeCell ref="A2:F2"/>
    <mergeCell ref="A3:F3"/>
    <mergeCell ref="A6:B6"/>
    <mergeCell ref="A4:F4"/>
  </mergeCells>
  <phoneticPr fontId="0" type="noConversion"/>
  <hyperlinks>
    <hyperlink ref="A1" location="Съдържание!Print_Area" display="към съдържанието" xr:uid="{00000000-0004-0000-2300-000000000000}"/>
  </hyperlinks>
  <printOptions horizontalCentered="1" verticalCentered="1"/>
  <pageMargins left="0.39370078740157483" right="0.39370078740157483" top="0.59055118110236227" bottom="0.59055118110236227" header="0.51181102362204722" footer="0.51181102362204722"/>
  <pageSetup paperSize="9" scale="86"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5">
    <pageSetUpPr fitToPage="1"/>
  </sheetPr>
  <dimension ref="A1:K56"/>
  <sheetViews>
    <sheetView topLeftCell="A16" zoomScale="75" zoomScaleNormal="75" workbookViewId="0">
      <selection activeCell="F13" sqref="F13"/>
    </sheetView>
  </sheetViews>
  <sheetFormatPr defaultRowHeight="12.75" x14ac:dyDescent="0.2"/>
  <cols>
    <col min="1" max="1" width="6.85546875" style="98" bestFit="1" customWidth="1"/>
    <col min="2" max="2" width="42.7109375" style="98" customWidth="1"/>
    <col min="3" max="3" width="15.7109375" style="98" customWidth="1"/>
    <col min="4" max="4" width="16.7109375" style="98" customWidth="1"/>
    <col min="5" max="5" width="15.7109375" style="98" customWidth="1"/>
    <col min="6" max="6" width="10.7109375" style="98" customWidth="1"/>
    <col min="7" max="10" width="9.140625" style="98" customWidth="1"/>
    <col min="11" max="16384" width="9.140625" style="98"/>
  </cols>
  <sheetData>
    <row r="1" spans="1:11" ht="15" customHeight="1" x14ac:dyDescent="0.2">
      <c r="A1" s="255" t="s">
        <v>71</v>
      </c>
      <c r="B1" s="106"/>
      <c r="C1" s="106"/>
      <c r="D1" s="177"/>
      <c r="E1" s="403"/>
      <c r="F1" s="403"/>
      <c r="H1" s="115"/>
      <c r="I1" s="115"/>
      <c r="J1" s="115"/>
      <c r="K1" s="115"/>
    </row>
    <row r="2" spans="1:11" ht="15" customHeight="1" x14ac:dyDescent="0.25">
      <c r="A2" s="388" t="s">
        <v>270</v>
      </c>
      <c r="B2" s="388"/>
      <c r="C2" s="388"/>
      <c r="D2" s="388"/>
      <c r="E2" s="388"/>
      <c r="F2" s="388"/>
    </row>
    <row r="3" spans="1:11" ht="15" customHeight="1" x14ac:dyDescent="0.25">
      <c r="A3" s="388" t="s">
        <v>151</v>
      </c>
      <c r="B3" s="388"/>
      <c r="C3" s="388"/>
      <c r="D3" s="388"/>
      <c r="E3" s="388"/>
      <c r="F3" s="388"/>
    </row>
    <row r="4" spans="1:11" ht="15" customHeight="1" x14ac:dyDescent="0.2">
      <c r="A4" s="365" t="s">
        <v>493</v>
      </c>
      <c r="B4" s="365"/>
      <c r="C4" s="365"/>
      <c r="D4" s="365"/>
      <c r="E4" s="365"/>
      <c r="F4" s="365"/>
    </row>
    <row r="5" spans="1:11" ht="15" customHeight="1" x14ac:dyDescent="0.25">
      <c r="A5" s="134"/>
      <c r="B5" s="134"/>
      <c r="C5" s="135"/>
      <c r="D5" s="136"/>
      <c r="E5" s="135"/>
      <c r="F5" s="169"/>
    </row>
    <row r="6" spans="1:11" ht="50.1" customHeight="1" x14ac:dyDescent="0.2">
      <c r="A6" s="357" t="s">
        <v>38</v>
      </c>
      <c r="B6" s="357"/>
      <c r="C6" s="245" t="s">
        <v>354</v>
      </c>
      <c r="D6" s="245" t="s">
        <v>306</v>
      </c>
      <c r="E6" s="191" t="s">
        <v>80</v>
      </c>
      <c r="F6" s="191" t="s">
        <v>297</v>
      </c>
    </row>
    <row r="7" spans="1:11" ht="20.100000000000001" customHeight="1" x14ac:dyDescent="0.2">
      <c r="A7" s="191">
        <v>1</v>
      </c>
      <c r="B7" s="191">
        <v>2</v>
      </c>
      <c r="C7" s="191">
        <v>3</v>
      </c>
      <c r="D7" s="191">
        <v>4</v>
      </c>
      <c r="E7" s="191">
        <v>5</v>
      </c>
      <c r="F7" s="191" t="s">
        <v>285</v>
      </c>
    </row>
    <row r="8" spans="1:11" ht="25.5" x14ac:dyDescent="0.2">
      <c r="A8" s="163">
        <v>111</v>
      </c>
      <c r="B8" s="131" t="s">
        <v>11</v>
      </c>
      <c r="C8" s="166">
        <v>603</v>
      </c>
      <c r="D8" s="167">
        <v>205362.19</v>
      </c>
      <c r="E8" s="166">
        <v>3019</v>
      </c>
      <c r="F8" s="168">
        <f>D8/E8</f>
        <v>68.023249420337862</v>
      </c>
    </row>
    <row r="9" spans="1:11" ht="25.5" x14ac:dyDescent="0.2">
      <c r="A9" s="163">
        <v>112</v>
      </c>
      <c r="B9" s="131" t="s">
        <v>12</v>
      </c>
      <c r="C9" s="166"/>
      <c r="D9" s="167"/>
      <c r="E9" s="166"/>
      <c r="F9" s="168"/>
    </row>
    <row r="10" spans="1:11" ht="25.5" x14ac:dyDescent="0.2">
      <c r="A10" s="163">
        <v>113</v>
      </c>
      <c r="B10" s="131" t="s">
        <v>13</v>
      </c>
      <c r="C10" s="166">
        <v>156</v>
      </c>
      <c r="D10" s="167">
        <v>53178.96</v>
      </c>
      <c r="E10" s="166">
        <v>727</v>
      </c>
      <c r="F10" s="168">
        <f>D10/E10</f>
        <v>73.148500687757902</v>
      </c>
    </row>
    <row r="11" spans="1:11" ht="25.5" x14ac:dyDescent="0.2">
      <c r="A11" s="163">
        <v>114</v>
      </c>
      <c r="B11" s="131" t="s">
        <v>14</v>
      </c>
      <c r="C11" s="166"/>
      <c r="D11" s="167"/>
      <c r="E11" s="166"/>
      <c r="F11" s="168"/>
    </row>
    <row r="12" spans="1:11" ht="25.5" x14ac:dyDescent="0.2">
      <c r="A12" s="163">
        <v>121</v>
      </c>
      <c r="B12" s="131" t="s">
        <v>15</v>
      </c>
      <c r="C12" s="166">
        <v>48</v>
      </c>
      <c r="D12" s="167">
        <v>16071.52</v>
      </c>
      <c r="E12" s="166">
        <v>269</v>
      </c>
      <c r="F12" s="168">
        <f>D12/E12</f>
        <v>59.745427509293684</v>
      </c>
    </row>
    <row r="13" spans="1:11" ht="25.5" x14ac:dyDescent="0.2">
      <c r="A13" s="163">
        <v>122</v>
      </c>
      <c r="B13" s="131" t="s">
        <v>16</v>
      </c>
      <c r="C13" s="166"/>
      <c r="D13" s="167"/>
      <c r="E13" s="166"/>
      <c r="F13" s="168"/>
    </row>
    <row r="14" spans="1:11" ht="25.5" x14ac:dyDescent="0.2">
      <c r="A14" s="163">
        <v>123</v>
      </c>
      <c r="B14" s="131" t="s">
        <v>17</v>
      </c>
      <c r="C14" s="166">
        <v>545</v>
      </c>
      <c r="D14" s="167">
        <v>502497.98</v>
      </c>
      <c r="E14" s="166">
        <v>9068</v>
      </c>
      <c r="F14" s="168">
        <f>D14/E14</f>
        <v>55.414422143802383</v>
      </c>
    </row>
    <row r="15" spans="1:11" ht="25.5" x14ac:dyDescent="0.2">
      <c r="A15" s="163">
        <v>124</v>
      </c>
      <c r="B15" s="131" t="s">
        <v>18</v>
      </c>
      <c r="C15" s="166"/>
      <c r="D15" s="167"/>
      <c r="E15" s="166"/>
      <c r="F15" s="168"/>
    </row>
    <row r="16" spans="1:11" x14ac:dyDescent="0.2">
      <c r="A16" s="163">
        <v>131</v>
      </c>
      <c r="B16" s="131" t="s">
        <v>19</v>
      </c>
      <c r="C16" s="166">
        <v>2624</v>
      </c>
      <c r="D16" s="167">
        <v>2810128.21</v>
      </c>
      <c r="E16" s="166">
        <v>43993</v>
      </c>
      <c r="F16" s="168">
        <f>D16/E16</f>
        <v>63.876712431523195</v>
      </c>
    </row>
    <row r="17" spans="1:6" x14ac:dyDescent="0.2">
      <c r="A17" s="163">
        <v>132</v>
      </c>
      <c r="B17" s="131" t="s">
        <v>20</v>
      </c>
      <c r="C17" s="166"/>
      <c r="D17" s="167"/>
      <c r="E17" s="166"/>
      <c r="F17" s="168"/>
    </row>
    <row r="18" spans="1:6" x14ac:dyDescent="0.2">
      <c r="A18" s="163">
        <v>133</v>
      </c>
      <c r="B18" s="131" t="s">
        <v>21</v>
      </c>
      <c r="C18" s="166">
        <v>38</v>
      </c>
      <c r="D18" s="167">
        <v>45848.25</v>
      </c>
      <c r="E18" s="166">
        <v>625</v>
      </c>
      <c r="F18" s="168">
        <f>D18/E18</f>
        <v>73.357200000000006</v>
      </c>
    </row>
    <row r="19" spans="1:6" x14ac:dyDescent="0.2">
      <c r="A19" s="163">
        <v>134</v>
      </c>
      <c r="B19" s="131" t="s">
        <v>22</v>
      </c>
      <c r="C19" s="166">
        <v>1876</v>
      </c>
      <c r="D19" s="167">
        <v>1909857.79</v>
      </c>
      <c r="E19" s="166">
        <v>31822</v>
      </c>
      <c r="F19" s="168">
        <f>D19/E19</f>
        <v>60.016899943435362</v>
      </c>
    </row>
    <row r="20" spans="1:6" ht="25.5" x14ac:dyDescent="0.2">
      <c r="A20" s="163">
        <v>141</v>
      </c>
      <c r="B20" s="132" t="s">
        <v>23</v>
      </c>
      <c r="C20" s="166"/>
      <c r="D20" s="167"/>
      <c r="E20" s="166"/>
      <c r="F20" s="168"/>
    </row>
    <row r="21" spans="1:6" x14ac:dyDescent="0.2">
      <c r="A21" s="163">
        <v>142</v>
      </c>
      <c r="B21" s="131" t="s">
        <v>24</v>
      </c>
      <c r="C21" s="166"/>
      <c r="D21" s="167"/>
      <c r="E21" s="166"/>
      <c r="F21" s="168"/>
    </row>
    <row r="22" spans="1:6" x14ac:dyDescent="0.2">
      <c r="A22" s="163">
        <v>143</v>
      </c>
      <c r="B22" s="131" t="s">
        <v>25</v>
      </c>
      <c r="C22" s="166"/>
      <c r="D22" s="167"/>
      <c r="E22" s="166"/>
      <c r="F22" s="168"/>
    </row>
    <row r="23" spans="1:6" ht="25.5" x14ac:dyDescent="0.2">
      <c r="A23" s="163">
        <v>145</v>
      </c>
      <c r="B23" s="131" t="s">
        <v>26</v>
      </c>
      <c r="C23" s="166"/>
      <c r="D23" s="167"/>
      <c r="E23" s="166"/>
      <c r="F23" s="168"/>
    </row>
    <row r="24" spans="1:6" x14ac:dyDescent="0.2">
      <c r="A24" s="163">
        <v>211</v>
      </c>
      <c r="B24" s="131" t="s">
        <v>367</v>
      </c>
      <c r="C24" s="166">
        <v>1280</v>
      </c>
      <c r="D24" s="167">
        <v>1457232.93</v>
      </c>
      <c r="E24" s="166">
        <v>23337</v>
      </c>
      <c r="F24" s="168">
        <f>D24/E24</f>
        <v>62.44302738141149</v>
      </c>
    </row>
    <row r="25" spans="1:6" x14ac:dyDescent="0.2">
      <c r="A25" s="163">
        <v>212</v>
      </c>
      <c r="B25" s="131" t="s">
        <v>368</v>
      </c>
      <c r="C25" s="166">
        <v>17</v>
      </c>
      <c r="D25" s="167">
        <v>17036.64</v>
      </c>
      <c r="E25" s="166">
        <v>282</v>
      </c>
      <c r="F25" s="168">
        <f>D25/E25</f>
        <v>60.413617021276593</v>
      </c>
    </row>
    <row r="26" spans="1:6" ht="25.5" x14ac:dyDescent="0.2">
      <c r="A26" s="163">
        <v>214</v>
      </c>
      <c r="B26" s="131" t="s">
        <v>369</v>
      </c>
      <c r="C26" s="166"/>
      <c r="D26" s="167"/>
      <c r="E26" s="166"/>
      <c r="F26" s="168"/>
    </row>
    <row r="27" spans="1:6" ht="25.5" customHeight="1" x14ac:dyDescent="0.2">
      <c r="A27" s="163">
        <v>221</v>
      </c>
      <c r="B27" s="131" t="s">
        <v>70</v>
      </c>
      <c r="C27" s="166"/>
      <c r="D27" s="167"/>
      <c r="E27" s="166"/>
      <c r="F27" s="168"/>
    </row>
    <row r="28" spans="1:6" ht="25.5" customHeight="1" x14ac:dyDescent="0.2">
      <c r="A28" s="163">
        <v>222</v>
      </c>
      <c r="B28" s="131" t="s">
        <v>370</v>
      </c>
      <c r="C28" s="166">
        <v>4</v>
      </c>
      <c r="D28" s="167">
        <v>3852.61</v>
      </c>
      <c r="E28" s="166">
        <v>48</v>
      </c>
      <c r="F28" s="168">
        <f t="shared" ref="F28:F34" si="0">D28/E28</f>
        <v>80.262708333333336</v>
      </c>
    </row>
    <row r="29" spans="1:6" x14ac:dyDescent="0.2">
      <c r="A29" s="163">
        <v>232</v>
      </c>
      <c r="B29" s="131" t="s">
        <v>371</v>
      </c>
      <c r="C29" s="166">
        <v>6</v>
      </c>
      <c r="D29" s="167">
        <v>881.93</v>
      </c>
      <c r="E29" s="166">
        <v>17</v>
      </c>
      <c r="F29" s="168">
        <f t="shared" si="0"/>
        <v>51.878235294117644</v>
      </c>
    </row>
    <row r="30" spans="1:6" ht="25.5" x14ac:dyDescent="0.2">
      <c r="A30" s="163">
        <v>233</v>
      </c>
      <c r="B30" s="131" t="s">
        <v>372</v>
      </c>
      <c r="C30" s="166">
        <v>2</v>
      </c>
      <c r="D30" s="167">
        <v>839.95</v>
      </c>
      <c r="E30" s="166">
        <v>11</v>
      </c>
      <c r="F30" s="168"/>
    </row>
    <row r="31" spans="1:6" ht="25.5" x14ac:dyDescent="0.2">
      <c r="A31" s="163">
        <v>234</v>
      </c>
      <c r="B31" s="131" t="s">
        <v>27</v>
      </c>
      <c r="C31" s="166">
        <v>1</v>
      </c>
      <c r="D31" s="167">
        <v>489.98</v>
      </c>
      <c r="E31" s="166">
        <v>4</v>
      </c>
      <c r="F31" s="168">
        <f t="shared" si="0"/>
        <v>122.495</v>
      </c>
    </row>
    <row r="32" spans="1:6" x14ac:dyDescent="0.2">
      <c r="A32" s="163">
        <v>242</v>
      </c>
      <c r="B32" s="131" t="s">
        <v>28</v>
      </c>
      <c r="C32" s="166"/>
      <c r="D32" s="167"/>
      <c r="E32" s="166"/>
      <c r="F32" s="168"/>
    </row>
    <row r="33" spans="1:6" ht="25.5" x14ac:dyDescent="0.2">
      <c r="A33" s="163">
        <v>251</v>
      </c>
      <c r="B33" s="131" t="s">
        <v>70</v>
      </c>
      <c r="C33" s="166">
        <v>3</v>
      </c>
      <c r="D33" s="167">
        <v>3065.93</v>
      </c>
      <c r="E33" s="166">
        <v>64</v>
      </c>
      <c r="F33" s="168">
        <f t="shared" si="0"/>
        <v>47.905156249999997</v>
      </c>
    </row>
    <row r="34" spans="1:6" ht="25.5" x14ac:dyDescent="0.2">
      <c r="A34" s="163">
        <v>252</v>
      </c>
      <c r="B34" s="131" t="s">
        <v>373</v>
      </c>
      <c r="C34" s="166">
        <v>1</v>
      </c>
      <c r="D34" s="167">
        <v>221.05</v>
      </c>
      <c r="E34" s="166">
        <v>2</v>
      </c>
      <c r="F34" s="168">
        <f t="shared" si="0"/>
        <v>110.52500000000001</v>
      </c>
    </row>
    <row r="35" spans="1:6" ht="38.25" x14ac:dyDescent="0.2">
      <c r="A35" s="163">
        <v>253</v>
      </c>
      <c r="B35" s="131" t="s">
        <v>374</v>
      </c>
      <c r="C35" s="166"/>
      <c r="D35" s="167"/>
      <c r="E35" s="166"/>
      <c r="F35" s="168"/>
    </row>
    <row r="36" spans="1:6" x14ac:dyDescent="0.2">
      <c r="A36" s="163">
        <v>310</v>
      </c>
      <c r="B36" s="131" t="s">
        <v>29</v>
      </c>
      <c r="C36" s="166"/>
      <c r="D36" s="167"/>
      <c r="E36" s="166"/>
      <c r="F36" s="168"/>
    </row>
    <row r="37" spans="1:6" ht="25.5" x14ac:dyDescent="0.2">
      <c r="A37" s="163">
        <v>320</v>
      </c>
      <c r="B37" s="131" t="s">
        <v>30</v>
      </c>
      <c r="C37" s="166"/>
      <c r="D37" s="167"/>
      <c r="E37" s="166"/>
      <c r="F37" s="168"/>
    </row>
    <row r="38" spans="1:6" x14ac:dyDescent="0.2">
      <c r="A38" s="163">
        <v>331</v>
      </c>
      <c r="B38" s="131" t="s">
        <v>31</v>
      </c>
      <c r="C38" s="166"/>
      <c r="D38" s="167"/>
      <c r="E38" s="166"/>
      <c r="F38" s="168"/>
    </row>
    <row r="39" spans="1:6" x14ac:dyDescent="0.2">
      <c r="A39" s="163">
        <v>332</v>
      </c>
      <c r="B39" s="131" t="s">
        <v>32</v>
      </c>
      <c r="C39" s="166"/>
      <c r="D39" s="167"/>
      <c r="E39" s="166"/>
      <c r="F39" s="168"/>
    </row>
    <row r="40" spans="1:6" x14ac:dyDescent="0.2">
      <c r="A40" s="163">
        <v>333</v>
      </c>
      <c r="B40" s="131" t="s">
        <v>33</v>
      </c>
      <c r="C40" s="166"/>
      <c r="D40" s="167"/>
      <c r="E40" s="166"/>
      <c r="F40" s="168"/>
    </row>
    <row r="41" spans="1:6" x14ac:dyDescent="0.2">
      <c r="A41" s="163">
        <v>334</v>
      </c>
      <c r="B41" s="131" t="s">
        <v>34</v>
      </c>
      <c r="C41" s="166">
        <v>1</v>
      </c>
      <c r="D41" s="167">
        <v>678.18</v>
      </c>
      <c r="E41" s="166">
        <v>20</v>
      </c>
      <c r="F41" s="168">
        <f t="shared" ref="F41" si="1">D41/E41</f>
        <v>33.908999999999999</v>
      </c>
    </row>
    <row r="42" spans="1:6" x14ac:dyDescent="0.2">
      <c r="A42" s="163">
        <v>340</v>
      </c>
      <c r="B42" s="131" t="s">
        <v>35</v>
      </c>
      <c r="C42" s="166"/>
      <c r="D42" s="167"/>
      <c r="E42" s="166"/>
      <c r="F42" s="168"/>
    </row>
    <row r="43" spans="1:6" x14ac:dyDescent="0.2">
      <c r="A43" s="163">
        <v>351</v>
      </c>
      <c r="B43" s="131" t="s">
        <v>36</v>
      </c>
      <c r="C43" s="166"/>
      <c r="D43" s="167"/>
      <c r="E43" s="166"/>
      <c r="F43" s="168"/>
    </row>
    <row r="44" spans="1:6" x14ac:dyDescent="0.2">
      <c r="A44" s="163">
        <v>411</v>
      </c>
      <c r="B44" s="131" t="s">
        <v>37</v>
      </c>
      <c r="C44" s="166"/>
      <c r="D44" s="167"/>
      <c r="E44" s="166"/>
      <c r="F44" s="168"/>
    </row>
    <row r="45" spans="1:6" ht="25.5" x14ac:dyDescent="0.2">
      <c r="A45" s="163">
        <v>911</v>
      </c>
      <c r="B45" s="131" t="s">
        <v>375</v>
      </c>
      <c r="C45" s="166">
        <v>374</v>
      </c>
      <c r="D45" s="167">
        <v>465858.58</v>
      </c>
      <c r="E45" s="166">
        <v>5862</v>
      </c>
      <c r="F45" s="168">
        <f>D45/E45</f>
        <v>79.470928010917774</v>
      </c>
    </row>
    <row r="46" spans="1:6" ht="20.100000000000001" customHeight="1" x14ac:dyDescent="0.2">
      <c r="A46" s="241" t="s">
        <v>10</v>
      </c>
      <c r="B46" s="241"/>
      <c r="C46" s="242">
        <f>SUM(C8:C45)</f>
        <v>7579</v>
      </c>
      <c r="D46" s="243">
        <f>SUM(D8:D45)</f>
        <v>7493102.6799999997</v>
      </c>
      <c r="E46" s="242">
        <f>SUM(E8:E45)</f>
        <v>119170</v>
      </c>
      <c r="F46" s="244">
        <f>D46/E46</f>
        <v>62.877424519593852</v>
      </c>
    </row>
    <row r="47" spans="1:6" x14ac:dyDescent="0.2">
      <c r="C47" s="8"/>
      <c r="D47" s="8"/>
      <c r="E47" s="8"/>
      <c r="F47" s="116"/>
    </row>
    <row r="48" spans="1:6" x14ac:dyDescent="0.2">
      <c r="C48" s="8"/>
      <c r="D48" s="8"/>
      <c r="E48" s="116"/>
      <c r="F48" s="158"/>
    </row>
    <row r="49" spans="3:6" x14ac:dyDescent="0.2">
      <c r="C49" s="8"/>
      <c r="D49" s="8"/>
      <c r="E49" s="8"/>
      <c r="F49" s="8"/>
    </row>
    <row r="50" spans="3:6" ht="30" customHeight="1" x14ac:dyDescent="0.2"/>
    <row r="56" spans="3:6" ht="30" customHeight="1" x14ac:dyDescent="0.2"/>
  </sheetData>
  <mergeCells count="5">
    <mergeCell ref="A2:F2"/>
    <mergeCell ref="A4:F4"/>
    <mergeCell ref="A6:B6"/>
    <mergeCell ref="A3:F3"/>
    <mergeCell ref="E1:F1"/>
  </mergeCells>
  <phoneticPr fontId="0" type="noConversion"/>
  <hyperlinks>
    <hyperlink ref="A1" location="Съдържание!Print_Area" display="към съдържанието" xr:uid="{00000000-0004-0000-2400-000000000000}"/>
  </hyperlinks>
  <printOptions horizontalCentered="1" verticalCentered="1"/>
  <pageMargins left="0.39370078740157483" right="0.39370078740157483" top="0.59055118110236227" bottom="0.59055118110236227" header="0.51181102362204722" footer="0.51181102362204722"/>
  <pageSetup paperSize="9" scale="86"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6">
    <pageSetUpPr fitToPage="1"/>
  </sheetPr>
  <dimension ref="A1:F56"/>
  <sheetViews>
    <sheetView tabSelected="1" zoomScale="80" zoomScaleNormal="80" workbookViewId="0">
      <selection activeCell="F13" sqref="F13"/>
    </sheetView>
  </sheetViews>
  <sheetFormatPr defaultRowHeight="12.75" x14ac:dyDescent="0.2"/>
  <cols>
    <col min="1" max="1" width="6.85546875" style="98" bestFit="1" customWidth="1"/>
    <col min="2" max="2" width="42.7109375" style="98" customWidth="1"/>
    <col min="3" max="3" width="15.7109375" style="98" customWidth="1"/>
    <col min="4" max="4" width="16.7109375" style="98" customWidth="1"/>
    <col min="5" max="5" width="15.7109375" style="98" customWidth="1"/>
    <col min="6" max="6" width="10.7109375" style="98" customWidth="1"/>
    <col min="7" max="16384" width="9.140625" style="98"/>
  </cols>
  <sheetData>
    <row r="1" spans="1:6" ht="15" customHeight="1" x14ac:dyDescent="0.2">
      <c r="A1" s="255" t="s">
        <v>71</v>
      </c>
      <c r="B1" s="106"/>
      <c r="C1" s="106"/>
      <c r="D1" s="177"/>
      <c r="E1" s="142"/>
      <c r="F1" s="142"/>
    </row>
    <row r="2" spans="1:6" ht="15" customHeight="1" x14ac:dyDescent="0.25">
      <c r="A2" s="388" t="s">
        <v>271</v>
      </c>
      <c r="B2" s="388"/>
      <c r="C2" s="388"/>
      <c r="D2" s="388"/>
      <c r="E2" s="388"/>
      <c r="F2" s="388"/>
    </row>
    <row r="3" spans="1:6" ht="15" customHeight="1" x14ac:dyDescent="0.25">
      <c r="A3" s="388" t="s">
        <v>151</v>
      </c>
      <c r="B3" s="388"/>
      <c r="C3" s="388"/>
      <c r="D3" s="388"/>
      <c r="E3" s="388"/>
      <c r="F3" s="388"/>
    </row>
    <row r="4" spans="1:6" ht="15" customHeight="1" x14ac:dyDescent="0.2">
      <c r="A4" s="365" t="s">
        <v>494</v>
      </c>
      <c r="B4" s="365"/>
      <c r="C4" s="365"/>
      <c r="D4" s="365"/>
      <c r="E4" s="365"/>
      <c r="F4" s="365"/>
    </row>
    <row r="5" spans="1:6" ht="15" customHeight="1" x14ac:dyDescent="0.25">
      <c r="A5" s="134"/>
      <c r="B5" s="134"/>
      <c r="C5" s="135"/>
      <c r="D5" s="136"/>
      <c r="E5" s="135"/>
      <c r="F5" s="169"/>
    </row>
    <row r="6" spans="1:6" ht="50.1" customHeight="1" x14ac:dyDescent="0.2">
      <c r="A6" s="357" t="s">
        <v>38</v>
      </c>
      <c r="B6" s="357"/>
      <c r="C6" s="245" t="s">
        <v>208</v>
      </c>
      <c r="D6" s="245" t="s">
        <v>332</v>
      </c>
      <c r="E6" s="191" t="s">
        <v>80</v>
      </c>
      <c r="F6" s="191" t="s">
        <v>319</v>
      </c>
    </row>
    <row r="7" spans="1:6" ht="20.100000000000001" customHeight="1" x14ac:dyDescent="0.2">
      <c r="A7" s="191">
        <v>1</v>
      </c>
      <c r="B7" s="191">
        <v>2</v>
      </c>
      <c r="C7" s="191">
        <v>3</v>
      </c>
      <c r="D7" s="191">
        <v>4</v>
      </c>
      <c r="E7" s="191">
        <v>5</v>
      </c>
      <c r="F7" s="191" t="s">
        <v>285</v>
      </c>
    </row>
    <row r="8" spans="1:6" ht="25.5" x14ac:dyDescent="0.2">
      <c r="A8" s="163">
        <v>111</v>
      </c>
      <c r="B8" s="131" t="s">
        <v>11</v>
      </c>
      <c r="C8" s="166">
        <v>467</v>
      </c>
      <c r="D8" s="167">
        <v>144046.68</v>
      </c>
      <c r="E8" s="166">
        <v>2283</v>
      </c>
      <c r="F8" s="168">
        <f>D8/E8</f>
        <v>63.095348226018395</v>
      </c>
    </row>
    <row r="9" spans="1:6" ht="25.5" x14ac:dyDescent="0.2">
      <c r="A9" s="163">
        <v>112</v>
      </c>
      <c r="B9" s="131" t="s">
        <v>12</v>
      </c>
      <c r="C9" s="166">
        <v>2</v>
      </c>
      <c r="D9" s="167">
        <v>281.89999999999998</v>
      </c>
      <c r="E9" s="166">
        <v>6</v>
      </c>
      <c r="F9" s="168">
        <f t="shared" ref="F9:F12" si="0">D9/E9</f>
        <v>46.983333333333327</v>
      </c>
    </row>
    <row r="10" spans="1:6" ht="25.5" x14ac:dyDescent="0.2">
      <c r="A10" s="163">
        <v>113</v>
      </c>
      <c r="B10" s="131" t="s">
        <v>13</v>
      </c>
      <c r="C10" s="166">
        <v>117</v>
      </c>
      <c r="D10" s="167">
        <v>35298.47</v>
      </c>
      <c r="E10" s="166">
        <v>540</v>
      </c>
      <c r="F10" s="168">
        <f t="shared" si="0"/>
        <v>65.367537037037039</v>
      </c>
    </row>
    <row r="11" spans="1:6" ht="25.5" x14ac:dyDescent="0.2">
      <c r="A11" s="163">
        <v>114</v>
      </c>
      <c r="B11" s="131" t="s">
        <v>14</v>
      </c>
      <c r="C11" s="166">
        <v>1</v>
      </c>
      <c r="D11" s="167">
        <v>224.17</v>
      </c>
      <c r="E11" s="166">
        <v>7</v>
      </c>
      <c r="F11" s="168">
        <f t="shared" si="0"/>
        <v>32.02428571428571</v>
      </c>
    </row>
    <row r="12" spans="1:6" ht="25.5" x14ac:dyDescent="0.2">
      <c r="A12" s="163">
        <v>121</v>
      </c>
      <c r="B12" s="131" t="s">
        <v>15</v>
      </c>
      <c r="C12" s="166">
        <v>36</v>
      </c>
      <c r="D12" s="167">
        <v>11252.35</v>
      </c>
      <c r="E12" s="166">
        <v>194</v>
      </c>
      <c r="F12" s="168">
        <f t="shared" si="0"/>
        <v>58.001804123711345</v>
      </c>
    </row>
    <row r="13" spans="1:6" ht="25.5" x14ac:dyDescent="0.2">
      <c r="A13" s="163">
        <v>122</v>
      </c>
      <c r="B13" s="131" t="s">
        <v>16</v>
      </c>
      <c r="C13" s="166"/>
      <c r="D13" s="167"/>
      <c r="E13" s="166"/>
      <c r="F13" s="168"/>
    </row>
    <row r="14" spans="1:6" ht="25.5" x14ac:dyDescent="0.2">
      <c r="A14" s="163">
        <v>123</v>
      </c>
      <c r="B14" s="131" t="s">
        <v>17</v>
      </c>
      <c r="C14" s="166">
        <v>330</v>
      </c>
      <c r="D14" s="167">
        <v>337057.76</v>
      </c>
      <c r="E14" s="166">
        <v>5630</v>
      </c>
      <c r="F14" s="168">
        <f>D14/E14</f>
        <v>59.868163410301953</v>
      </c>
    </row>
    <row r="15" spans="1:6" ht="25.5" x14ac:dyDescent="0.2">
      <c r="A15" s="163">
        <v>124</v>
      </c>
      <c r="B15" s="131" t="s">
        <v>18</v>
      </c>
      <c r="C15" s="166"/>
      <c r="D15" s="167"/>
      <c r="E15" s="166"/>
      <c r="F15" s="168"/>
    </row>
    <row r="16" spans="1:6" x14ac:dyDescent="0.2">
      <c r="A16" s="163">
        <v>131</v>
      </c>
      <c r="B16" s="131" t="s">
        <v>19</v>
      </c>
      <c r="C16" s="166">
        <v>1542</v>
      </c>
      <c r="D16" s="167">
        <v>1613957.49</v>
      </c>
      <c r="E16" s="166">
        <v>26322</v>
      </c>
      <c r="F16" s="168">
        <f>D16/E16</f>
        <v>61.315914064280832</v>
      </c>
    </row>
    <row r="17" spans="1:6" x14ac:dyDescent="0.2">
      <c r="A17" s="163">
        <v>132</v>
      </c>
      <c r="B17" s="131" t="s">
        <v>20</v>
      </c>
      <c r="C17" s="166"/>
      <c r="D17" s="167"/>
      <c r="E17" s="166"/>
      <c r="F17" s="168"/>
    </row>
    <row r="18" spans="1:6" x14ac:dyDescent="0.2">
      <c r="A18" s="163">
        <v>133</v>
      </c>
      <c r="B18" s="131" t="s">
        <v>21</v>
      </c>
      <c r="C18" s="166">
        <v>29</v>
      </c>
      <c r="D18" s="167">
        <v>29102.55</v>
      </c>
      <c r="E18" s="166">
        <v>488</v>
      </c>
      <c r="F18" s="168">
        <f>D18/E18</f>
        <v>59.63637295081967</v>
      </c>
    </row>
    <row r="19" spans="1:6" x14ac:dyDescent="0.2">
      <c r="A19" s="163">
        <v>134</v>
      </c>
      <c r="B19" s="131" t="s">
        <v>22</v>
      </c>
      <c r="C19" s="166">
        <v>1061</v>
      </c>
      <c r="D19" s="167">
        <v>1131870.67</v>
      </c>
      <c r="E19" s="166">
        <v>17425</v>
      </c>
      <c r="F19" s="168">
        <f>D19/E19</f>
        <v>64.956709899569574</v>
      </c>
    </row>
    <row r="20" spans="1:6" ht="25.5" x14ac:dyDescent="0.2">
      <c r="A20" s="163">
        <v>141</v>
      </c>
      <c r="B20" s="132" t="s">
        <v>23</v>
      </c>
      <c r="C20" s="166"/>
      <c r="D20" s="167"/>
      <c r="E20" s="166"/>
      <c r="F20" s="168"/>
    </row>
    <row r="21" spans="1:6" x14ac:dyDescent="0.2">
      <c r="A21" s="163">
        <v>142</v>
      </c>
      <c r="B21" s="131" t="s">
        <v>24</v>
      </c>
      <c r="C21" s="166"/>
      <c r="D21" s="167"/>
      <c r="E21" s="166"/>
      <c r="F21" s="168"/>
    </row>
    <row r="22" spans="1:6" x14ac:dyDescent="0.2">
      <c r="A22" s="163">
        <v>143</v>
      </c>
      <c r="B22" s="131" t="s">
        <v>25</v>
      </c>
      <c r="C22" s="166"/>
      <c r="D22" s="167"/>
      <c r="E22" s="166"/>
      <c r="F22" s="168"/>
    </row>
    <row r="23" spans="1:6" ht="25.5" x14ac:dyDescent="0.2">
      <c r="A23" s="163">
        <v>145</v>
      </c>
      <c r="B23" s="131" t="s">
        <v>26</v>
      </c>
      <c r="C23" s="166"/>
      <c r="D23" s="167"/>
      <c r="E23" s="166"/>
      <c r="F23" s="168"/>
    </row>
    <row r="24" spans="1:6" x14ac:dyDescent="0.2">
      <c r="A24" s="163">
        <v>211</v>
      </c>
      <c r="B24" s="131" t="s">
        <v>367</v>
      </c>
      <c r="C24" s="166">
        <v>665</v>
      </c>
      <c r="D24" s="167">
        <v>735751.36</v>
      </c>
      <c r="E24" s="166">
        <v>11572</v>
      </c>
      <c r="F24" s="168">
        <f t="shared" ref="F24:F30" si="1">D24/E24</f>
        <v>63.580311095748357</v>
      </c>
    </row>
    <row r="25" spans="1:6" x14ac:dyDescent="0.2">
      <c r="A25" s="163">
        <v>212</v>
      </c>
      <c r="B25" s="131" t="s">
        <v>368</v>
      </c>
      <c r="C25" s="166">
        <v>8</v>
      </c>
      <c r="D25" s="167">
        <v>7953.38</v>
      </c>
      <c r="E25" s="166">
        <v>125</v>
      </c>
      <c r="F25" s="168">
        <f t="shared" si="1"/>
        <v>63.627040000000001</v>
      </c>
    </row>
    <row r="26" spans="1:6" ht="25.5" x14ac:dyDescent="0.2">
      <c r="A26" s="163">
        <v>214</v>
      </c>
      <c r="B26" s="131" t="s">
        <v>369</v>
      </c>
      <c r="C26" s="166"/>
      <c r="D26" s="167"/>
      <c r="E26" s="166"/>
      <c r="F26" s="168"/>
    </row>
    <row r="27" spans="1:6" ht="25.5" customHeight="1" x14ac:dyDescent="0.2">
      <c r="A27" s="163">
        <v>221</v>
      </c>
      <c r="B27" s="131" t="s">
        <v>70</v>
      </c>
      <c r="C27" s="166"/>
      <c r="D27" s="167"/>
      <c r="E27" s="166"/>
      <c r="F27" s="168"/>
    </row>
    <row r="28" spans="1:6" ht="25.5" customHeight="1" x14ac:dyDescent="0.2">
      <c r="A28" s="163">
        <v>222</v>
      </c>
      <c r="B28" s="131" t="s">
        <v>370</v>
      </c>
      <c r="C28" s="166">
        <v>2</v>
      </c>
      <c r="D28" s="167">
        <v>1796.48</v>
      </c>
      <c r="E28" s="166">
        <v>25</v>
      </c>
      <c r="F28" s="168">
        <f t="shared" si="1"/>
        <v>71.859200000000001</v>
      </c>
    </row>
    <row r="29" spans="1:6" x14ac:dyDescent="0.2">
      <c r="A29" s="163">
        <v>232</v>
      </c>
      <c r="B29" s="131" t="s">
        <v>371</v>
      </c>
      <c r="C29" s="166">
        <v>15</v>
      </c>
      <c r="D29" s="167">
        <v>3085.87</v>
      </c>
      <c r="E29" s="166">
        <v>48</v>
      </c>
      <c r="F29" s="168">
        <f t="shared" si="1"/>
        <v>64.288958333333326</v>
      </c>
    </row>
    <row r="30" spans="1:6" ht="25.5" x14ac:dyDescent="0.2">
      <c r="A30" s="163">
        <v>233</v>
      </c>
      <c r="B30" s="131" t="s">
        <v>372</v>
      </c>
      <c r="C30" s="166">
        <v>1</v>
      </c>
      <c r="D30" s="167">
        <v>210.84</v>
      </c>
      <c r="E30" s="166">
        <v>5</v>
      </c>
      <c r="F30" s="168">
        <f t="shared" si="1"/>
        <v>42.167999999999999</v>
      </c>
    </row>
    <row r="31" spans="1:6" ht="25.5" x14ac:dyDescent="0.2">
      <c r="A31" s="163">
        <v>234</v>
      </c>
      <c r="B31" s="131" t="s">
        <v>27</v>
      </c>
      <c r="C31" s="166"/>
      <c r="D31" s="167"/>
      <c r="E31" s="166"/>
      <c r="F31" s="168"/>
    </row>
    <row r="32" spans="1:6" x14ac:dyDescent="0.2">
      <c r="A32" s="163">
        <v>242</v>
      </c>
      <c r="B32" s="131" t="s">
        <v>28</v>
      </c>
      <c r="C32" s="166"/>
      <c r="D32" s="167"/>
      <c r="E32" s="166"/>
      <c r="F32" s="168"/>
    </row>
    <row r="33" spans="1:6" ht="25.5" x14ac:dyDescent="0.2">
      <c r="A33" s="163">
        <v>251</v>
      </c>
      <c r="B33" s="131" t="s">
        <v>70</v>
      </c>
      <c r="C33" s="166"/>
      <c r="D33" s="167"/>
      <c r="E33" s="166"/>
      <c r="F33" s="168"/>
    </row>
    <row r="34" spans="1:6" ht="25.5" x14ac:dyDescent="0.2">
      <c r="A34" s="163">
        <v>252</v>
      </c>
      <c r="B34" s="131" t="s">
        <v>373</v>
      </c>
      <c r="C34" s="166">
        <v>12</v>
      </c>
      <c r="D34" s="167">
        <v>11987.12</v>
      </c>
      <c r="E34" s="166">
        <v>163</v>
      </c>
      <c r="F34" s="168">
        <f>D34/E34</f>
        <v>73.540613496932522</v>
      </c>
    </row>
    <row r="35" spans="1:6" ht="38.25" x14ac:dyDescent="0.2">
      <c r="A35" s="163">
        <v>253</v>
      </c>
      <c r="B35" s="131" t="s">
        <v>374</v>
      </c>
      <c r="C35" s="166"/>
      <c r="D35" s="167"/>
      <c r="E35" s="166"/>
      <c r="F35" s="168"/>
    </row>
    <row r="36" spans="1:6" x14ac:dyDescent="0.2">
      <c r="A36" s="163">
        <v>310</v>
      </c>
      <c r="B36" s="131" t="s">
        <v>29</v>
      </c>
      <c r="C36" s="166"/>
      <c r="D36" s="167"/>
      <c r="E36" s="166"/>
      <c r="F36" s="168"/>
    </row>
    <row r="37" spans="1:6" ht="25.5" x14ac:dyDescent="0.2">
      <c r="A37" s="163">
        <v>320</v>
      </c>
      <c r="B37" s="131" t="s">
        <v>30</v>
      </c>
      <c r="C37" s="166"/>
      <c r="D37" s="167"/>
      <c r="E37" s="166"/>
      <c r="F37" s="168"/>
    </row>
    <row r="38" spans="1:6" x14ac:dyDescent="0.2">
      <c r="A38" s="163">
        <v>331</v>
      </c>
      <c r="B38" s="131" t="s">
        <v>31</v>
      </c>
      <c r="C38" s="166"/>
      <c r="D38" s="167"/>
      <c r="E38" s="166"/>
      <c r="F38" s="168"/>
    </row>
    <row r="39" spans="1:6" x14ac:dyDescent="0.2">
      <c r="A39" s="163">
        <v>332</v>
      </c>
      <c r="B39" s="131" t="s">
        <v>32</v>
      </c>
      <c r="C39" s="166"/>
      <c r="D39" s="167"/>
      <c r="E39" s="166"/>
      <c r="F39" s="168"/>
    </row>
    <row r="40" spans="1:6" x14ac:dyDescent="0.2">
      <c r="A40" s="163">
        <v>333</v>
      </c>
      <c r="B40" s="131" t="s">
        <v>33</v>
      </c>
      <c r="C40" s="166"/>
      <c r="D40" s="167"/>
      <c r="E40" s="166"/>
      <c r="F40" s="168"/>
    </row>
    <row r="41" spans="1:6" x14ac:dyDescent="0.2">
      <c r="A41" s="163">
        <v>334</v>
      </c>
      <c r="B41" s="131" t="s">
        <v>34</v>
      </c>
      <c r="C41" s="166">
        <v>1</v>
      </c>
      <c r="D41" s="167">
        <v>148.99</v>
      </c>
      <c r="E41" s="166">
        <v>5</v>
      </c>
      <c r="F41" s="168">
        <f>D41/E41</f>
        <v>29.798000000000002</v>
      </c>
    </row>
    <row r="42" spans="1:6" x14ac:dyDescent="0.2">
      <c r="A42" s="163">
        <v>340</v>
      </c>
      <c r="B42" s="131" t="s">
        <v>35</v>
      </c>
      <c r="C42" s="166"/>
      <c r="D42" s="167"/>
      <c r="E42" s="166"/>
      <c r="F42" s="168"/>
    </row>
    <row r="43" spans="1:6" x14ac:dyDescent="0.2">
      <c r="A43" s="163">
        <v>351</v>
      </c>
      <c r="B43" s="131" t="s">
        <v>36</v>
      </c>
      <c r="C43" s="166"/>
      <c r="D43" s="167"/>
      <c r="E43" s="166"/>
      <c r="F43" s="168"/>
    </row>
    <row r="44" spans="1:6" x14ac:dyDescent="0.2">
      <c r="A44" s="163">
        <v>411</v>
      </c>
      <c r="B44" s="131" t="s">
        <v>37</v>
      </c>
      <c r="C44" s="166"/>
      <c r="D44" s="167"/>
      <c r="E44" s="166"/>
      <c r="F44" s="168"/>
    </row>
    <row r="45" spans="1:6" ht="25.5" x14ac:dyDescent="0.2">
      <c r="A45" s="163">
        <v>911</v>
      </c>
      <c r="B45" s="131" t="s">
        <v>375</v>
      </c>
      <c r="C45" s="166">
        <v>172</v>
      </c>
      <c r="D45" s="167">
        <v>192470.67</v>
      </c>
      <c r="E45" s="166">
        <v>2604</v>
      </c>
      <c r="F45" s="168">
        <f>D45/E45</f>
        <v>73.913467741935492</v>
      </c>
    </row>
    <row r="46" spans="1:6" ht="20.100000000000001" customHeight="1" x14ac:dyDescent="0.2">
      <c r="A46" s="241" t="s">
        <v>10</v>
      </c>
      <c r="B46" s="241"/>
      <c r="C46" s="242">
        <f>SUM(C8:C45)</f>
        <v>4461</v>
      </c>
      <c r="D46" s="243">
        <f>SUM(D8:D45)</f>
        <v>4256496.75</v>
      </c>
      <c r="E46" s="242">
        <f>SUM(E8:E45)</f>
        <v>67442</v>
      </c>
      <c r="F46" s="244">
        <f>D46/E46</f>
        <v>63.113441920464993</v>
      </c>
    </row>
    <row r="47" spans="1:6" x14ac:dyDescent="0.2">
      <c r="C47" s="8"/>
      <c r="D47" s="8"/>
      <c r="E47" s="8"/>
      <c r="F47" s="158"/>
    </row>
    <row r="48" spans="1:6" x14ac:dyDescent="0.2">
      <c r="C48" s="8"/>
      <c r="D48" s="116"/>
      <c r="E48" s="8"/>
      <c r="F48" s="158"/>
    </row>
    <row r="49" spans="3:6" x14ac:dyDescent="0.2">
      <c r="C49" s="8"/>
      <c r="D49" s="116"/>
      <c r="E49" s="8"/>
      <c r="F49" s="8"/>
    </row>
    <row r="50" spans="3:6" ht="30" customHeight="1" x14ac:dyDescent="0.2"/>
    <row r="56" spans="3:6" ht="30" customHeight="1" x14ac:dyDescent="0.2"/>
  </sheetData>
  <mergeCells count="4">
    <mergeCell ref="A2:F2"/>
    <mergeCell ref="A4:F4"/>
    <mergeCell ref="A6:B6"/>
    <mergeCell ref="A3:F3"/>
  </mergeCells>
  <phoneticPr fontId="0" type="noConversion"/>
  <hyperlinks>
    <hyperlink ref="A1" location="Съдържание!Print_Area" display="към съдържанието" xr:uid="{00000000-0004-0000-2500-000000000000}"/>
  </hyperlinks>
  <printOptions horizontalCentered="1" verticalCentered="1"/>
  <pageMargins left="0.39370078740157483" right="0.39370078740157483" top="0.59055118110236227" bottom="0.59055118110236227" header="0.51181102362204722" footer="0.51181102362204722"/>
  <pageSetup paperSize="9" scale="86"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P14"/>
  <sheetViews>
    <sheetView zoomScale="80" zoomScaleNormal="80" workbookViewId="0">
      <selection activeCell="F13" sqref="F13"/>
    </sheetView>
  </sheetViews>
  <sheetFormatPr defaultRowHeight="12.75" x14ac:dyDescent="0.2"/>
  <cols>
    <col min="1" max="2" width="26.7109375" customWidth="1"/>
    <col min="3" max="8" width="20.7109375" customWidth="1"/>
    <col min="9" max="9" width="11.7109375" customWidth="1"/>
    <col min="13" max="13" width="12.5703125" customWidth="1"/>
  </cols>
  <sheetData>
    <row r="1" spans="1:16" s="6" customFormat="1" ht="13.5" thickBot="1" x14ac:dyDescent="0.25">
      <c r="A1" s="255" t="s">
        <v>71</v>
      </c>
      <c r="H1" s="142"/>
      <c r="I1" s="177"/>
      <c r="J1" s="177"/>
    </row>
    <row r="2" spans="1:16" ht="20.100000000000001" customHeight="1" x14ac:dyDescent="0.2">
      <c r="A2" s="404" t="s">
        <v>507</v>
      </c>
      <c r="B2" s="400"/>
      <c r="C2" s="400"/>
      <c r="D2" s="400"/>
      <c r="E2" s="400"/>
      <c r="F2" s="400"/>
      <c r="G2" s="400"/>
      <c r="H2" s="405"/>
      <c r="M2" s="406"/>
      <c r="N2" s="406"/>
      <c r="P2" s="6"/>
    </row>
    <row r="3" spans="1:16" ht="15" customHeight="1" x14ac:dyDescent="0.2">
      <c r="A3" s="263"/>
      <c r="B3" s="83"/>
      <c r="C3" s="83"/>
      <c r="D3" s="83"/>
      <c r="E3" s="83"/>
      <c r="F3" s="83"/>
      <c r="G3" s="83"/>
      <c r="H3" s="264"/>
      <c r="M3" s="176"/>
      <c r="N3" s="176"/>
      <c r="P3" s="6"/>
    </row>
    <row r="4" spans="1:16" ht="50.1" customHeight="1" x14ac:dyDescent="0.2">
      <c r="A4" s="246" t="s">
        <v>231</v>
      </c>
      <c r="B4" s="207" t="s">
        <v>204</v>
      </c>
      <c r="C4" s="207" t="s">
        <v>201</v>
      </c>
      <c r="D4" s="207" t="s">
        <v>199</v>
      </c>
      <c r="E4" s="207" t="s">
        <v>200</v>
      </c>
      <c r="F4" s="207" t="s">
        <v>202</v>
      </c>
      <c r="G4" s="207" t="s">
        <v>203</v>
      </c>
      <c r="H4" s="247" t="s">
        <v>232</v>
      </c>
    </row>
    <row r="5" spans="1:16" ht="20.100000000000001" customHeight="1" x14ac:dyDescent="0.2">
      <c r="A5" s="249">
        <v>1</v>
      </c>
      <c r="B5" s="209">
        <v>2</v>
      </c>
      <c r="C5" s="209">
        <v>3</v>
      </c>
      <c r="D5" s="209">
        <v>4</v>
      </c>
      <c r="E5" s="209">
        <v>5</v>
      </c>
      <c r="F5" s="209">
        <v>6</v>
      </c>
      <c r="G5" s="209">
        <v>7</v>
      </c>
      <c r="H5" s="225" t="s">
        <v>287</v>
      </c>
    </row>
    <row r="6" spans="1:16" ht="30" customHeight="1" x14ac:dyDescent="0.2">
      <c r="A6" s="407" t="s">
        <v>213</v>
      </c>
      <c r="B6" s="170" t="s">
        <v>94</v>
      </c>
      <c r="C6" s="103">
        <v>2</v>
      </c>
      <c r="D6" s="103">
        <v>409</v>
      </c>
      <c r="E6" s="103">
        <v>1416</v>
      </c>
      <c r="F6" s="103">
        <v>659</v>
      </c>
      <c r="G6" s="103">
        <v>1462</v>
      </c>
      <c r="H6" s="138">
        <f>SUM(C6:G6)</f>
        <v>3948</v>
      </c>
    </row>
    <row r="7" spans="1:16" ht="30" customHeight="1" x14ac:dyDescent="0.2">
      <c r="A7" s="407"/>
      <c r="B7" s="170" t="s">
        <v>95</v>
      </c>
      <c r="C7" s="103">
        <v>37</v>
      </c>
      <c r="D7" s="103">
        <v>145</v>
      </c>
      <c r="E7" s="103">
        <v>382</v>
      </c>
      <c r="F7" s="103">
        <v>7271</v>
      </c>
      <c r="G7" s="103">
        <v>257</v>
      </c>
      <c r="H7" s="138">
        <f>SUM(C7:G7)</f>
        <v>8092</v>
      </c>
    </row>
    <row r="8" spans="1:16" ht="20.100000000000001" customHeight="1" thickBot="1" x14ac:dyDescent="0.25">
      <c r="A8" s="408"/>
      <c r="B8" s="171" t="s">
        <v>198</v>
      </c>
      <c r="C8" s="103">
        <v>39</v>
      </c>
      <c r="D8" s="103">
        <v>554</v>
      </c>
      <c r="E8" s="103">
        <v>1798</v>
      </c>
      <c r="F8" s="103">
        <v>7930</v>
      </c>
      <c r="G8" s="103">
        <v>1719</v>
      </c>
      <c r="H8" s="103">
        <f>SUM(H6:H7)</f>
        <v>12040</v>
      </c>
      <c r="I8" s="1"/>
    </row>
    <row r="9" spans="1:16" ht="30" customHeight="1" x14ac:dyDescent="0.2">
      <c r="A9" s="409" t="s">
        <v>335</v>
      </c>
      <c r="B9" s="172" t="s">
        <v>94</v>
      </c>
      <c r="C9" s="103">
        <v>258</v>
      </c>
      <c r="D9" s="103">
        <v>115</v>
      </c>
      <c r="E9" s="103">
        <v>47</v>
      </c>
      <c r="F9" s="103">
        <v>20</v>
      </c>
      <c r="G9" s="103">
        <v>32</v>
      </c>
      <c r="H9" s="103">
        <f>H12-H6</f>
        <v>472</v>
      </c>
    </row>
    <row r="10" spans="1:16" ht="30" customHeight="1" x14ac:dyDescent="0.2">
      <c r="A10" s="407"/>
      <c r="B10" s="170" t="s">
        <v>95</v>
      </c>
      <c r="C10" s="103">
        <v>10</v>
      </c>
      <c r="D10" s="103">
        <v>2</v>
      </c>
      <c r="E10" s="103">
        <v>3</v>
      </c>
      <c r="F10" s="103">
        <v>87</v>
      </c>
      <c r="G10" s="103">
        <v>4</v>
      </c>
      <c r="H10" s="139">
        <f>H13-H7</f>
        <v>106</v>
      </c>
    </row>
    <row r="11" spans="1:16" ht="20.100000000000001" customHeight="1" thickBot="1" x14ac:dyDescent="0.25">
      <c r="A11" s="408"/>
      <c r="B11" s="171" t="s">
        <v>198</v>
      </c>
      <c r="C11" s="103">
        <v>268</v>
      </c>
      <c r="D11" s="103">
        <v>117</v>
      </c>
      <c r="E11" s="103">
        <v>50</v>
      </c>
      <c r="F11" s="103">
        <v>107</v>
      </c>
      <c r="G11" s="103">
        <v>36</v>
      </c>
      <c r="H11" s="103">
        <f>SUM(H9:H10)</f>
        <v>578</v>
      </c>
    </row>
    <row r="12" spans="1:16" ht="30" customHeight="1" x14ac:dyDescent="0.2">
      <c r="A12" s="410" t="s">
        <v>209</v>
      </c>
      <c r="B12" s="172" t="s">
        <v>94</v>
      </c>
      <c r="C12" s="103">
        <v>260</v>
      </c>
      <c r="D12" s="103">
        <v>524</v>
      </c>
      <c r="E12" s="103">
        <v>1463</v>
      </c>
      <c r="F12" s="103">
        <v>679</v>
      </c>
      <c r="G12" s="103">
        <v>1494</v>
      </c>
      <c r="H12" s="103">
        <f>SUM(C12:G12)</f>
        <v>4420</v>
      </c>
    </row>
    <row r="13" spans="1:16" ht="30" customHeight="1" x14ac:dyDescent="0.2">
      <c r="A13" s="411"/>
      <c r="B13" s="170" t="s">
        <v>95</v>
      </c>
      <c r="C13" s="103">
        <v>47</v>
      </c>
      <c r="D13" s="103">
        <v>147</v>
      </c>
      <c r="E13" s="103">
        <v>385</v>
      </c>
      <c r="F13" s="103">
        <v>7358</v>
      </c>
      <c r="G13" s="103">
        <v>261</v>
      </c>
      <c r="H13" s="138">
        <f>SUM(C13:G13)</f>
        <v>8198</v>
      </c>
      <c r="J13" s="1"/>
    </row>
    <row r="14" spans="1:16" ht="20.100000000000001" customHeight="1" x14ac:dyDescent="0.2">
      <c r="A14" s="412"/>
      <c r="B14" s="248" t="s">
        <v>198</v>
      </c>
      <c r="C14" s="222">
        <v>307</v>
      </c>
      <c r="D14" s="222">
        <v>671</v>
      </c>
      <c r="E14" s="222">
        <v>1848</v>
      </c>
      <c r="F14" s="222">
        <v>8037</v>
      </c>
      <c r="G14" s="222">
        <v>1755</v>
      </c>
      <c r="H14" s="223">
        <f>SUM(C14:G14)</f>
        <v>12618</v>
      </c>
      <c r="I14" s="1"/>
    </row>
  </sheetData>
  <mergeCells count="5">
    <mergeCell ref="A2:H2"/>
    <mergeCell ref="M2:N2"/>
    <mergeCell ref="A6:A8"/>
    <mergeCell ref="A9:A11"/>
    <mergeCell ref="A12:A14"/>
  </mergeCells>
  <hyperlinks>
    <hyperlink ref="A1" location="Съдържание!Print_Area" display="към съдържанието" xr:uid="{00000000-0004-0000-2600-000000000000}"/>
  </hyperlinks>
  <printOptions horizontalCentered="1"/>
  <pageMargins left="0.39370078740157483" right="0.39370078740157483" top="0.59055118110236227" bottom="0.59055118110236227"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0"/>
  <sheetViews>
    <sheetView topLeftCell="AC1" zoomScale="85" zoomScaleNormal="85" workbookViewId="0">
      <selection activeCell="F13" sqref="F13"/>
    </sheetView>
  </sheetViews>
  <sheetFormatPr defaultRowHeight="12.75" x14ac:dyDescent="0.2"/>
  <cols>
    <col min="1" max="1" width="76.7109375" style="21" customWidth="1"/>
    <col min="2" max="7" width="20.7109375" style="22" customWidth="1"/>
    <col min="8" max="8" width="17.7109375" style="22" customWidth="1"/>
    <col min="9" max="9" width="15.7109375" style="22" customWidth="1"/>
    <col min="10" max="10" width="76.7109375" customWidth="1"/>
    <col min="11" max="16" width="20.7109375" customWidth="1"/>
    <col min="17" max="17" width="17.7109375" customWidth="1"/>
    <col min="18" max="18" width="15.7109375" customWidth="1"/>
    <col min="19" max="19" width="76.7109375" customWidth="1"/>
    <col min="20" max="25" width="20.7109375" customWidth="1"/>
    <col min="26" max="26" width="17.7109375" customWidth="1"/>
    <col min="27" max="27" width="15.7109375" customWidth="1"/>
    <col min="28" max="28" width="76.7109375" customWidth="1"/>
    <col min="29" max="34" width="20.7109375" customWidth="1"/>
    <col min="35" max="35" width="17.7109375" customWidth="1"/>
    <col min="36" max="36" width="15.7109375" customWidth="1"/>
    <col min="37" max="38" width="16.7109375" customWidth="1"/>
  </cols>
  <sheetData>
    <row r="1" spans="1:36" s="252" customFormat="1" ht="15" customHeight="1" x14ac:dyDescent="0.2">
      <c r="A1" s="255" t="s">
        <v>71</v>
      </c>
      <c r="B1" s="11"/>
      <c r="C1" s="11"/>
      <c r="D1" s="11"/>
      <c r="E1" s="11"/>
      <c r="F1" s="11"/>
      <c r="G1" s="11"/>
      <c r="H1" s="11"/>
      <c r="I1" s="11"/>
      <c r="J1" s="255" t="s">
        <v>71</v>
      </c>
      <c r="K1" s="255"/>
      <c r="L1" s="255"/>
      <c r="M1" s="255"/>
      <c r="N1" s="255"/>
      <c r="O1" s="255"/>
      <c r="P1" s="255"/>
      <c r="Q1" s="255"/>
      <c r="R1" s="255"/>
      <c r="S1" s="255" t="s">
        <v>71</v>
      </c>
      <c r="T1" s="255"/>
      <c r="U1" s="255"/>
      <c r="V1" s="255"/>
      <c r="W1" s="255"/>
      <c r="X1" s="255"/>
      <c r="Y1" s="255"/>
      <c r="Z1" s="255"/>
      <c r="AA1" s="255"/>
      <c r="AB1" s="255" t="s">
        <v>71</v>
      </c>
    </row>
    <row r="2" spans="1:36" ht="15" customHeight="1" x14ac:dyDescent="0.2">
      <c r="A2" s="351" t="s">
        <v>489</v>
      </c>
      <c r="B2" s="352"/>
      <c r="C2" s="352"/>
      <c r="D2" s="352"/>
      <c r="E2" s="352"/>
      <c r="F2" s="352"/>
      <c r="G2" s="352"/>
      <c r="H2" s="352"/>
      <c r="I2" s="353"/>
      <c r="J2" s="351" t="s">
        <v>489</v>
      </c>
      <c r="K2" s="352"/>
      <c r="L2" s="352"/>
      <c r="M2" s="352"/>
      <c r="N2" s="352"/>
      <c r="O2" s="352"/>
      <c r="P2" s="352"/>
      <c r="Q2" s="352"/>
      <c r="R2" s="353"/>
      <c r="S2" s="351" t="s">
        <v>489</v>
      </c>
      <c r="T2" s="352"/>
      <c r="U2" s="352"/>
      <c r="V2" s="352"/>
      <c r="W2" s="352"/>
      <c r="X2" s="352"/>
      <c r="Y2" s="352"/>
      <c r="Z2" s="352"/>
      <c r="AA2" s="353"/>
      <c r="AB2" s="351" t="s">
        <v>489</v>
      </c>
      <c r="AC2" s="352"/>
      <c r="AD2" s="352"/>
      <c r="AE2" s="352"/>
      <c r="AF2" s="352"/>
      <c r="AG2" s="352"/>
      <c r="AH2" s="352"/>
      <c r="AI2" s="352"/>
      <c r="AJ2" s="353"/>
    </row>
    <row r="3" spans="1:36" ht="15" customHeight="1" x14ac:dyDescent="0.2">
      <c r="A3" s="351"/>
      <c r="B3" s="352"/>
      <c r="C3" s="352"/>
      <c r="D3" s="352"/>
      <c r="E3" s="352"/>
      <c r="F3" s="352"/>
      <c r="G3" s="352"/>
      <c r="H3" s="352"/>
      <c r="I3" s="353"/>
      <c r="J3" s="351"/>
      <c r="K3" s="352"/>
      <c r="L3" s="352"/>
      <c r="M3" s="352"/>
      <c r="N3" s="352"/>
      <c r="O3" s="352"/>
      <c r="P3" s="352"/>
      <c r="Q3" s="352"/>
      <c r="R3" s="353"/>
      <c r="S3" s="351"/>
      <c r="T3" s="352"/>
      <c r="U3" s="352"/>
      <c r="V3" s="352"/>
      <c r="W3" s="352"/>
      <c r="X3" s="352"/>
      <c r="Y3" s="352"/>
      <c r="Z3" s="352"/>
      <c r="AA3" s="353"/>
      <c r="AB3" s="351"/>
      <c r="AC3" s="352"/>
      <c r="AD3" s="352"/>
      <c r="AE3" s="352"/>
      <c r="AF3" s="352"/>
      <c r="AG3" s="352"/>
      <c r="AH3" s="352"/>
      <c r="AI3" s="352"/>
      <c r="AJ3" s="353"/>
    </row>
    <row r="4" spans="1:36" ht="15" customHeight="1" x14ac:dyDescent="0.2">
      <c r="A4" s="368"/>
      <c r="B4" s="369"/>
      <c r="C4" s="369"/>
      <c r="D4" s="369"/>
      <c r="E4" s="369"/>
      <c r="F4" s="369"/>
      <c r="G4" s="369"/>
      <c r="H4" s="369"/>
      <c r="I4" s="370"/>
      <c r="J4" s="368"/>
      <c r="K4" s="369"/>
      <c r="L4" s="369"/>
      <c r="M4" s="369"/>
      <c r="N4" s="369"/>
      <c r="O4" s="369"/>
      <c r="P4" s="369"/>
      <c r="Q4" s="369"/>
      <c r="R4" s="370"/>
      <c r="S4" s="368"/>
      <c r="T4" s="369"/>
      <c r="U4" s="369"/>
      <c r="V4" s="369"/>
      <c r="W4" s="369"/>
      <c r="X4" s="369"/>
      <c r="Y4" s="369"/>
      <c r="Z4" s="369"/>
      <c r="AA4" s="370"/>
    </row>
    <row r="5" spans="1:36" ht="15" customHeight="1" x14ac:dyDescent="0.25">
      <c r="A5" s="185"/>
      <c r="B5" s="367" t="s">
        <v>408</v>
      </c>
      <c r="C5" s="354"/>
      <c r="D5" s="355"/>
      <c r="E5" s="355"/>
      <c r="F5" s="355"/>
      <c r="G5" s="356"/>
      <c r="H5" s="356"/>
      <c r="I5" s="356"/>
      <c r="J5" s="185"/>
      <c r="K5" s="367" t="s">
        <v>413</v>
      </c>
      <c r="L5" s="354"/>
      <c r="M5" s="355"/>
      <c r="N5" s="355"/>
      <c r="O5" s="355"/>
      <c r="P5" s="356"/>
      <c r="Q5" s="356"/>
      <c r="R5" s="356"/>
      <c r="S5" s="185"/>
      <c r="T5" s="367" t="s">
        <v>428</v>
      </c>
      <c r="U5" s="354"/>
      <c r="V5" s="355"/>
      <c r="W5" s="355"/>
      <c r="X5" s="355"/>
      <c r="Y5" s="356"/>
      <c r="Z5" s="356"/>
      <c r="AA5" s="356"/>
      <c r="AB5" s="185"/>
      <c r="AC5" s="367" t="s">
        <v>487</v>
      </c>
      <c r="AD5" s="354"/>
      <c r="AE5" s="355"/>
      <c r="AF5" s="355"/>
      <c r="AG5" s="355"/>
      <c r="AH5" s="356"/>
      <c r="AI5" s="356"/>
      <c r="AJ5" s="356"/>
    </row>
    <row r="6" spans="1:36" ht="39.950000000000003" customHeight="1" x14ac:dyDescent="0.2">
      <c r="A6" s="90" t="s">
        <v>79</v>
      </c>
      <c r="B6" s="358" t="s">
        <v>164</v>
      </c>
      <c r="C6" s="357"/>
      <c r="D6" s="358" t="s">
        <v>172</v>
      </c>
      <c r="E6" s="359"/>
      <c r="F6" s="358" t="s">
        <v>174</v>
      </c>
      <c r="G6" s="359"/>
      <c r="H6" s="360" t="s">
        <v>437</v>
      </c>
      <c r="I6" s="362" t="s">
        <v>436</v>
      </c>
      <c r="J6" s="90" t="s">
        <v>79</v>
      </c>
      <c r="K6" s="358" t="s">
        <v>164</v>
      </c>
      <c r="L6" s="357"/>
      <c r="M6" s="358" t="s">
        <v>172</v>
      </c>
      <c r="N6" s="359"/>
      <c r="O6" s="358" t="s">
        <v>174</v>
      </c>
      <c r="P6" s="359"/>
      <c r="Q6" s="360" t="s">
        <v>433</v>
      </c>
      <c r="R6" s="362" t="s">
        <v>434</v>
      </c>
      <c r="S6" s="272" t="s">
        <v>79</v>
      </c>
      <c r="T6" s="358" t="s">
        <v>164</v>
      </c>
      <c r="U6" s="357"/>
      <c r="V6" s="358" t="s">
        <v>172</v>
      </c>
      <c r="W6" s="359"/>
      <c r="X6" s="358" t="s">
        <v>174</v>
      </c>
      <c r="Y6" s="359"/>
      <c r="Z6" s="360" t="s">
        <v>433</v>
      </c>
      <c r="AA6" s="362" t="s">
        <v>434</v>
      </c>
      <c r="AB6" s="345" t="s">
        <v>79</v>
      </c>
      <c r="AC6" s="358" t="s">
        <v>164</v>
      </c>
      <c r="AD6" s="357"/>
      <c r="AE6" s="358" t="s">
        <v>172</v>
      </c>
      <c r="AF6" s="359"/>
      <c r="AG6" s="358" t="s">
        <v>174</v>
      </c>
      <c r="AH6" s="359"/>
      <c r="AI6" s="360" t="s">
        <v>433</v>
      </c>
      <c r="AJ6" s="362" t="s">
        <v>434</v>
      </c>
    </row>
    <row r="7" spans="1:36" ht="39.950000000000003" customHeight="1" x14ac:dyDescent="0.2">
      <c r="A7" s="91"/>
      <c r="B7" s="92" t="s">
        <v>6</v>
      </c>
      <c r="C7" s="93" t="s">
        <v>171</v>
      </c>
      <c r="D7" s="92" t="s">
        <v>6</v>
      </c>
      <c r="E7" s="93" t="s">
        <v>173</v>
      </c>
      <c r="F7" s="92" t="s">
        <v>6</v>
      </c>
      <c r="G7" s="192" t="s">
        <v>173</v>
      </c>
      <c r="H7" s="361"/>
      <c r="I7" s="362"/>
      <c r="J7" s="91"/>
      <c r="K7" s="92" t="s">
        <v>6</v>
      </c>
      <c r="L7" s="93" t="s">
        <v>171</v>
      </c>
      <c r="M7" s="92" t="s">
        <v>6</v>
      </c>
      <c r="N7" s="93" t="s">
        <v>173</v>
      </c>
      <c r="O7" s="92" t="s">
        <v>6</v>
      </c>
      <c r="P7" s="192" t="s">
        <v>173</v>
      </c>
      <c r="Q7" s="361"/>
      <c r="R7" s="362"/>
      <c r="S7" s="269"/>
      <c r="T7" s="92" t="s">
        <v>6</v>
      </c>
      <c r="U7" s="93" t="s">
        <v>171</v>
      </c>
      <c r="V7" s="92" t="s">
        <v>6</v>
      </c>
      <c r="W7" s="93" t="s">
        <v>173</v>
      </c>
      <c r="X7" s="92" t="s">
        <v>6</v>
      </c>
      <c r="Y7" s="192" t="s">
        <v>173</v>
      </c>
      <c r="Z7" s="361"/>
      <c r="AA7" s="362"/>
      <c r="AB7" s="342"/>
      <c r="AC7" s="92" t="s">
        <v>6</v>
      </c>
      <c r="AD7" s="93" t="s">
        <v>171</v>
      </c>
      <c r="AE7" s="92" t="s">
        <v>6</v>
      </c>
      <c r="AF7" s="93" t="s">
        <v>173</v>
      </c>
      <c r="AG7" s="92" t="s">
        <v>6</v>
      </c>
      <c r="AH7" s="192" t="s">
        <v>173</v>
      </c>
      <c r="AI7" s="361"/>
      <c r="AJ7" s="362"/>
    </row>
    <row r="8" spans="1:36" ht="20.100000000000001" customHeight="1" x14ac:dyDescent="0.2">
      <c r="A8" s="187">
        <v>1</v>
      </c>
      <c r="B8" s="188">
        <v>2</v>
      </c>
      <c r="C8" s="189">
        <v>3</v>
      </c>
      <c r="D8" s="188">
        <v>4</v>
      </c>
      <c r="E8" s="190" t="s">
        <v>280</v>
      </c>
      <c r="F8" s="188">
        <v>6</v>
      </c>
      <c r="G8" s="190" t="s">
        <v>281</v>
      </c>
      <c r="H8" s="191">
        <v>8</v>
      </c>
      <c r="I8" s="187" t="s">
        <v>282</v>
      </c>
      <c r="J8" s="187">
        <v>1</v>
      </c>
      <c r="K8" s="188">
        <v>2</v>
      </c>
      <c r="L8" s="189">
        <v>3</v>
      </c>
      <c r="M8" s="188">
        <v>4</v>
      </c>
      <c r="N8" s="190" t="s">
        <v>280</v>
      </c>
      <c r="O8" s="188">
        <v>6</v>
      </c>
      <c r="P8" s="190" t="s">
        <v>281</v>
      </c>
      <c r="Q8" s="191">
        <v>8</v>
      </c>
      <c r="R8" s="187" t="s">
        <v>282</v>
      </c>
      <c r="S8" s="270">
        <v>1</v>
      </c>
      <c r="T8" s="188">
        <v>2</v>
      </c>
      <c r="U8" s="189">
        <v>3</v>
      </c>
      <c r="V8" s="188">
        <v>4</v>
      </c>
      <c r="W8" s="190" t="s">
        <v>280</v>
      </c>
      <c r="X8" s="188">
        <v>6</v>
      </c>
      <c r="Y8" s="190" t="s">
        <v>281</v>
      </c>
      <c r="Z8" s="271">
        <v>8</v>
      </c>
      <c r="AA8" s="270" t="s">
        <v>282</v>
      </c>
      <c r="AB8" s="343">
        <v>1</v>
      </c>
      <c r="AC8" s="188">
        <v>2</v>
      </c>
      <c r="AD8" s="189">
        <v>3</v>
      </c>
      <c r="AE8" s="188">
        <v>4</v>
      </c>
      <c r="AF8" s="190" t="s">
        <v>280</v>
      </c>
      <c r="AG8" s="188">
        <v>6</v>
      </c>
      <c r="AH8" s="190" t="s">
        <v>281</v>
      </c>
      <c r="AI8" s="344">
        <v>8</v>
      </c>
      <c r="AJ8" s="343" t="s">
        <v>282</v>
      </c>
    </row>
    <row r="9" spans="1:36" s="20" customFormat="1" ht="15" x14ac:dyDescent="0.2">
      <c r="A9" s="183"/>
      <c r="B9" s="291"/>
      <c r="C9" s="292"/>
      <c r="D9" s="292"/>
      <c r="E9" s="292"/>
      <c r="F9" s="292"/>
      <c r="G9" s="292"/>
      <c r="H9" s="292"/>
      <c r="I9" s="306"/>
      <c r="J9" s="183"/>
      <c r="K9" s="291"/>
      <c r="L9" s="292"/>
      <c r="M9" s="292"/>
      <c r="N9" s="292"/>
      <c r="O9" s="292"/>
      <c r="P9" s="292"/>
      <c r="Q9" s="292"/>
      <c r="R9" s="306"/>
      <c r="S9" s="183"/>
      <c r="T9" s="291"/>
      <c r="U9" s="292"/>
      <c r="V9" s="292"/>
      <c r="W9" s="292"/>
      <c r="X9" s="292"/>
      <c r="Y9" s="292"/>
      <c r="Z9" s="292"/>
      <c r="AA9" s="306"/>
      <c r="AB9" s="183"/>
      <c r="AC9" s="291"/>
      <c r="AD9" s="292"/>
      <c r="AE9" s="292"/>
      <c r="AF9" s="292"/>
      <c r="AG9" s="292"/>
      <c r="AH9" s="292"/>
      <c r="AI9" s="292"/>
      <c r="AJ9" s="306"/>
    </row>
    <row r="10" spans="1:36" ht="24" x14ac:dyDescent="0.2">
      <c r="A10" s="94" t="s">
        <v>81</v>
      </c>
      <c r="B10" s="84">
        <v>170138</v>
      </c>
      <c r="C10" s="293">
        <v>6.3400063050527616E-2</v>
      </c>
      <c r="D10" s="85">
        <v>248940</v>
      </c>
      <c r="E10" s="86">
        <v>1.4631651953120408</v>
      </c>
      <c r="F10" s="85">
        <v>1729443</v>
      </c>
      <c r="G10" s="85">
        <v>10.164942576026519</v>
      </c>
      <c r="H10" s="277">
        <v>85454055.629999995</v>
      </c>
      <c r="I10" s="286">
        <v>49.411316608873491</v>
      </c>
      <c r="J10" s="94" t="s">
        <v>81</v>
      </c>
      <c r="K10" s="84">
        <v>245232</v>
      </c>
      <c r="L10" s="293">
        <v>8.5107682568944881E-2</v>
      </c>
      <c r="M10" s="85">
        <v>418746</v>
      </c>
      <c r="N10" s="86">
        <v>1.7075504012526914</v>
      </c>
      <c r="O10" s="85">
        <v>3190196</v>
      </c>
      <c r="P10" s="85">
        <v>13.008889541332289</v>
      </c>
      <c r="Q10" s="277">
        <v>160195910.63</v>
      </c>
      <c r="R10" s="286">
        <v>50.215068487954973</v>
      </c>
      <c r="S10" s="94" t="s">
        <v>81</v>
      </c>
      <c r="T10" s="84">
        <v>304442</v>
      </c>
      <c r="U10" s="293">
        <v>0.10158099482922633</v>
      </c>
      <c r="V10" s="85">
        <v>585063</v>
      </c>
      <c r="W10" s="86">
        <v>1.9217552111732283</v>
      </c>
      <c r="X10" s="85">
        <v>4716293</v>
      </c>
      <c r="Y10" s="85">
        <v>15.491597742755598</v>
      </c>
      <c r="Z10" s="277">
        <v>240866661.13</v>
      </c>
      <c r="AA10" s="286">
        <v>51.0711826279665</v>
      </c>
      <c r="AB10" s="94" t="s">
        <v>81</v>
      </c>
      <c r="AC10" s="84">
        <v>370880</v>
      </c>
      <c r="AD10" s="293">
        <v>0.12002029678875807</v>
      </c>
      <c r="AE10" s="85">
        <v>784998</v>
      </c>
      <c r="AF10" s="86">
        <v>2.1165821829163072</v>
      </c>
      <c r="AG10" s="85">
        <v>6356045</v>
      </c>
      <c r="AH10" s="85">
        <v>17.137739969801554</v>
      </c>
      <c r="AI10" s="277">
        <v>329778370.51999998</v>
      </c>
      <c r="AJ10" s="286">
        <v>51.884209523374992</v>
      </c>
    </row>
    <row r="11" spans="1:36" ht="24" x14ac:dyDescent="0.2">
      <c r="A11" s="94" t="s">
        <v>82</v>
      </c>
      <c r="B11" s="84">
        <v>16345</v>
      </c>
      <c r="C11" s="293">
        <v>6.0907853069912306E-3</v>
      </c>
      <c r="D11" s="85">
        <v>26850</v>
      </c>
      <c r="E11" s="86">
        <v>1.6427041908840625</v>
      </c>
      <c r="F11" s="85">
        <v>305548</v>
      </c>
      <c r="G11" s="85">
        <v>18.693667788314468</v>
      </c>
      <c r="H11" s="277">
        <v>15072634.9</v>
      </c>
      <c r="I11" s="286">
        <v>49.329843101574873</v>
      </c>
      <c r="J11" s="94" t="s">
        <v>82</v>
      </c>
      <c r="K11" s="84">
        <v>29160</v>
      </c>
      <c r="L11" s="293">
        <v>1.0119968126959096E-2</v>
      </c>
      <c r="M11" s="85">
        <v>50987</v>
      </c>
      <c r="N11" s="86">
        <v>1.748525377229081</v>
      </c>
      <c r="O11" s="85">
        <v>598482</v>
      </c>
      <c r="P11" s="85">
        <v>20.524074074074075</v>
      </c>
      <c r="Q11" s="277">
        <v>30104802.699999999</v>
      </c>
      <c r="R11" s="286">
        <v>50.301935062374476</v>
      </c>
      <c r="S11" s="94" t="s">
        <v>82</v>
      </c>
      <c r="T11" s="84">
        <v>43089</v>
      </c>
      <c r="U11" s="293">
        <v>1.4377199881082549E-2</v>
      </c>
      <c r="V11" s="85">
        <v>78000</v>
      </c>
      <c r="W11" s="86">
        <v>1.8102067813130962</v>
      </c>
      <c r="X11" s="85">
        <v>942381</v>
      </c>
      <c r="Y11" s="85">
        <v>21.870570215136112</v>
      </c>
      <c r="Z11" s="277">
        <v>48504382.740000002</v>
      </c>
      <c r="AA11" s="286">
        <v>51.470034667507093</v>
      </c>
      <c r="AB11" s="94" t="s">
        <v>82</v>
      </c>
      <c r="AC11" s="84">
        <v>54667</v>
      </c>
      <c r="AD11" s="293">
        <v>1.7690761336688517E-2</v>
      </c>
      <c r="AE11" s="85">
        <v>102325</v>
      </c>
      <c r="AF11" s="86">
        <v>1.8717873671502003</v>
      </c>
      <c r="AG11" s="85">
        <v>1270083</v>
      </c>
      <c r="AH11" s="85">
        <v>23.233083944610094</v>
      </c>
      <c r="AI11" s="277">
        <v>66269871.079999998</v>
      </c>
      <c r="AJ11" s="286">
        <v>52.177590818867742</v>
      </c>
    </row>
    <row r="12" spans="1:36" ht="36" x14ac:dyDescent="0.2">
      <c r="A12" s="94" t="s">
        <v>83</v>
      </c>
      <c r="B12" s="84">
        <v>9238</v>
      </c>
      <c r="C12" s="293">
        <v>3.4424395635353311E-3</v>
      </c>
      <c r="D12" s="85">
        <v>11055</v>
      </c>
      <c r="E12" s="86">
        <v>1.1966875947174713</v>
      </c>
      <c r="F12" s="85">
        <v>30775</v>
      </c>
      <c r="G12" s="85">
        <v>3.3313487767915135</v>
      </c>
      <c r="H12" s="277">
        <v>1817417.94</v>
      </c>
      <c r="I12" s="286">
        <v>59.055010235580824</v>
      </c>
      <c r="J12" s="94" t="s">
        <v>83</v>
      </c>
      <c r="K12" s="84">
        <v>14311</v>
      </c>
      <c r="L12" s="293">
        <v>4.9666277045580113E-3</v>
      </c>
      <c r="M12" s="85">
        <v>18433</v>
      </c>
      <c r="N12" s="86">
        <v>1.2880301865697714</v>
      </c>
      <c r="O12" s="85">
        <v>50218</v>
      </c>
      <c r="P12" s="85">
        <v>3.5090489832995599</v>
      </c>
      <c r="Q12" s="277">
        <v>3001196.44</v>
      </c>
      <c r="R12" s="286">
        <v>59.763360548010674</v>
      </c>
      <c r="S12" s="94" t="s">
        <v>83</v>
      </c>
      <c r="T12" s="84">
        <v>17208</v>
      </c>
      <c r="U12" s="293">
        <v>5.7416708569163477E-3</v>
      </c>
      <c r="V12" s="85">
        <v>22916</v>
      </c>
      <c r="W12" s="86">
        <v>1.3317061831706183</v>
      </c>
      <c r="X12" s="85">
        <v>63391</v>
      </c>
      <c r="Y12" s="85">
        <v>3.6838098558809858</v>
      </c>
      <c r="Z12" s="277">
        <v>3843002.43</v>
      </c>
      <c r="AA12" s="286">
        <v>60.623786184158639</v>
      </c>
      <c r="AB12" s="94" t="s">
        <v>83</v>
      </c>
      <c r="AC12" s="84">
        <v>23329</v>
      </c>
      <c r="AD12" s="293">
        <v>7.5494863669783672E-3</v>
      </c>
      <c r="AE12" s="85">
        <v>32600</v>
      </c>
      <c r="AF12" s="86">
        <v>1.397402374726735</v>
      </c>
      <c r="AG12" s="85">
        <v>89417</v>
      </c>
      <c r="AH12" s="85">
        <v>3.8328689613785416</v>
      </c>
      <c r="AI12" s="277">
        <v>5556040.21</v>
      </c>
      <c r="AJ12" s="286">
        <v>62.136285158303231</v>
      </c>
    </row>
    <row r="13" spans="1:36" ht="24" x14ac:dyDescent="0.2">
      <c r="A13" s="94" t="s">
        <v>84</v>
      </c>
      <c r="B13" s="84">
        <v>4</v>
      </c>
      <c r="C13" s="294">
        <v>1.4905562085019836E-6</v>
      </c>
      <c r="D13" s="85">
        <v>4</v>
      </c>
      <c r="E13" s="86">
        <v>1</v>
      </c>
      <c r="F13" s="85">
        <v>53</v>
      </c>
      <c r="G13" s="85">
        <v>13.25</v>
      </c>
      <c r="H13" s="277">
        <v>2747.48</v>
      </c>
      <c r="I13" s="286">
        <v>51.839245283018869</v>
      </c>
      <c r="J13" s="94" t="s">
        <v>84</v>
      </c>
      <c r="K13" s="84">
        <v>57</v>
      </c>
      <c r="L13" s="89">
        <v>1.9781830700845967E-5</v>
      </c>
      <c r="M13" s="85">
        <v>60</v>
      </c>
      <c r="N13" s="86">
        <v>1.0526315789473684</v>
      </c>
      <c r="O13" s="85">
        <v>432</v>
      </c>
      <c r="P13" s="85">
        <v>7.5789473684210522</v>
      </c>
      <c r="Q13" s="277">
        <v>28149.66</v>
      </c>
      <c r="R13" s="286">
        <v>65.161249999999995</v>
      </c>
      <c r="S13" s="94" t="s">
        <v>84</v>
      </c>
      <c r="T13" s="84">
        <v>143</v>
      </c>
      <c r="U13" s="89">
        <v>4.7713791988554025E-5</v>
      </c>
      <c r="V13" s="85">
        <v>151</v>
      </c>
      <c r="W13" s="86">
        <v>1.055944055944056</v>
      </c>
      <c r="X13" s="85">
        <v>1095</v>
      </c>
      <c r="Y13" s="85">
        <v>7.6573426573426575</v>
      </c>
      <c r="Z13" s="277">
        <v>74017.22</v>
      </c>
      <c r="AA13" s="286">
        <v>67.595634703196353</v>
      </c>
      <c r="AB13" s="94" t="s">
        <v>84</v>
      </c>
      <c r="AC13" s="84">
        <v>180</v>
      </c>
      <c r="AD13" s="89">
        <v>5.8249712634750999E-5</v>
      </c>
      <c r="AE13" s="85">
        <v>191</v>
      </c>
      <c r="AF13" s="86">
        <v>1.0611111111111111</v>
      </c>
      <c r="AG13" s="85">
        <v>1359</v>
      </c>
      <c r="AH13" s="85">
        <v>7.55</v>
      </c>
      <c r="AI13" s="277">
        <v>89310.92</v>
      </c>
      <c r="AJ13" s="286">
        <v>65.71811626195732</v>
      </c>
    </row>
    <row r="14" spans="1:36" ht="36" x14ac:dyDescent="0.2">
      <c r="A14" s="94" t="s">
        <v>85</v>
      </c>
      <c r="B14" s="84">
        <v>1015</v>
      </c>
      <c r="C14" s="295">
        <v>3.7822863790737833E-4</v>
      </c>
      <c r="D14" s="85">
        <v>2141</v>
      </c>
      <c r="E14" s="86">
        <v>2.10935960591133</v>
      </c>
      <c r="F14" s="85">
        <v>29521</v>
      </c>
      <c r="G14" s="85">
        <v>29.084729064039408</v>
      </c>
      <c r="H14" s="277">
        <v>1735876.79</v>
      </c>
      <c r="I14" s="286">
        <v>58.801422377290741</v>
      </c>
      <c r="J14" s="94" t="s">
        <v>85</v>
      </c>
      <c r="K14" s="84">
        <v>1590</v>
      </c>
      <c r="L14" s="295">
        <v>5.5180896165517703E-4</v>
      </c>
      <c r="M14" s="85">
        <v>3915</v>
      </c>
      <c r="N14" s="86">
        <v>2.4622641509433962</v>
      </c>
      <c r="O14" s="85">
        <v>57267</v>
      </c>
      <c r="P14" s="85">
        <v>36.016981132075472</v>
      </c>
      <c r="Q14" s="277">
        <v>3469374.5</v>
      </c>
      <c r="R14" s="286">
        <v>60.582438402570418</v>
      </c>
      <c r="S14" s="94" t="s">
        <v>85</v>
      </c>
      <c r="T14" s="84">
        <v>2170</v>
      </c>
      <c r="U14" s="295">
        <v>7.2404845185428145E-4</v>
      </c>
      <c r="V14" s="85">
        <v>5706</v>
      </c>
      <c r="W14" s="86">
        <v>2.6294930875576035</v>
      </c>
      <c r="X14" s="85">
        <v>87935</v>
      </c>
      <c r="Y14" s="85">
        <v>40.523041474654377</v>
      </c>
      <c r="Z14" s="277">
        <v>5450539.4000000004</v>
      </c>
      <c r="AA14" s="286">
        <v>61.983731165065109</v>
      </c>
      <c r="AB14" s="94" t="s">
        <v>85</v>
      </c>
      <c r="AC14" s="84">
        <v>2742</v>
      </c>
      <c r="AD14" s="295">
        <v>8.8733728913604028E-4</v>
      </c>
      <c r="AE14" s="85">
        <v>7578</v>
      </c>
      <c r="AF14" s="86">
        <v>2.7636761487964989</v>
      </c>
      <c r="AG14" s="85">
        <v>119130</v>
      </c>
      <c r="AH14" s="85">
        <v>43.446389496717721</v>
      </c>
      <c r="AI14" s="277">
        <v>7491795.7000000002</v>
      </c>
      <c r="AJ14" s="286">
        <v>62.887565684546296</v>
      </c>
    </row>
    <row r="15" spans="1:36" ht="36" x14ac:dyDescent="0.2">
      <c r="A15" s="94" t="s">
        <v>148</v>
      </c>
      <c r="B15" s="84"/>
      <c r="C15" s="296"/>
      <c r="D15" s="85"/>
      <c r="E15" s="86"/>
      <c r="F15" s="297"/>
      <c r="G15" s="85"/>
      <c r="H15" s="277"/>
      <c r="I15" s="286"/>
      <c r="J15" s="94" t="s">
        <v>148</v>
      </c>
      <c r="K15" s="84">
        <v>1</v>
      </c>
      <c r="L15" s="296">
        <v>3.4704966141835033E-7</v>
      </c>
      <c r="M15" s="85">
        <v>1</v>
      </c>
      <c r="N15" s="86">
        <v>1</v>
      </c>
      <c r="O15" s="297">
        <v>26</v>
      </c>
      <c r="P15" s="85">
        <v>26</v>
      </c>
      <c r="Q15" s="277">
        <v>986.95</v>
      </c>
      <c r="R15" s="286">
        <v>37.95961538461539</v>
      </c>
      <c r="S15" s="94" t="s">
        <v>148</v>
      </c>
      <c r="T15" s="84">
        <v>1</v>
      </c>
      <c r="U15" s="296">
        <v>3.3366288103883938E-7</v>
      </c>
      <c r="V15" s="85">
        <v>1</v>
      </c>
      <c r="W15" s="86">
        <v>1</v>
      </c>
      <c r="X15" s="297">
        <v>40</v>
      </c>
      <c r="Y15" s="85">
        <v>40</v>
      </c>
      <c r="Z15" s="277">
        <v>1306.98</v>
      </c>
      <c r="AA15" s="286">
        <v>32.674500000000002</v>
      </c>
      <c r="AB15" s="94" t="s">
        <v>148</v>
      </c>
      <c r="AC15" s="84">
        <v>1</v>
      </c>
      <c r="AD15" s="296">
        <v>3.2360951463750559E-7</v>
      </c>
      <c r="AE15" s="85">
        <v>1</v>
      </c>
      <c r="AF15" s="86">
        <v>1</v>
      </c>
      <c r="AG15" s="297">
        <v>40</v>
      </c>
      <c r="AH15" s="85">
        <v>40</v>
      </c>
      <c r="AI15" s="277">
        <v>1306.98</v>
      </c>
      <c r="AJ15" s="286">
        <v>32.674500000000002</v>
      </c>
    </row>
    <row r="16" spans="1:36" ht="36" customHeight="1" x14ac:dyDescent="0.2">
      <c r="A16" s="95" t="s">
        <v>147</v>
      </c>
      <c r="B16" s="84">
        <v>6</v>
      </c>
      <c r="C16" s="294">
        <v>2.2358343127529752E-6</v>
      </c>
      <c r="D16" s="85">
        <v>6</v>
      </c>
      <c r="E16" s="86">
        <v>1</v>
      </c>
      <c r="F16" s="85">
        <v>68</v>
      </c>
      <c r="G16" s="85">
        <v>11.333333333333334</v>
      </c>
      <c r="H16" s="277">
        <v>5146.4399999999996</v>
      </c>
      <c r="I16" s="286">
        <v>75.682941176470578</v>
      </c>
      <c r="J16" s="95" t="s">
        <v>147</v>
      </c>
      <c r="K16" s="84">
        <v>11</v>
      </c>
      <c r="L16" s="294">
        <v>3.8175462756018539E-6</v>
      </c>
      <c r="M16" s="85">
        <v>11</v>
      </c>
      <c r="N16" s="86">
        <v>1</v>
      </c>
      <c r="O16" s="85">
        <v>201</v>
      </c>
      <c r="P16" s="85">
        <v>18.272727272727273</v>
      </c>
      <c r="Q16" s="277">
        <v>17494.080000000002</v>
      </c>
      <c r="R16" s="286">
        <v>87.03522388059703</v>
      </c>
      <c r="S16" s="95" t="s">
        <v>147</v>
      </c>
      <c r="T16" s="84">
        <v>19</v>
      </c>
      <c r="U16" s="294">
        <v>6.3395947397379477E-6</v>
      </c>
      <c r="V16" s="85">
        <v>19</v>
      </c>
      <c r="W16" s="86">
        <v>1</v>
      </c>
      <c r="X16" s="85">
        <v>461</v>
      </c>
      <c r="Y16" s="85">
        <v>24.263157894736842</v>
      </c>
      <c r="Z16" s="277">
        <v>32602.29</v>
      </c>
      <c r="AA16" s="286">
        <v>70.720802603036873</v>
      </c>
      <c r="AB16" s="95" t="s">
        <v>147</v>
      </c>
      <c r="AC16" s="84">
        <v>21</v>
      </c>
      <c r="AD16" s="294">
        <v>6.7957998073876167E-6</v>
      </c>
      <c r="AE16" s="85">
        <v>21</v>
      </c>
      <c r="AF16" s="86">
        <v>1</v>
      </c>
      <c r="AG16" s="85">
        <v>713</v>
      </c>
      <c r="AH16" s="85">
        <v>33.952380952380949</v>
      </c>
      <c r="AI16" s="277">
        <v>41489.370000000003</v>
      </c>
      <c r="AJ16" s="286">
        <v>58.189859747545583</v>
      </c>
    </row>
    <row r="17" spans="1:36" ht="24" x14ac:dyDescent="0.2">
      <c r="A17" s="94" t="s">
        <v>86</v>
      </c>
      <c r="B17" s="84"/>
      <c r="C17" s="295"/>
      <c r="D17" s="85"/>
      <c r="E17" s="86"/>
      <c r="F17" s="85"/>
      <c r="G17" s="298"/>
      <c r="H17" s="277"/>
      <c r="I17" s="286"/>
      <c r="J17" s="94" t="s">
        <v>86</v>
      </c>
      <c r="K17" s="84"/>
      <c r="L17" s="295"/>
      <c r="M17" s="85"/>
      <c r="N17" s="86"/>
      <c r="O17" s="85"/>
      <c r="P17" s="298"/>
      <c r="Q17" s="277"/>
      <c r="R17" s="286"/>
      <c r="S17" s="94" t="s">
        <v>86</v>
      </c>
      <c r="T17" s="84"/>
      <c r="U17" s="295"/>
      <c r="V17" s="85"/>
      <c r="W17" s="86"/>
      <c r="X17" s="85"/>
      <c r="Y17" s="298"/>
      <c r="Z17" s="277"/>
      <c r="AA17" s="286"/>
      <c r="AB17" s="94" t="s">
        <v>86</v>
      </c>
      <c r="AC17" s="84"/>
      <c r="AD17" s="295"/>
      <c r="AE17" s="85"/>
      <c r="AF17" s="86"/>
      <c r="AG17" s="85"/>
      <c r="AH17" s="298"/>
      <c r="AI17" s="277"/>
      <c r="AJ17" s="286"/>
    </row>
    <row r="18" spans="1:36" x14ac:dyDescent="0.2">
      <c r="A18" s="94" t="s">
        <v>87</v>
      </c>
      <c r="B18" s="84">
        <v>6032</v>
      </c>
      <c r="C18" s="293">
        <v>2.2477587624209912E-3</v>
      </c>
      <c r="D18" s="85"/>
      <c r="E18" s="86"/>
      <c r="F18" s="85">
        <v>112916</v>
      </c>
      <c r="G18" s="85">
        <v>18.719496021220159</v>
      </c>
      <c r="H18" s="277">
        <v>4331788.54</v>
      </c>
      <c r="I18" s="286">
        <v>38.362929434269724</v>
      </c>
      <c r="J18" s="94" t="s">
        <v>87</v>
      </c>
      <c r="K18" s="84">
        <v>11346</v>
      </c>
      <c r="L18" s="293">
        <v>3.9376254584526024E-3</v>
      </c>
      <c r="M18" s="85"/>
      <c r="N18" s="86"/>
      <c r="O18" s="85">
        <v>219203</v>
      </c>
      <c r="P18" s="85">
        <v>19.31984840472413</v>
      </c>
      <c r="Q18" s="277">
        <v>8585861.8300000019</v>
      </c>
      <c r="R18" s="286">
        <v>39.168541625798923</v>
      </c>
      <c r="S18" s="94" t="s">
        <v>87</v>
      </c>
      <c r="T18" s="84">
        <v>16983</v>
      </c>
      <c r="U18" s="293">
        <v>5.6665967086826086E-3</v>
      </c>
      <c r="V18" s="85"/>
      <c r="W18" s="86"/>
      <c r="X18" s="85">
        <v>336529</v>
      </c>
      <c r="Y18" s="85">
        <v>19.815639168580343</v>
      </c>
      <c r="Z18" s="277">
        <v>13408941.140000001</v>
      </c>
      <c r="AA18" s="286">
        <v>39.844831024963675</v>
      </c>
      <c r="AB18" s="94" t="s">
        <v>87</v>
      </c>
      <c r="AC18" s="84">
        <v>22485</v>
      </c>
      <c r="AD18" s="293">
        <v>7.2763599366243124E-3</v>
      </c>
      <c r="AE18" s="85"/>
      <c r="AF18" s="86"/>
      <c r="AG18" s="85">
        <v>451317</v>
      </c>
      <c r="AH18" s="85">
        <v>20.071914609739828</v>
      </c>
      <c r="AI18" s="277">
        <v>18117938.239999998</v>
      </c>
      <c r="AJ18" s="286">
        <v>40.144595129365833</v>
      </c>
    </row>
    <row r="19" spans="1:36" x14ac:dyDescent="0.2">
      <c r="A19" s="96" t="s">
        <v>88</v>
      </c>
      <c r="B19" s="87">
        <v>21</v>
      </c>
      <c r="C19" s="299">
        <v>7.8254200946354144E-6</v>
      </c>
      <c r="D19" s="88"/>
      <c r="E19" s="86"/>
      <c r="F19" s="88">
        <v>1111</v>
      </c>
      <c r="G19" s="88">
        <v>52.904761904761905</v>
      </c>
      <c r="H19" s="278">
        <v>49849.27</v>
      </c>
      <c r="I19" s="307">
        <v>44.868829882988294</v>
      </c>
      <c r="J19" s="96" t="s">
        <v>88</v>
      </c>
      <c r="K19" s="87">
        <v>28</v>
      </c>
      <c r="L19" s="299">
        <v>9.7173905197138094E-6</v>
      </c>
      <c r="M19" s="88"/>
      <c r="N19" s="86"/>
      <c r="O19" s="88">
        <v>2226</v>
      </c>
      <c r="P19" s="88">
        <v>79.5</v>
      </c>
      <c r="Q19" s="278">
        <v>102684.61</v>
      </c>
      <c r="R19" s="307">
        <v>46.129654088050316</v>
      </c>
      <c r="S19" s="96" t="s">
        <v>88</v>
      </c>
      <c r="T19" s="87">
        <v>31</v>
      </c>
      <c r="U19" s="299">
        <v>1.0343549312204021E-5</v>
      </c>
      <c r="V19" s="88"/>
      <c r="W19" s="86"/>
      <c r="X19" s="88">
        <v>2895</v>
      </c>
      <c r="Y19" s="88">
        <v>93.387096774193552</v>
      </c>
      <c r="Z19" s="278">
        <v>146373.26999999999</v>
      </c>
      <c r="AA19" s="307">
        <v>50.560715025906731</v>
      </c>
      <c r="AB19" s="96" t="s">
        <v>88</v>
      </c>
      <c r="AC19" s="87">
        <v>36</v>
      </c>
      <c r="AD19" s="299">
        <v>1.1649942526950201E-5</v>
      </c>
      <c r="AE19" s="88"/>
      <c r="AF19" s="86"/>
      <c r="AG19" s="88">
        <v>3520</v>
      </c>
      <c r="AH19" s="88">
        <v>97.777777777777771</v>
      </c>
      <c r="AI19" s="278">
        <v>183508.53</v>
      </c>
      <c r="AJ19" s="307">
        <v>52.133105113636361</v>
      </c>
    </row>
    <row r="20" spans="1:36" x14ac:dyDescent="0.2">
      <c r="A20" s="96" t="s">
        <v>89</v>
      </c>
      <c r="B20" s="87">
        <v>5882</v>
      </c>
      <c r="C20" s="300">
        <v>2.1918629046021668E-3</v>
      </c>
      <c r="D20" s="88"/>
      <c r="E20" s="86"/>
      <c r="F20" s="88">
        <v>105172</v>
      </c>
      <c r="G20" s="88">
        <v>17.880312818769127</v>
      </c>
      <c r="H20" s="278">
        <v>3815632.66</v>
      </c>
      <c r="I20" s="307">
        <v>36.27992868824402</v>
      </c>
      <c r="J20" s="96" t="s">
        <v>89</v>
      </c>
      <c r="K20" s="87">
        <v>11128</v>
      </c>
      <c r="L20" s="300">
        <v>3.8619686322634026E-3</v>
      </c>
      <c r="M20" s="88"/>
      <c r="N20" s="86"/>
      <c r="O20" s="88">
        <v>204843</v>
      </c>
      <c r="P20" s="88">
        <v>18.407890007189074</v>
      </c>
      <c r="Q20" s="278">
        <v>7589693.3600000003</v>
      </c>
      <c r="R20" s="307">
        <v>37.051270289929363</v>
      </c>
      <c r="S20" s="96" t="s">
        <v>89</v>
      </c>
      <c r="T20" s="87">
        <v>16702</v>
      </c>
      <c r="U20" s="300">
        <v>5.5728374391106946E-3</v>
      </c>
      <c r="V20" s="88"/>
      <c r="W20" s="86"/>
      <c r="X20" s="88">
        <v>314323</v>
      </c>
      <c r="Y20" s="88">
        <v>18.819482696683032</v>
      </c>
      <c r="Z20" s="278">
        <v>11827127.18</v>
      </c>
      <c r="AA20" s="307">
        <v>37.627304333440442</v>
      </c>
      <c r="AB20" s="96" t="s">
        <v>89</v>
      </c>
      <c r="AC20" s="87">
        <v>22151</v>
      </c>
      <c r="AD20" s="300">
        <v>7.1682743587353857E-3</v>
      </c>
      <c r="AE20" s="88"/>
      <c r="AF20" s="86"/>
      <c r="AG20" s="88">
        <v>419799</v>
      </c>
      <c r="AH20" s="88">
        <v>18.951695183061712</v>
      </c>
      <c r="AI20" s="278">
        <v>15978045.439999999</v>
      </c>
      <c r="AJ20" s="307">
        <v>38.061180326775428</v>
      </c>
    </row>
    <row r="21" spans="1:36" x14ac:dyDescent="0.2">
      <c r="A21" s="96" t="s">
        <v>90</v>
      </c>
      <c r="B21" s="87">
        <v>125</v>
      </c>
      <c r="C21" s="299">
        <v>4.6579881515686986E-5</v>
      </c>
      <c r="D21" s="88"/>
      <c r="E21" s="86"/>
      <c r="F21" s="88">
        <v>6467</v>
      </c>
      <c r="G21" s="88">
        <v>51.735999999999997</v>
      </c>
      <c r="H21" s="278">
        <v>461330.57</v>
      </c>
      <c r="I21" s="307">
        <v>71.336101747332606</v>
      </c>
      <c r="J21" s="96" t="s">
        <v>90</v>
      </c>
      <c r="K21" s="87">
        <v>186</v>
      </c>
      <c r="L21" s="302">
        <v>6.455123702381316E-5</v>
      </c>
      <c r="M21" s="88"/>
      <c r="N21" s="86"/>
      <c r="O21" s="88">
        <v>11890</v>
      </c>
      <c r="P21" s="88">
        <v>63.924731182795696</v>
      </c>
      <c r="Q21" s="278">
        <v>886911.97</v>
      </c>
      <c r="R21" s="307">
        <v>74.593100925147183</v>
      </c>
      <c r="S21" s="96" t="s">
        <v>90</v>
      </c>
      <c r="T21" s="87">
        <v>246</v>
      </c>
      <c r="U21" s="302">
        <v>8.2081068735554482E-5</v>
      </c>
      <c r="V21" s="88"/>
      <c r="W21" s="86"/>
      <c r="X21" s="88">
        <v>19064</v>
      </c>
      <c r="Y21" s="88">
        <v>77.495934959349597</v>
      </c>
      <c r="Z21" s="278">
        <v>1428810.3</v>
      </c>
      <c r="AA21" s="307">
        <v>74.948085396558966</v>
      </c>
      <c r="AB21" s="96" t="s">
        <v>90</v>
      </c>
      <c r="AC21" s="87">
        <v>294</v>
      </c>
      <c r="AD21" s="302">
        <v>9.5141197303426638E-5</v>
      </c>
      <c r="AE21" s="88"/>
      <c r="AF21" s="86"/>
      <c r="AG21" s="88">
        <v>27751</v>
      </c>
      <c r="AH21" s="88">
        <v>94.39115646258503</v>
      </c>
      <c r="AI21" s="278">
        <v>1949753.88</v>
      </c>
      <c r="AJ21" s="307">
        <v>70.258869229937659</v>
      </c>
    </row>
    <row r="22" spans="1:36" ht="36" x14ac:dyDescent="0.2">
      <c r="A22" s="96" t="s">
        <v>91</v>
      </c>
      <c r="B22" s="87">
        <v>4</v>
      </c>
      <c r="C22" s="301">
        <v>1.4905562085019836E-6</v>
      </c>
      <c r="D22" s="88"/>
      <c r="E22" s="86"/>
      <c r="F22" s="88">
        <v>166</v>
      </c>
      <c r="G22" s="88">
        <v>41.5</v>
      </c>
      <c r="H22" s="278">
        <v>4976.04</v>
      </c>
      <c r="I22" s="307">
        <v>29.976144578313253</v>
      </c>
      <c r="J22" s="96" t="s">
        <v>91</v>
      </c>
      <c r="K22" s="87">
        <v>4</v>
      </c>
      <c r="L22" s="301">
        <v>1.3881986456734013E-6</v>
      </c>
      <c r="M22" s="88"/>
      <c r="N22" s="86"/>
      <c r="O22" s="88">
        <v>244</v>
      </c>
      <c r="P22" s="88">
        <v>61</v>
      </c>
      <c r="Q22" s="278">
        <v>6571.89</v>
      </c>
      <c r="R22" s="307">
        <v>26.933975409836066</v>
      </c>
      <c r="S22" s="96" t="s">
        <v>91</v>
      </c>
      <c r="T22" s="87">
        <v>4</v>
      </c>
      <c r="U22" s="301">
        <v>1.3346515241553575E-6</v>
      </c>
      <c r="V22" s="88"/>
      <c r="W22" s="86"/>
      <c r="X22" s="88">
        <v>247</v>
      </c>
      <c r="Y22" s="88">
        <v>61.75</v>
      </c>
      <c r="Z22" s="278">
        <v>6630.39</v>
      </c>
      <c r="AA22" s="307">
        <v>26.843684210526316</v>
      </c>
      <c r="AB22" s="96" t="s">
        <v>91</v>
      </c>
      <c r="AC22" s="87">
        <v>4</v>
      </c>
      <c r="AD22" s="301">
        <v>1.2944380585500224E-6</v>
      </c>
      <c r="AE22" s="88"/>
      <c r="AF22" s="86"/>
      <c r="AG22" s="88">
        <v>247</v>
      </c>
      <c r="AH22" s="88">
        <v>61.75</v>
      </c>
      <c r="AI22" s="278">
        <v>6630.39</v>
      </c>
      <c r="AJ22" s="307">
        <v>26.843684210526316</v>
      </c>
    </row>
    <row r="23" spans="1:36" ht="13.5" x14ac:dyDescent="0.2">
      <c r="A23" s="94" t="s">
        <v>423</v>
      </c>
      <c r="B23" s="84">
        <v>507</v>
      </c>
      <c r="C23" s="295">
        <v>1.8892799942762641E-4</v>
      </c>
      <c r="D23" s="85"/>
      <c r="E23" s="86"/>
      <c r="F23" s="85">
        <v>25148</v>
      </c>
      <c r="G23" s="85">
        <v>49.601577909270219</v>
      </c>
      <c r="H23" s="277">
        <v>921984.70000000007</v>
      </c>
      <c r="I23" s="286">
        <v>36.662346906314617</v>
      </c>
      <c r="J23" s="94" t="s">
        <v>423</v>
      </c>
      <c r="K23" s="84">
        <v>634</v>
      </c>
      <c r="L23" s="295">
        <v>2.2002948533923411E-4</v>
      </c>
      <c r="M23" s="85"/>
      <c r="N23" s="86"/>
      <c r="O23" s="85">
        <v>47760</v>
      </c>
      <c r="P23" s="85">
        <v>75.331230283911665</v>
      </c>
      <c r="Q23" s="277">
        <v>1802926.54</v>
      </c>
      <c r="R23" s="286">
        <v>37.749718174204354</v>
      </c>
      <c r="S23" s="94" t="s">
        <v>423</v>
      </c>
      <c r="T23" s="84">
        <v>781</v>
      </c>
      <c r="U23" s="295">
        <v>2.6059071009133355E-4</v>
      </c>
      <c r="V23" s="85"/>
      <c r="W23" s="86"/>
      <c r="X23" s="85">
        <v>70578</v>
      </c>
      <c r="Y23" s="85">
        <v>90.368758002560824</v>
      </c>
      <c r="Z23" s="277">
        <v>2637958.0799999996</v>
      </c>
      <c r="AA23" s="286">
        <v>37.376492391396745</v>
      </c>
      <c r="AB23" s="94" t="s">
        <v>423</v>
      </c>
      <c r="AC23" s="84">
        <v>917</v>
      </c>
      <c r="AD23" s="295">
        <v>2.9674992492259258E-4</v>
      </c>
      <c r="AE23" s="85"/>
      <c r="AF23" s="86"/>
      <c r="AG23" s="85">
        <v>92505</v>
      </c>
      <c r="AH23" s="85">
        <v>100.87786259541984</v>
      </c>
      <c r="AI23" s="277">
        <v>3445712.77</v>
      </c>
      <c r="AJ23" s="286">
        <v>37.24893540889682</v>
      </c>
    </row>
    <row r="24" spans="1:36" x14ac:dyDescent="0.2">
      <c r="A24" s="96" t="s">
        <v>161</v>
      </c>
      <c r="B24" s="87">
        <v>494</v>
      </c>
      <c r="C24" s="302">
        <v>1.8408369174999497E-4</v>
      </c>
      <c r="D24" s="88"/>
      <c r="E24" s="86"/>
      <c r="F24" s="88">
        <v>24695</v>
      </c>
      <c r="G24" s="88">
        <v>49.98987854251012</v>
      </c>
      <c r="H24" s="278">
        <v>913575.04</v>
      </c>
      <c r="I24" s="307">
        <v>36.994332455962748</v>
      </c>
      <c r="J24" s="96" t="s">
        <v>161</v>
      </c>
      <c r="K24" s="87">
        <v>618</v>
      </c>
      <c r="L24" s="302">
        <v>2.1447669075654049E-4</v>
      </c>
      <c r="M24" s="88"/>
      <c r="N24" s="86"/>
      <c r="O24" s="88">
        <v>46933</v>
      </c>
      <c r="P24" s="88">
        <v>75.943365695792878</v>
      </c>
      <c r="Q24" s="278">
        <v>1787217.1</v>
      </c>
      <c r="R24" s="307">
        <v>38.080180256962052</v>
      </c>
      <c r="S24" s="96" t="s">
        <v>161</v>
      </c>
      <c r="T24" s="87">
        <v>752</v>
      </c>
      <c r="U24" s="302">
        <v>2.509144865412072E-4</v>
      </c>
      <c r="V24" s="88"/>
      <c r="W24" s="86"/>
      <c r="X24" s="88">
        <v>69088</v>
      </c>
      <c r="Y24" s="88">
        <v>91.872340425531917</v>
      </c>
      <c r="Z24" s="278">
        <v>2609787.4299999997</v>
      </c>
      <c r="AA24" s="307">
        <v>37.774829637563684</v>
      </c>
      <c r="AB24" s="96" t="s">
        <v>161</v>
      </c>
      <c r="AC24" s="87">
        <v>875</v>
      </c>
      <c r="AD24" s="302">
        <v>2.8315832530781735E-4</v>
      </c>
      <c r="AE24" s="88"/>
      <c r="AF24" s="86"/>
      <c r="AG24" s="88">
        <v>89932</v>
      </c>
      <c r="AH24" s="88">
        <v>102.77942857142857</v>
      </c>
      <c r="AI24" s="278">
        <v>3397158.14</v>
      </c>
      <c r="AJ24" s="307">
        <v>37.774742472090026</v>
      </c>
    </row>
    <row r="25" spans="1:36" ht="24" x14ac:dyDescent="0.2">
      <c r="A25" s="96" t="s">
        <v>162</v>
      </c>
      <c r="B25" s="87">
        <v>13</v>
      </c>
      <c r="C25" s="301">
        <v>4.8443076776314463E-6</v>
      </c>
      <c r="D25" s="88"/>
      <c r="E25" s="86"/>
      <c r="F25" s="88">
        <v>453</v>
      </c>
      <c r="G25" s="88">
        <v>34.846153846153847</v>
      </c>
      <c r="H25" s="278">
        <v>8409.66</v>
      </c>
      <c r="I25" s="307">
        <v>18.564370860927152</v>
      </c>
      <c r="J25" s="96" t="s">
        <v>162</v>
      </c>
      <c r="K25" s="87">
        <v>16</v>
      </c>
      <c r="L25" s="299">
        <v>5.5527945826936053E-6</v>
      </c>
      <c r="M25" s="88"/>
      <c r="N25" s="86"/>
      <c r="O25" s="88">
        <v>827</v>
      </c>
      <c r="P25" s="88">
        <v>51.6875</v>
      </c>
      <c r="Q25" s="278">
        <v>15709.44</v>
      </c>
      <c r="R25" s="307">
        <v>18.995695284159613</v>
      </c>
      <c r="S25" s="96" t="s">
        <v>162</v>
      </c>
      <c r="T25" s="87">
        <v>29</v>
      </c>
      <c r="U25" s="299">
        <v>9.6762235501263408E-6</v>
      </c>
      <c r="V25" s="88"/>
      <c r="W25" s="86"/>
      <c r="X25" s="88">
        <v>1490</v>
      </c>
      <c r="Y25" s="88">
        <v>51.379310344827587</v>
      </c>
      <c r="Z25" s="278">
        <v>28170.65</v>
      </c>
      <c r="AA25" s="307">
        <v>18.906476510067115</v>
      </c>
      <c r="AB25" s="96" t="s">
        <v>162</v>
      </c>
      <c r="AC25" s="87">
        <v>42</v>
      </c>
      <c r="AD25" s="299">
        <v>1.3591599614775233E-5</v>
      </c>
      <c r="AE25" s="88"/>
      <c r="AF25" s="86"/>
      <c r="AG25" s="88">
        <v>2573</v>
      </c>
      <c r="AH25" s="88">
        <v>61.261904761904759</v>
      </c>
      <c r="AI25" s="278">
        <v>48554.63</v>
      </c>
      <c r="AJ25" s="307">
        <v>18.870823940924989</v>
      </c>
    </row>
    <row r="26" spans="1:36" x14ac:dyDescent="0.2">
      <c r="A26" s="95" t="s">
        <v>144</v>
      </c>
      <c r="B26" s="84">
        <v>3</v>
      </c>
      <c r="C26" s="294">
        <v>1.1179171563764876E-6</v>
      </c>
      <c r="D26" s="85"/>
      <c r="E26" s="86"/>
      <c r="F26" s="85">
        <v>146</v>
      </c>
      <c r="G26" s="85">
        <v>48.666666666666664</v>
      </c>
      <c r="H26" s="277">
        <v>9770.02</v>
      </c>
      <c r="I26" s="286">
        <v>66.917945205479455</v>
      </c>
      <c r="J26" s="95" t="s">
        <v>144</v>
      </c>
      <c r="K26" s="84">
        <v>3</v>
      </c>
      <c r="L26" s="294">
        <v>1.041148984255051E-6</v>
      </c>
      <c r="M26" s="85"/>
      <c r="N26" s="86"/>
      <c r="O26" s="85">
        <v>308</v>
      </c>
      <c r="P26" s="85">
        <v>102.66666666666667</v>
      </c>
      <c r="Q26" s="277">
        <v>20976.870000000003</v>
      </c>
      <c r="R26" s="286">
        <v>68.106720779220794</v>
      </c>
      <c r="S26" s="95" t="s">
        <v>144</v>
      </c>
      <c r="T26" s="84">
        <v>3</v>
      </c>
      <c r="U26" s="294">
        <v>1.0009886431165181E-6</v>
      </c>
      <c r="V26" s="85"/>
      <c r="W26" s="86"/>
      <c r="X26" s="85">
        <v>401</v>
      </c>
      <c r="Y26" s="85">
        <v>133.66666666666666</v>
      </c>
      <c r="Z26" s="277">
        <v>27357.949999999997</v>
      </c>
      <c r="AA26" s="286">
        <v>68.224314214463831</v>
      </c>
      <c r="AB26" s="95" t="s">
        <v>144</v>
      </c>
      <c r="AC26" s="84">
        <v>4</v>
      </c>
      <c r="AD26" s="294">
        <v>1.2944380585500224E-6</v>
      </c>
      <c r="AE26" s="85"/>
      <c r="AF26" s="86"/>
      <c r="AG26" s="85">
        <v>1052</v>
      </c>
      <c r="AH26" s="85">
        <v>263</v>
      </c>
      <c r="AI26" s="277">
        <v>36255.660000000003</v>
      </c>
      <c r="AJ26" s="286">
        <v>34.463555133079851</v>
      </c>
    </row>
    <row r="27" spans="1:36" x14ac:dyDescent="0.2">
      <c r="A27" s="96" t="s">
        <v>146</v>
      </c>
      <c r="B27" s="87">
        <v>1</v>
      </c>
      <c r="C27" s="303">
        <v>3.7263905212549591E-7</v>
      </c>
      <c r="D27" s="88"/>
      <c r="E27" s="86"/>
      <c r="F27" s="88">
        <v>63</v>
      </c>
      <c r="G27" s="88">
        <v>63</v>
      </c>
      <c r="H27" s="278">
        <v>4122.5200000000004</v>
      </c>
      <c r="I27" s="307">
        <v>65.436825396825398</v>
      </c>
      <c r="J27" s="96" t="s">
        <v>146</v>
      </c>
      <c r="K27" s="87">
        <v>1</v>
      </c>
      <c r="L27" s="303">
        <v>3.4704966141835033E-7</v>
      </c>
      <c r="M27" s="88"/>
      <c r="N27" s="86"/>
      <c r="O27" s="88">
        <v>105</v>
      </c>
      <c r="P27" s="88">
        <v>105</v>
      </c>
      <c r="Q27" s="278">
        <v>7123.6</v>
      </c>
      <c r="R27" s="307">
        <v>67.843809523809526</v>
      </c>
      <c r="S27" s="96" t="s">
        <v>146</v>
      </c>
      <c r="T27" s="87">
        <v>1</v>
      </c>
      <c r="U27" s="303">
        <v>3.3366288103883938E-7</v>
      </c>
      <c r="V27" s="88"/>
      <c r="W27" s="86"/>
      <c r="X27" s="88">
        <v>105</v>
      </c>
      <c r="Y27" s="88">
        <v>105</v>
      </c>
      <c r="Z27" s="278">
        <v>7123.6</v>
      </c>
      <c r="AA27" s="307">
        <v>67.843809523809526</v>
      </c>
      <c r="AB27" s="96" t="s">
        <v>146</v>
      </c>
      <c r="AC27" s="87">
        <v>2</v>
      </c>
      <c r="AD27" s="303">
        <v>6.4721902927501118E-7</v>
      </c>
      <c r="AE27" s="88"/>
      <c r="AF27" s="86"/>
      <c r="AG27" s="88">
        <v>710</v>
      </c>
      <c r="AH27" s="88">
        <v>355</v>
      </c>
      <c r="AI27" s="278">
        <v>12845.64</v>
      </c>
      <c r="AJ27" s="307">
        <v>18.092450704225353</v>
      </c>
    </row>
    <row r="28" spans="1:36" x14ac:dyDescent="0.2">
      <c r="A28" s="96" t="s">
        <v>145</v>
      </c>
      <c r="B28" s="87">
        <v>2</v>
      </c>
      <c r="C28" s="301">
        <v>7.4527810425099182E-7</v>
      </c>
      <c r="D28" s="88"/>
      <c r="E28" s="86"/>
      <c r="F28" s="88">
        <v>83</v>
      </c>
      <c r="G28" s="88">
        <v>41.5</v>
      </c>
      <c r="H28" s="278">
        <v>5647.5</v>
      </c>
      <c r="I28" s="307">
        <v>68.0421686746988</v>
      </c>
      <c r="J28" s="96" t="s">
        <v>145</v>
      </c>
      <c r="K28" s="87">
        <v>2</v>
      </c>
      <c r="L28" s="301">
        <v>6.9409932283670066E-7</v>
      </c>
      <c r="M28" s="88"/>
      <c r="N28" s="86"/>
      <c r="O28" s="88">
        <v>203</v>
      </c>
      <c r="P28" s="88">
        <v>101.5</v>
      </c>
      <c r="Q28" s="278">
        <v>13853.27</v>
      </c>
      <c r="R28" s="307">
        <v>68.242709359605911</v>
      </c>
      <c r="S28" s="96" t="s">
        <v>145</v>
      </c>
      <c r="T28" s="87">
        <v>2</v>
      </c>
      <c r="U28" s="301">
        <v>6.6732576207767876E-7</v>
      </c>
      <c r="V28" s="88"/>
      <c r="W28" s="86"/>
      <c r="X28" s="88">
        <v>296</v>
      </c>
      <c r="Y28" s="88">
        <v>148</v>
      </c>
      <c r="Z28" s="278">
        <v>20234.349999999999</v>
      </c>
      <c r="AA28" s="307">
        <v>68.359290540540542</v>
      </c>
      <c r="AB28" s="96" t="s">
        <v>145</v>
      </c>
      <c r="AC28" s="87">
        <v>2</v>
      </c>
      <c r="AD28" s="301">
        <v>6.4721902927501118E-7</v>
      </c>
      <c r="AE28" s="88"/>
      <c r="AF28" s="86"/>
      <c r="AG28" s="88">
        <v>342</v>
      </c>
      <c r="AH28" s="88">
        <v>171</v>
      </c>
      <c r="AI28" s="278">
        <v>23410.02</v>
      </c>
      <c r="AJ28" s="307">
        <v>68.450350877192989</v>
      </c>
    </row>
    <row r="29" spans="1:36" x14ac:dyDescent="0.2">
      <c r="A29" s="97"/>
      <c r="B29" s="88"/>
      <c r="C29" s="89"/>
      <c r="D29" s="88"/>
      <c r="E29" s="86"/>
      <c r="F29" s="88"/>
      <c r="G29" s="85"/>
      <c r="H29" s="278"/>
      <c r="I29" s="286"/>
      <c r="J29" s="97"/>
      <c r="K29" s="88"/>
      <c r="L29" s="89"/>
      <c r="M29" s="88"/>
      <c r="N29" s="86"/>
      <c r="O29" s="88"/>
      <c r="P29" s="85"/>
      <c r="Q29" s="278"/>
      <c r="R29" s="286"/>
      <c r="S29" s="97"/>
      <c r="T29" s="88"/>
      <c r="U29" s="89"/>
      <c r="V29" s="88"/>
      <c r="W29" s="86"/>
      <c r="X29" s="88"/>
      <c r="Y29" s="85"/>
      <c r="Z29" s="278"/>
      <c r="AA29" s="286"/>
      <c r="AB29" s="97"/>
      <c r="AC29" s="88"/>
      <c r="AD29" s="89"/>
      <c r="AE29" s="88"/>
      <c r="AF29" s="86"/>
      <c r="AG29" s="88"/>
      <c r="AH29" s="85"/>
      <c r="AI29" s="278"/>
      <c r="AJ29" s="286"/>
    </row>
    <row r="30" spans="1:36" ht="25.5" customHeight="1" x14ac:dyDescent="0.2">
      <c r="A30" s="95" t="s">
        <v>422</v>
      </c>
      <c r="B30" s="84">
        <v>1112</v>
      </c>
      <c r="C30" s="304">
        <v>4.1437462596355141E-4</v>
      </c>
      <c r="D30" s="88"/>
      <c r="E30" s="86"/>
      <c r="F30" s="85">
        <v>28699</v>
      </c>
      <c r="G30" s="85">
        <v>25.80845323741007</v>
      </c>
      <c r="H30" s="277">
        <v>1066437.51</v>
      </c>
      <c r="I30" s="286">
        <v>37.159396146207186</v>
      </c>
      <c r="J30" s="95" t="s">
        <v>422</v>
      </c>
      <c r="K30" s="84">
        <v>1756</v>
      </c>
      <c r="L30" s="304">
        <v>6.0941920545062314E-4</v>
      </c>
      <c r="M30" s="88"/>
      <c r="N30" s="86"/>
      <c r="O30" s="85">
        <v>50581</v>
      </c>
      <c r="P30" s="85">
        <v>28.804669703872438</v>
      </c>
      <c r="Q30" s="277">
        <v>1918601.24</v>
      </c>
      <c r="R30" s="286">
        <v>37.931263517921749</v>
      </c>
      <c r="S30" s="95" t="s">
        <v>422</v>
      </c>
      <c r="T30" s="84">
        <v>2933</v>
      </c>
      <c r="U30" s="309">
        <v>9.786332300869159E-4</v>
      </c>
      <c r="V30" s="88"/>
      <c r="W30" s="86"/>
      <c r="X30" s="85">
        <v>88632</v>
      </c>
      <c r="Y30" s="85">
        <v>30.218888510057962</v>
      </c>
      <c r="Z30" s="277">
        <v>3315734.32</v>
      </c>
      <c r="AA30" s="286">
        <v>37.41012636519541</v>
      </c>
      <c r="AB30" s="95" t="s">
        <v>422</v>
      </c>
      <c r="AC30" s="84">
        <v>3501</v>
      </c>
      <c r="AD30" s="309">
        <v>1.1329569107459069E-3</v>
      </c>
      <c r="AE30" s="88"/>
      <c r="AF30" s="86"/>
      <c r="AG30" s="85">
        <v>111373</v>
      </c>
      <c r="AH30" s="85">
        <v>31.811768066266779</v>
      </c>
      <c r="AI30" s="277">
        <v>4162154.6</v>
      </c>
      <c r="AJ30" s="286">
        <v>37.371307228861575</v>
      </c>
    </row>
    <row r="31" spans="1:36" x14ac:dyDescent="0.2">
      <c r="A31" s="195" t="s">
        <v>400</v>
      </c>
      <c r="B31" s="196">
        <v>1112</v>
      </c>
      <c r="C31" s="305">
        <v>4.1437462596355141E-4</v>
      </c>
      <c r="D31" s="197"/>
      <c r="E31" s="198"/>
      <c r="F31" s="197">
        <v>28699</v>
      </c>
      <c r="G31" s="197">
        <v>25.80845323741007</v>
      </c>
      <c r="H31" s="279">
        <v>1066437.51</v>
      </c>
      <c r="I31" s="308">
        <v>37.159396146207186</v>
      </c>
      <c r="J31" s="195" t="s">
        <v>400</v>
      </c>
      <c r="K31" s="196">
        <v>1756</v>
      </c>
      <c r="L31" s="305">
        <v>6.0941920545062314E-4</v>
      </c>
      <c r="M31" s="197"/>
      <c r="N31" s="198"/>
      <c r="O31" s="197">
        <v>50581</v>
      </c>
      <c r="P31" s="197">
        <v>28.804669703872438</v>
      </c>
      <c r="Q31" s="279">
        <v>1918601.24</v>
      </c>
      <c r="R31" s="308">
        <v>37.931263517921749</v>
      </c>
      <c r="S31" s="195" t="s">
        <v>400</v>
      </c>
      <c r="T31" s="196">
        <v>2933</v>
      </c>
      <c r="U31" s="310">
        <v>9.786332300869159E-4</v>
      </c>
      <c r="V31" s="197"/>
      <c r="W31" s="198"/>
      <c r="X31" s="197">
        <v>88632</v>
      </c>
      <c r="Y31" s="197">
        <v>30.218888510057962</v>
      </c>
      <c r="Z31" s="279">
        <v>3315734.32</v>
      </c>
      <c r="AA31" s="308">
        <v>37.41012636519541</v>
      </c>
      <c r="AB31" s="195" t="s">
        <v>400</v>
      </c>
      <c r="AC31" s="196">
        <v>3501</v>
      </c>
      <c r="AD31" s="310">
        <v>1.1329569107459069E-3</v>
      </c>
      <c r="AE31" s="197"/>
      <c r="AF31" s="198"/>
      <c r="AG31" s="197">
        <v>111373</v>
      </c>
      <c r="AH31" s="197">
        <v>31.811768066266779</v>
      </c>
      <c r="AI31" s="279">
        <v>4162154.6</v>
      </c>
      <c r="AJ31" s="308">
        <v>37.371307228861575</v>
      </c>
    </row>
    <row r="32" spans="1:36" s="6" customFormat="1" ht="41.25" customHeight="1" x14ac:dyDescent="0.2">
      <c r="A32" s="349" t="s">
        <v>414</v>
      </c>
      <c r="B32" s="349"/>
      <c r="C32" s="349"/>
      <c r="D32" s="349"/>
      <c r="E32" s="349"/>
      <c r="F32" s="349"/>
      <c r="G32" s="349"/>
      <c r="H32" s="349"/>
      <c r="I32" s="349"/>
      <c r="J32" s="349" t="s">
        <v>414</v>
      </c>
      <c r="K32" s="349"/>
      <c r="L32" s="349"/>
      <c r="M32" s="349"/>
      <c r="N32" s="349"/>
      <c r="O32" s="349"/>
      <c r="P32" s="349"/>
      <c r="Q32" s="349"/>
      <c r="R32" s="349"/>
      <c r="S32" s="349" t="s">
        <v>414</v>
      </c>
      <c r="T32" s="349"/>
      <c r="U32" s="349"/>
      <c r="V32" s="349"/>
      <c r="W32" s="349"/>
      <c r="X32" s="349"/>
      <c r="Y32" s="349"/>
      <c r="Z32" s="349"/>
      <c r="AA32" s="349"/>
      <c r="AB32" s="349" t="s">
        <v>414</v>
      </c>
      <c r="AC32" s="349"/>
      <c r="AD32" s="349"/>
      <c r="AE32" s="349"/>
      <c r="AF32" s="349"/>
      <c r="AG32" s="349"/>
      <c r="AH32" s="349"/>
      <c r="AI32" s="349"/>
      <c r="AJ32" s="349"/>
    </row>
    <row r="33" spans="1:36" s="6" customFormat="1" ht="12.75" customHeight="1" x14ac:dyDescent="0.2">
      <c r="A33" s="350" t="s">
        <v>401</v>
      </c>
      <c r="B33" s="350"/>
      <c r="C33" s="350"/>
      <c r="D33" s="350"/>
      <c r="E33" s="350"/>
      <c r="F33" s="350"/>
      <c r="G33" s="350"/>
      <c r="H33" s="350"/>
      <c r="I33" s="350"/>
      <c r="J33" s="350" t="s">
        <v>401</v>
      </c>
      <c r="K33" s="350"/>
      <c r="L33" s="350"/>
      <c r="M33" s="350"/>
      <c r="N33" s="350"/>
      <c r="O33" s="350"/>
      <c r="P33" s="350"/>
      <c r="Q33" s="350"/>
      <c r="R33" s="350"/>
      <c r="S33" s="350" t="s">
        <v>401</v>
      </c>
      <c r="T33" s="350"/>
      <c r="U33" s="350"/>
      <c r="V33" s="350"/>
      <c r="W33" s="350"/>
      <c r="X33" s="350"/>
      <c r="Y33" s="350"/>
      <c r="Z33" s="350"/>
      <c r="AA33" s="350"/>
      <c r="AB33" s="350" t="s">
        <v>401</v>
      </c>
      <c r="AC33" s="350"/>
      <c r="AD33" s="350"/>
      <c r="AE33" s="350"/>
      <c r="AF33" s="350"/>
      <c r="AG33" s="350"/>
      <c r="AH33" s="350"/>
      <c r="AI33" s="350"/>
      <c r="AJ33" s="350"/>
    </row>
    <row r="34" spans="1:36" s="11" customFormat="1" ht="24.75" customHeight="1" x14ac:dyDescent="0.2">
      <c r="A34" s="350" t="s">
        <v>427</v>
      </c>
      <c r="B34" s="350"/>
      <c r="C34" s="350"/>
      <c r="D34" s="350"/>
      <c r="E34" s="350"/>
      <c r="F34" s="350"/>
      <c r="G34" s="350"/>
      <c r="H34" s="350"/>
      <c r="I34" s="350"/>
      <c r="J34" s="350" t="s">
        <v>427</v>
      </c>
      <c r="K34" s="350"/>
      <c r="L34" s="350"/>
      <c r="M34" s="350"/>
      <c r="N34" s="350"/>
      <c r="O34" s="350"/>
      <c r="P34" s="350"/>
      <c r="Q34" s="350"/>
      <c r="R34" s="350"/>
      <c r="S34" s="350" t="s">
        <v>427</v>
      </c>
      <c r="T34" s="350"/>
      <c r="U34" s="350"/>
      <c r="V34" s="350"/>
      <c r="W34" s="350"/>
      <c r="X34" s="350"/>
      <c r="Y34" s="350"/>
      <c r="Z34" s="350"/>
      <c r="AA34" s="350"/>
      <c r="AB34" s="350" t="s">
        <v>427</v>
      </c>
      <c r="AC34" s="350"/>
      <c r="AD34" s="350"/>
      <c r="AE34" s="350"/>
      <c r="AF34" s="350"/>
      <c r="AG34" s="350"/>
      <c r="AH34" s="350"/>
      <c r="AI34" s="350"/>
      <c r="AJ34" s="350"/>
    </row>
    <row r="35" spans="1:36" x14ac:dyDescent="0.2">
      <c r="A35" s="350"/>
      <c r="B35" s="350"/>
      <c r="C35" s="350"/>
      <c r="D35" s="350"/>
      <c r="E35" s="350"/>
      <c r="F35" s="350"/>
      <c r="G35" s="350"/>
      <c r="H35" s="350"/>
      <c r="I35" s="350"/>
      <c r="J35" s="350"/>
      <c r="K35" s="350"/>
      <c r="L35" s="350"/>
      <c r="M35" s="350"/>
      <c r="N35" s="350"/>
      <c r="O35" s="350"/>
      <c r="P35" s="350"/>
      <c r="Q35" s="350"/>
      <c r="R35" s="350"/>
    </row>
    <row r="36" spans="1:36" x14ac:dyDescent="0.2">
      <c r="F36" s="69"/>
    </row>
    <row r="37" spans="1:36" x14ac:dyDescent="0.2">
      <c r="F37" s="69"/>
      <c r="G37" s="69"/>
      <c r="H37" s="69"/>
    </row>
    <row r="39" spans="1:36" x14ac:dyDescent="0.2">
      <c r="C39" s="1"/>
      <c r="D39" s="1"/>
      <c r="E39" s="1"/>
      <c r="F39" s="1"/>
      <c r="G39" s="1"/>
      <c r="H39" s="1"/>
      <c r="I39" s="1"/>
      <c r="J39" s="1"/>
    </row>
    <row r="40" spans="1:36" x14ac:dyDescent="0.2">
      <c r="F40" s="69"/>
    </row>
  </sheetData>
  <mergeCells count="45">
    <mergeCell ref="AB32:AJ32"/>
    <mergeCell ref="AB33:AJ33"/>
    <mergeCell ref="AB34:AJ34"/>
    <mergeCell ref="AB2:AJ3"/>
    <mergeCell ref="AC5:AJ5"/>
    <mergeCell ref="AC6:AD6"/>
    <mergeCell ref="AE6:AF6"/>
    <mergeCell ref="AG6:AH6"/>
    <mergeCell ref="AI6:AI7"/>
    <mergeCell ref="AJ6:AJ7"/>
    <mergeCell ref="J35:R35"/>
    <mergeCell ref="A35:I35"/>
    <mergeCell ref="D6:E6"/>
    <mergeCell ref="K6:L6"/>
    <mergeCell ref="M6:N6"/>
    <mergeCell ref="F6:G6"/>
    <mergeCell ref="A32:I32"/>
    <mergeCell ref="A33:I33"/>
    <mergeCell ref="H6:H7"/>
    <mergeCell ref="I6:I7"/>
    <mergeCell ref="A34:I34"/>
    <mergeCell ref="J34:R34"/>
    <mergeCell ref="B6:C6"/>
    <mergeCell ref="J32:R32"/>
    <mergeCell ref="J33:R33"/>
    <mergeCell ref="A2:I3"/>
    <mergeCell ref="A4:I4"/>
    <mergeCell ref="J2:R3"/>
    <mergeCell ref="O6:P6"/>
    <mergeCell ref="Q6:Q7"/>
    <mergeCell ref="R6:R7"/>
    <mergeCell ref="J4:R4"/>
    <mergeCell ref="K5:R5"/>
    <mergeCell ref="B5:I5"/>
    <mergeCell ref="S32:AA32"/>
    <mergeCell ref="S33:AA33"/>
    <mergeCell ref="S34:AA34"/>
    <mergeCell ref="S2:AA3"/>
    <mergeCell ref="S4:AA4"/>
    <mergeCell ref="T5:AA5"/>
    <mergeCell ref="T6:U6"/>
    <mergeCell ref="V6:W6"/>
    <mergeCell ref="X6:Y6"/>
    <mergeCell ref="Z6:Z7"/>
    <mergeCell ref="AA6:AA7"/>
  </mergeCells>
  <hyperlinks>
    <hyperlink ref="A1" location="Съдържание!Print_Area" display="към съдържанието" xr:uid="{00000000-0004-0000-0300-000000000000}"/>
    <hyperlink ref="J1:R1" location="Съдържание!Print_Area" display="към съдържанието" xr:uid="{00000000-0004-0000-0300-000001000000}"/>
    <hyperlink ref="S1:AA1" location="Съдържание!Print_Area" display="към съдържанието" xr:uid="{2ED8F4B7-E6B1-4D44-A7BF-B28206103414}"/>
    <hyperlink ref="AB1" location="Съдържание!Print_Area" display="към съдържанието" xr:uid="{202CD29B-7BEE-4B25-A7B4-3C62DAA92277}"/>
  </hyperlinks>
  <printOptions horizontalCentered="1"/>
  <pageMargins left="0.39370078740157483" right="0.39370078740157483" top="0.59055118110236227" bottom="0.59055118110236227" header="0.31496062992125984" footer="0.31496062992125984"/>
  <pageSetup paperSize="9" scale="6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pageSetUpPr fitToPage="1"/>
  </sheetPr>
  <dimension ref="A1:M38"/>
  <sheetViews>
    <sheetView zoomScale="80" zoomScaleNormal="80" workbookViewId="0">
      <selection activeCell="F13" sqref="F13"/>
    </sheetView>
  </sheetViews>
  <sheetFormatPr defaultRowHeight="12.75" x14ac:dyDescent="0.2"/>
  <cols>
    <col min="1" max="1" width="20.7109375" style="98" customWidth="1"/>
    <col min="2" max="3" width="13.7109375" style="98" customWidth="1"/>
    <col min="4" max="4" width="15.7109375" style="98" customWidth="1"/>
    <col min="5" max="6" width="13.7109375" style="98" customWidth="1"/>
    <col min="7" max="16384" width="9.140625" style="98"/>
  </cols>
  <sheetData>
    <row r="1" spans="1:13" ht="15" customHeight="1" x14ac:dyDescent="0.2">
      <c r="A1" s="255" t="s">
        <v>71</v>
      </c>
      <c r="B1" s="106"/>
      <c r="C1" s="142"/>
      <c r="D1" s="142"/>
      <c r="E1" s="142"/>
      <c r="F1" s="142"/>
      <c r="H1" s="115"/>
      <c r="I1" s="115"/>
      <c r="J1" s="115"/>
      <c r="K1" s="115"/>
      <c r="L1" s="115"/>
      <c r="M1" s="115"/>
    </row>
    <row r="2" spans="1:13" ht="15" customHeight="1" x14ac:dyDescent="0.25">
      <c r="A2" s="379" t="s">
        <v>272</v>
      </c>
      <c r="B2" s="379"/>
      <c r="C2" s="379"/>
      <c r="D2" s="379"/>
      <c r="E2" s="379"/>
      <c r="F2" s="379"/>
      <c r="J2" s="159"/>
    </row>
    <row r="3" spans="1:13" ht="15" customHeight="1" x14ac:dyDescent="0.2">
      <c r="A3" s="365" t="s">
        <v>97</v>
      </c>
      <c r="B3" s="365"/>
      <c r="C3" s="365"/>
      <c r="D3" s="365"/>
      <c r="E3" s="365"/>
      <c r="F3" s="365"/>
    </row>
    <row r="4" spans="1:13" ht="15" customHeight="1" x14ac:dyDescent="0.2">
      <c r="A4" s="365" t="s">
        <v>495</v>
      </c>
      <c r="B4" s="365"/>
      <c r="C4" s="365"/>
      <c r="D4" s="365"/>
      <c r="E4" s="365"/>
      <c r="F4" s="365"/>
      <c r="G4" s="161"/>
      <c r="H4" s="115"/>
    </row>
    <row r="5" spans="1:13" ht="15" customHeight="1" x14ac:dyDescent="0.2">
      <c r="A5" s="144"/>
      <c r="B5" s="144"/>
      <c r="C5" s="144"/>
      <c r="D5" s="144"/>
      <c r="E5" s="144"/>
      <c r="F5" s="144"/>
    </row>
    <row r="6" spans="1:13" ht="69.95" customHeight="1" x14ac:dyDescent="0.2">
      <c r="A6" s="191" t="s">
        <v>8</v>
      </c>
      <c r="B6" s="189" t="s">
        <v>355</v>
      </c>
      <c r="C6" s="189" t="s">
        <v>353</v>
      </c>
      <c r="D6" s="245" t="s">
        <v>296</v>
      </c>
      <c r="E6" s="191" t="s">
        <v>80</v>
      </c>
      <c r="F6" s="191" t="s">
        <v>169</v>
      </c>
    </row>
    <row r="7" spans="1:13" ht="20.100000000000001" customHeight="1" x14ac:dyDescent="0.2">
      <c r="A7" s="191">
        <v>1</v>
      </c>
      <c r="B7" s="189">
        <v>2</v>
      </c>
      <c r="C7" s="189">
        <v>3</v>
      </c>
      <c r="D7" s="189">
        <v>4</v>
      </c>
      <c r="E7" s="191">
        <v>5</v>
      </c>
      <c r="F7" s="191" t="s">
        <v>284</v>
      </c>
    </row>
    <row r="8" spans="1:13" ht="15" customHeight="1" x14ac:dyDescent="0.2">
      <c r="A8" s="146" t="s">
        <v>39</v>
      </c>
      <c r="B8" s="103">
        <f>'Табл.II.6.1.ТЗПБ ПБЛ_мъже'!B8+'Табл.II.6.2.ТЗПБ ПБЛ_жени'!B8</f>
        <v>72</v>
      </c>
      <c r="C8" s="103">
        <f>'Табл.II.6.1.ТЗПБ ПБЛ_мъже'!C8+'Табл.II.6.2.ТЗПБ ПБЛ_жени'!C8</f>
        <v>76</v>
      </c>
      <c r="D8" s="113">
        <f>'Табл.II.6.1.ТЗПБ ПБЛ_мъже'!D8+'Табл.II.6.2.ТЗПБ ПБЛ_жени'!D8</f>
        <v>65379.490000000005</v>
      </c>
      <c r="E8" s="103">
        <f>'Табл.II.6.1.ТЗПБ ПБЛ_мъже'!E8+'Табл.II.6.2.ТЗПБ ПБЛ_жени'!E8</f>
        <v>1156</v>
      </c>
      <c r="F8" s="145">
        <f>C8/B8</f>
        <v>1.0555555555555556</v>
      </c>
    </row>
    <row r="9" spans="1:13" ht="15" customHeight="1" x14ac:dyDescent="0.2">
      <c r="A9" s="146" t="s">
        <v>40</v>
      </c>
      <c r="B9" s="103">
        <f>'Табл.II.6.1.ТЗПБ ПБЛ_мъже'!B9+'Табл.II.6.2.ТЗПБ ПБЛ_жени'!B9</f>
        <v>160</v>
      </c>
      <c r="C9" s="103">
        <f>'Табл.II.6.1.ТЗПБ ПБЛ_мъже'!C9+'Табл.II.6.2.ТЗПБ ПБЛ_жени'!C9</f>
        <v>176</v>
      </c>
      <c r="D9" s="113">
        <f>'Табл.II.6.1.ТЗПБ ПБЛ_мъже'!D9+'Табл.II.6.2.ТЗПБ ПБЛ_жени'!D9</f>
        <v>124436.62</v>
      </c>
      <c r="E9" s="103">
        <f>'Табл.II.6.1.ТЗПБ ПБЛ_мъже'!E9+'Табл.II.6.2.ТЗПБ ПБЛ_жени'!E9</f>
        <v>2090</v>
      </c>
      <c r="F9" s="145">
        <f t="shared" ref="F9:F36" si="0">C9/B9</f>
        <v>1.1000000000000001</v>
      </c>
    </row>
    <row r="10" spans="1:13" ht="15" customHeight="1" x14ac:dyDescent="0.2">
      <c r="A10" s="146" t="s">
        <v>41</v>
      </c>
      <c r="B10" s="103">
        <f>'Табл.II.6.1.ТЗПБ ПБЛ_мъже'!B10+'Табл.II.6.2.ТЗПБ ПБЛ_жени'!B10</f>
        <v>263</v>
      </c>
      <c r="C10" s="103">
        <f>'Табл.II.6.1.ТЗПБ ПБЛ_мъже'!C10+'Табл.II.6.2.ТЗПБ ПБЛ_жени'!C10</f>
        <v>300</v>
      </c>
      <c r="D10" s="113">
        <f>'Табл.II.6.1.ТЗПБ ПБЛ_мъже'!D10+'Табл.II.6.2.ТЗПБ ПБЛ_жени'!D10</f>
        <v>224048.77</v>
      </c>
      <c r="E10" s="103">
        <f>'Табл.II.6.1.ТЗПБ ПБЛ_мъже'!E10+'Табл.II.6.2.ТЗПБ ПБЛ_жени'!E10</f>
        <v>3727</v>
      </c>
      <c r="F10" s="145">
        <f t="shared" si="0"/>
        <v>1.1406844106463878</v>
      </c>
    </row>
    <row r="11" spans="1:13" ht="15" customHeight="1" x14ac:dyDescent="0.2">
      <c r="A11" s="146" t="s">
        <v>42</v>
      </c>
      <c r="B11" s="103">
        <f>'Табл.II.6.1.ТЗПБ ПБЛ_мъже'!B11+'Табл.II.6.2.ТЗПБ ПБЛ_жени'!B11</f>
        <v>94</v>
      </c>
      <c r="C11" s="103">
        <f>'Табл.II.6.1.ТЗПБ ПБЛ_мъже'!C11+'Табл.II.6.2.ТЗПБ ПБЛ_жени'!C11</f>
        <v>99</v>
      </c>
      <c r="D11" s="113">
        <f>'Табл.II.6.1.ТЗПБ ПБЛ_мъже'!D11+'Табл.II.6.2.ТЗПБ ПБЛ_жени'!D11</f>
        <v>64160.08</v>
      </c>
      <c r="E11" s="103">
        <f>'Табл.II.6.1.ТЗПБ ПБЛ_мъже'!E11+'Табл.II.6.2.ТЗПБ ПБЛ_жени'!E11</f>
        <v>1196</v>
      </c>
      <c r="F11" s="145">
        <f t="shared" si="0"/>
        <v>1.053191489361702</v>
      </c>
    </row>
    <row r="12" spans="1:13" ht="15" customHeight="1" x14ac:dyDescent="0.2">
      <c r="A12" s="146" t="s">
        <v>43</v>
      </c>
      <c r="B12" s="103">
        <f>'Табл.II.6.1.ТЗПБ ПБЛ_мъже'!B12+'Табл.II.6.2.ТЗПБ ПБЛ_жени'!B12</f>
        <v>16</v>
      </c>
      <c r="C12" s="103">
        <f>'Табл.II.6.1.ТЗПБ ПБЛ_мъже'!C12+'Табл.II.6.2.ТЗПБ ПБЛ_жени'!C12</f>
        <v>18</v>
      </c>
      <c r="D12" s="113">
        <f>'Табл.II.6.1.ТЗПБ ПБЛ_мъже'!D12+'Табл.II.6.2.ТЗПБ ПБЛ_жени'!D12</f>
        <v>9197.75</v>
      </c>
      <c r="E12" s="103">
        <f>'Табл.II.6.1.ТЗПБ ПБЛ_мъже'!E12+'Табл.II.6.2.ТЗПБ ПБЛ_жени'!E12</f>
        <v>199</v>
      </c>
      <c r="F12" s="145">
        <f t="shared" si="0"/>
        <v>1.125</v>
      </c>
    </row>
    <row r="13" spans="1:13" ht="15" customHeight="1" x14ac:dyDescent="0.2">
      <c r="A13" s="146" t="s">
        <v>44</v>
      </c>
      <c r="B13" s="103">
        <f>'Табл.II.6.1.ТЗПБ ПБЛ_мъже'!B13+'Табл.II.6.2.ТЗПБ ПБЛ_жени'!B13</f>
        <v>52</v>
      </c>
      <c r="C13" s="103">
        <f>'Табл.II.6.1.ТЗПБ ПБЛ_мъже'!C13+'Табл.II.6.2.ТЗПБ ПБЛ_жени'!C13</f>
        <v>58</v>
      </c>
      <c r="D13" s="113">
        <f>'Табл.II.6.1.ТЗПБ ПБЛ_мъже'!D13+'Табл.II.6.2.ТЗПБ ПБЛ_жени'!D13</f>
        <v>53750.490000000005</v>
      </c>
      <c r="E13" s="103">
        <f>'Табл.II.6.1.ТЗПБ ПБЛ_мъже'!E13+'Табл.II.6.2.ТЗПБ ПБЛ_жени'!E13</f>
        <v>796</v>
      </c>
      <c r="F13" s="145">
        <f t="shared" si="0"/>
        <v>1.1153846153846154</v>
      </c>
    </row>
    <row r="14" spans="1:13" ht="15" customHeight="1" x14ac:dyDescent="0.2">
      <c r="A14" s="146" t="s">
        <v>45</v>
      </c>
      <c r="B14" s="103">
        <f>'Табл.II.6.1.ТЗПБ ПБЛ_мъже'!B14+'Табл.II.6.2.ТЗПБ ПБЛ_жени'!B14</f>
        <v>54</v>
      </c>
      <c r="C14" s="103">
        <f>'Табл.II.6.1.ТЗПБ ПБЛ_мъже'!C14+'Табл.II.6.2.ТЗПБ ПБЛ_жени'!C14</f>
        <v>59</v>
      </c>
      <c r="D14" s="113">
        <f>'Табл.II.6.1.ТЗПБ ПБЛ_мъже'!D14+'Табл.II.6.2.ТЗПБ ПБЛ_жени'!D14</f>
        <v>47747.199999999997</v>
      </c>
      <c r="E14" s="103">
        <f>'Табл.II.6.1.ТЗПБ ПБЛ_мъже'!E14+'Табл.II.6.2.ТЗПБ ПБЛ_жени'!E14</f>
        <v>788</v>
      </c>
      <c r="F14" s="145">
        <f t="shared" si="0"/>
        <v>1.0925925925925926</v>
      </c>
    </row>
    <row r="15" spans="1:13" ht="15" customHeight="1" x14ac:dyDescent="0.2">
      <c r="A15" s="146" t="s">
        <v>46</v>
      </c>
      <c r="B15" s="103">
        <f>'Табл.II.6.1.ТЗПБ ПБЛ_мъже'!B15+'Табл.II.6.2.ТЗПБ ПБЛ_жени'!B15</f>
        <v>47</v>
      </c>
      <c r="C15" s="103">
        <f>'Табл.II.6.1.ТЗПБ ПБЛ_мъже'!C15+'Табл.II.6.2.ТЗПБ ПБЛ_жени'!C15</f>
        <v>54</v>
      </c>
      <c r="D15" s="113">
        <f>'Табл.II.6.1.ТЗПБ ПБЛ_мъже'!D15+'Табл.II.6.2.ТЗПБ ПБЛ_жени'!D15</f>
        <v>48271.380000000005</v>
      </c>
      <c r="E15" s="103">
        <f>'Табл.II.6.1.ТЗПБ ПБЛ_мъже'!E15+'Табл.II.6.2.ТЗПБ ПБЛ_жени'!E15</f>
        <v>695</v>
      </c>
      <c r="F15" s="145">
        <f t="shared" si="0"/>
        <v>1.1489361702127661</v>
      </c>
      <c r="J15" s="115"/>
    </row>
    <row r="16" spans="1:13" ht="15" customHeight="1" x14ac:dyDescent="0.2">
      <c r="A16" s="146" t="s">
        <v>47</v>
      </c>
      <c r="B16" s="103">
        <f>'Табл.II.6.1.ТЗПБ ПБЛ_мъже'!B16+'Табл.II.6.2.ТЗПБ ПБЛ_жени'!B16</f>
        <v>27</v>
      </c>
      <c r="C16" s="103">
        <f>'Табл.II.6.1.ТЗПБ ПБЛ_мъже'!C16+'Табл.II.6.2.ТЗПБ ПБЛ_жени'!C16</f>
        <v>29</v>
      </c>
      <c r="D16" s="113">
        <f>'Табл.II.6.1.ТЗПБ ПБЛ_мъже'!D16+'Табл.II.6.2.ТЗПБ ПБЛ_жени'!D16</f>
        <v>22328.89</v>
      </c>
      <c r="E16" s="103">
        <f>'Табл.II.6.1.ТЗПБ ПБЛ_мъже'!E16+'Табл.II.6.2.ТЗПБ ПБЛ_жени'!E16</f>
        <v>398</v>
      </c>
      <c r="F16" s="145">
        <f t="shared" si="0"/>
        <v>1.0740740740740742</v>
      </c>
    </row>
    <row r="17" spans="1:6" ht="15" customHeight="1" x14ac:dyDescent="0.2">
      <c r="A17" s="146" t="s">
        <v>48</v>
      </c>
      <c r="B17" s="103">
        <f>'Табл.II.6.1.ТЗПБ ПБЛ_мъже'!B17+'Табл.II.6.2.ТЗПБ ПБЛ_жени'!B17</f>
        <v>36</v>
      </c>
      <c r="C17" s="103">
        <f>'Табл.II.6.1.ТЗПБ ПБЛ_мъже'!C17+'Табл.II.6.2.ТЗПБ ПБЛ_жени'!C17</f>
        <v>40</v>
      </c>
      <c r="D17" s="113">
        <f>'Табл.II.6.1.ТЗПБ ПБЛ_мъже'!D17+'Табл.II.6.2.ТЗПБ ПБЛ_жени'!D17</f>
        <v>31938.510000000002</v>
      </c>
      <c r="E17" s="103">
        <f>'Табл.II.6.1.ТЗПБ ПБЛ_мъже'!E17+'Табл.II.6.2.ТЗПБ ПБЛ_жени'!E17</f>
        <v>509</v>
      </c>
      <c r="F17" s="145">
        <f t="shared" si="0"/>
        <v>1.1111111111111112</v>
      </c>
    </row>
    <row r="18" spans="1:6" ht="15" customHeight="1" x14ac:dyDescent="0.2">
      <c r="A18" s="146" t="s">
        <v>49</v>
      </c>
      <c r="B18" s="103">
        <f>'Табл.II.6.1.ТЗПБ ПБЛ_мъже'!B18+'Табл.II.6.2.ТЗПБ ПБЛ_жени'!B18</f>
        <v>31</v>
      </c>
      <c r="C18" s="103">
        <f>'Табл.II.6.1.ТЗПБ ПБЛ_мъже'!C18+'Табл.II.6.2.ТЗПБ ПБЛ_жени'!C18</f>
        <v>32</v>
      </c>
      <c r="D18" s="113">
        <f>'Табл.II.6.1.ТЗПБ ПБЛ_мъже'!D18+'Табл.II.6.2.ТЗПБ ПБЛ_жени'!D18</f>
        <v>37906.79</v>
      </c>
      <c r="E18" s="103">
        <f>'Табл.II.6.1.ТЗПБ ПБЛ_мъже'!E18+'Табл.II.6.2.ТЗПБ ПБЛ_жени'!E18</f>
        <v>520</v>
      </c>
      <c r="F18" s="145">
        <f t="shared" si="0"/>
        <v>1.032258064516129</v>
      </c>
    </row>
    <row r="19" spans="1:6" ht="15" customHeight="1" x14ac:dyDescent="0.2">
      <c r="A19" s="146" t="s">
        <v>50</v>
      </c>
      <c r="B19" s="103">
        <f>'Табл.II.6.1.ТЗПБ ПБЛ_мъже'!B19+'Табл.II.6.2.ТЗПБ ПБЛ_жени'!B19</f>
        <v>88</v>
      </c>
      <c r="C19" s="103">
        <f>'Табл.II.6.1.ТЗПБ ПБЛ_мъже'!C19+'Табл.II.6.2.ТЗПБ ПБЛ_жени'!C19</f>
        <v>91</v>
      </c>
      <c r="D19" s="113">
        <f>'Табл.II.6.1.ТЗПБ ПБЛ_мъже'!D19+'Табл.II.6.2.ТЗПБ ПБЛ_жени'!D19</f>
        <v>80572.01999999999</v>
      </c>
      <c r="E19" s="103">
        <f>'Табл.II.6.1.ТЗПБ ПБЛ_мъже'!E19+'Табл.II.6.2.ТЗПБ ПБЛ_жени'!E19</f>
        <v>1210</v>
      </c>
      <c r="F19" s="145">
        <f t="shared" si="0"/>
        <v>1.0340909090909092</v>
      </c>
    </row>
    <row r="20" spans="1:6" ht="15" customHeight="1" x14ac:dyDescent="0.2">
      <c r="A20" s="146" t="s">
        <v>51</v>
      </c>
      <c r="B20" s="103">
        <f>'Табл.II.6.1.ТЗПБ ПБЛ_мъже'!B20+'Табл.II.6.2.ТЗПБ ПБЛ_жени'!B20</f>
        <v>57</v>
      </c>
      <c r="C20" s="103">
        <f>'Табл.II.6.1.ТЗПБ ПБЛ_мъже'!C20+'Табл.II.6.2.ТЗПБ ПБЛ_жени'!C20</f>
        <v>59</v>
      </c>
      <c r="D20" s="113">
        <f>'Табл.II.6.1.ТЗПБ ПБЛ_мъже'!D20+'Табл.II.6.2.ТЗПБ ПБЛ_жени'!D20</f>
        <v>42774.93</v>
      </c>
      <c r="E20" s="103">
        <f>'Табл.II.6.1.ТЗПБ ПБЛ_мъже'!E20+'Табл.II.6.2.ТЗПБ ПБЛ_жени'!E20</f>
        <v>733</v>
      </c>
      <c r="F20" s="145">
        <f t="shared" si="0"/>
        <v>1.0350877192982457</v>
      </c>
    </row>
    <row r="21" spans="1:6" ht="15" customHeight="1" x14ac:dyDescent="0.2">
      <c r="A21" s="146" t="s">
        <v>52</v>
      </c>
      <c r="B21" s="103">
        <f>'Табл.II.6.1.ТЗПБ ПБЛ_мъже'!B21+'Табл.II.6.2.ТЗПБ ПБЛ_жени'!B21</f>
        <v>73</v>
      </c>
      <c r="C21" s="103">
        <f>'Табл.II.6.1.ТЗПБ ПБЛ_мъже'!C21+'Табл.II.6.2.ТЗПБ ПБЛ_жени'!C21</f>
        <v>79</v>
      </c>
      <c r="D21" s="113">
        <f>'Табл.II.6.1.ТЗПБ ПБЛ_мъже'!D21+'Табл.II.6.2.ТЗПБ ПБЛ_жени'!D21</f>
        <v>71995.989999999991</v>
      </c>
      <c r="E21" s="103">
        <f>'Табл.II.6.1.ТЗПБ ПБЛ_мъже'!E21+'Табл.II.6.2.ТЗПБ ПБЛ_жени'!E21</f>
        <v>1131</v>
      </c>
      <c r="F21" s="145">
        <f t="shared" si="0"/>
        <v>1.0821917808219179</v>
      </c>
    </row>
    <row r="22" spans="1:6" ht="15" customHeight="1" x14ac:dyDescent="0.2">
      <c r="A22" s="146" t="s">
        <v>53</v>
      </c>
      <c r="B22" s="103">
        <f>'Табл.II.6.1.ТЗПБ ПБЛ_мъже'!B22+'Табл.II.6.2.ТЗПБ ПБЛ_жени'!B22</f>
        <v>459</v>
      </c>
      <c r="C22" s="103">
        <f>'Табл.II.6.1.ТЗПБ ПБЛ_мъже'!C22+'Табл.II.6.2.ТЗПБ ПБЛ_жени'!C22</f>
        <v>522</v>
      </c>
      <c r="D22" s="113">
        <f>'Табл.II.6.1.ТЗПБ ПБЛ_мъже'!D22+'Табл.II.6.2.ТЗПБ ПБЛ_жени'!D22</f>
        <v>399602.81</v>
      </c>
      <c r="E22" s="103">
        <f>'Табл.II.6.1.ТЗПБ ПБЛ_мъже'!E22+'Табл.II.6.2.ТЗПБ ПБЛ_жени'!E22</f>
        <v>6327</v>
      </c>
      <c r="F22" s="145">
        <f t="shared" si="0"/>
        <v>1.1372549019607843</v>
      </c>
    </row>
    <row r="23" spans="1:6" ht="15" customHeight="1" x14ac:dyDescent="0.2">
      <c r="A23" s="146" t="s">
        <v>54</v>
      </c>
      <c r="B23" s="103">
        <f>'Табл.II.6.1.ТЗПБ ПБЛ_мъже'!B23+'Табл.II.6.2.ТЗПБ ПБЛ_жени'!B23</f>
        <v>28</v>
      </c>
      <c r="C23" s="103">
        <f>'Табл.II.6.1.ТЗПБ ПБЛ_мъже'!C23+'Табл.II.6.2.ТЗПБ ПБЛ_жени'!C23</f>
        <v>29</v>
      </c>
      <c r="D23" s="113">
        <f>'Табл.II.6.1.ТЗПБ ПБЛ_мъже'!D23+'Табл.II.6.2.ТЗПБ ПБЛ_жени'!D23</f>
        <v>25123.760000000002</v>
      </c>
      <c r="E23" s="103">
        <f>'Табл.II.6.1.ТЗПБ ПБЛ_мъже'!E23+'Табл.II.6.2.ТЗПБ ПБЛ_жени'!E23</f>
        <v>383</v>
      </c>
      <c r="F23" s="145">
        <f t="shared" si="0"/>
        <v>1.0357142857142858</v>
      </c>
    </row>
    <row r="24" spans="1:6" ht="15" customHeight="1" x14ac:dyDescent="0.2">
      <c r="A24" s="146" t="s">
        <v>55</v>
      </c>
      <c r="B24" s="103">
        <f>'Табл.II.6.1.ТЗПБ ПБЛ_мъже'!B24+'Табл.II.6.2.ТЗПБ ПБЛ_жени'!B24</f>
        <v>111</v>
      </c>
      <c r="C24" s="103">
        <f>'Табл.II.6.1.ТЗПБ ПБЛ_мъже'!C24+'Табл.II.6.2.ТЗПБ ПБЛ_жени'!C24</f>
        <v>124</v>
      </c>
      <c r="D24" s="113">
        <f>'Табл.II.6.1.ТЗПБ ПБЛ_мъже'!D24+'Табл.II.6.2.ТЗПБ ПБЛ_жени'!D24</f>
        <v>89835.7</v>
      </c>
      <c r="E24" s="103">
        <f>'Табл.II.6.1.ТЗПБ ПБЛ_мъже'!E24+'Табл.II.6.2.ТЗПБ ПБЛ_жени'!E24</f>
        <v>1524</v>
      </c>
      <c r="F24" s="145">
        <f t="shared" si="0"/>
        <v>1.117117117117117</v>
      </c>
    </row>
    <row r="25" spans="1:6" ht="15" customHeight="1" x14ac:dyDescent="0.2">
      <c r="A25" s="146" t="s">
        <v>56</v>
      </c>
      <c r="B25" s="103">
        <f>'Табл.II.6.1.ТЗПБ ПБЛ_мъже'!B25+'Табл.II.6.2.ТЗПБ ПБЛ_жени'!B25</f>
        <v>11</v>
      </c>
      <c r="C25" s="103">
        <f>'Табл.II.6.1.ТЗПБ ПБЛ_мъже'!C25+'Табл.II.6.2.ТЗПБ ПБЛ_жени'!C25</f>
        <v>13</v>
      </c>
      <c r="D25" s="113">
        <f>'Табл.II.6.1.ТЗПБ ПБЛ_мъже'!D25+'Табл.II.6.2.ТЗПБ ПБЛ_жени'!D25</f>
        <v>10183.200000000001</v>
      </c>
      <c r="E25" s="103">
        <f>'Табл.II.6.1.ТЗПБ ПБЛ_мъже'!E25+'Табл.II.6.2.ТЗПБ ПБЛ_жени'!E25</f>
        <v>225</v>
      </c>
      <c r="F25" s="145">
        <f t="shared" si="0"/>
        <v>1.1818181818181819</v>
      </c>
    </row>
    <row r="26" spans="1:6" ht="15" customHeight="1" x14ac:dyDescent="0.2">
      <c r="A26" s="146" t="s">
        <v>57</v>
      </c>
      <c r="B26" s="103">
        <f>'Табл.II.6.1.ТЗПБ ПБЛ_мъже'!B26+'Табл.II.6.2.ТЗПБ ПБЛ_жени'!B26</f>
        <v>67</v>
      </c>
      <c r="C26" s="103">
        <f>'Табл.II.6.1.ТЗПБ ПБЛ_мъже'!C26+'Табл.II.6.2.ТЗПБ ПБЛ_жени'!C26</f>
        <v>72</v>
      </c>
      <c r="D26" s="113">
        <f>'Табл.II.6.1.ТЗПБ ПБЛ_мъже'!D26+'Табл.II.6.2.ТЗПБ ПБЛ_жени'!D26</f>
        <v>49578.91</v>
      </c>
      <c r="E26" s="103">
        <f>'Табл.II.6.1.ТЗПБ ПБЛ_мъже'!E26+'Табл.II.6.2.ТЗПБ ПБЛ_жени'!E26</f>
        <v>892</v>
      </c>
      <c r="F26" s="145">
        <f t="shared" si="0"/>
        <v>1.0746268656716418</v>
      </c>
    </row>
    <row r="27" spans="1:6" ht="15" customHeight="1" x14ac:dyDescent="0.2">
      <c r="A27" s="146" t="s">
        <v>58</v>
      </c>
      <c r="B27" s="103">
        <f>'Табл.II.6.1.ТЗПБ ПБЛ_мъже'!B27+'Табл.II.6.2.ТЗПБ ПБЛ_жени'!B27</f>
        <v>86</v>
      </c>
      <c r="C27" s="103">
        <f>'Табл.II.6.1.ТЗПБ ПБЛ_мъже'!C27+'Табл.II.6.2.ТЗПБ ПБЛ_жени'!C27</f>
        <v>91</v>
      </c>
      <c r="D27" s="113">
        <f>'Табл.II.6.1.ТЗПБ ПБЛ_мъже'!D27+'Табл.II.6.2.ТЗПБ ПБЛ_жени'!D27</f>
        <v>72369.39</v>
      </c>
      <c r="E27" s="103">
        <f>'Табл.II.6.1.ТЗПБ ПБЛ_мъже'!E27+'Табл.II.6.2.ТЗПБ ПБЛ_жени'!E27</f>
        <v>1081</v>
      </c>
      <c r="F27" s="145">
        <f t="shared" si="0"/>
        <v>1.058139534883721</v>
      </c>
    </row>
    <row r="28" spans="1:6" ht="15" customHeight="1" x14ac:dyDescent="0.2">
      <c r="A28" s="146" t="s">
        <v>59</v>
      </c>
      <c r="B28" s="103">
        <f>'Табл.II.6.1.ТЗПБ ПБЛ_мъже'!B28+'Табл.II.6.2.ТЗПБ ПБЛ_жени'!B28</f>
        <v>1198</v>
      </c>
      <c r="C28" s="103">
        <f>'Табл.II.6.1.ТЗПБ ПБЛ_мъже'!C28+'Табл.II.6.2.ТЗПБ ПБЛ_жени'!C28</f>
        <v>1291</v>
      </c>
      <c r="D28" s="113">
        <f>'Табл.II.6.1.ТЗПБ ПБЛ_мъже'!D28+'Табл.II.6.2.ТЗПБ ПБЛ_жени'!D28</f>
        <v>1031061.95</v>
      </c>
      <c r="E28" s="103">
        <f>'Табл.II.6.1.ТЗПБ ПБЛ_мъже'!E28+'Табл.II.6.2.ТЗПБ ПБЛ_жени'!E28</f>
        <v>14912</v>
      </c>
      <c r="F28" s="145">
        <f t="shared" si="0"/>
        <v>1.0776293823038396</v>
      </c>
    </row>
    <row r="29" spans="1:6" ht="15" customHeight="1" x14ac:dyDescent="0.2">
      <c r="A29" s="146" t="s">
        <v>60</v>
      </c>
      <c r="B29" s="103">
        <f>'Табл.II.6.1.ТЗПБ ПБЛ_мъже'!B29+'Табл.II.6.2.ТЗПБ ПБЛ_жени'!B29</f>
        <v>145</v>
      </c>
      <c r="C29" s="103">
        <f>'Табл.II.6.1.ТЗПБ ПБЛ_мъже'!C29+'Табл.II.6.2.ТЗПБ ПБЛ_жени'!C29</f>
        <v>156</v>
      </c>
      <c r="D29" s="113">
        <f>'Табл.II.6.1.ТЗПБ ПБЛ_мъже'!D29+'Табл.II.6.2.ТЗПБ ПБЛ_жени'!D29</f>
        <v>107814.95999999999</v>
      </c>
      <c r="E29" s="103">
        <f>'Табл.II.6.1.ТЗПБ ПБЛ_мъже'!E29+'Табл.II.6.2.ТЗПБ ПБЛ_жени'!E29</f>
        <v>1630</v>
      </c>
      <c r="F29" s="145">
        <f t="shared" si="0"/>
        <v>1.0758620689655172</v>
      </c>
    </row>
    <row r="30" spans="1:6" ht="15" customHeight="1" x14ac:dyDescent="0.2">
      <c r="A30" s="146" t="s">
        <v>61</v>
      </c>
      <c r="B30" s="103">
        <f>'Табл.II.6.1.ТЗПБ ПБЛ_мъже'!B30+'Табл.II.6.2.ТЗПБ ПБЛ_жени'!B30</f>
        <v>146</v>
      </c>
      <c r="C30" s="103">
        <f>'Табл.II.6.1.ТЗПБ ПБЛ_мъже'!C30+'Табл.II.6.2.ТЗПБ ПБЛ_жени'!C30</f>
        <v>161</v>
      </c>
      <c r="D30" s="113">
        <f>'Табл.II.6.1.ТЗПБ ПБЛ_мъже'!D30+'Табл.II.6.2.ТЗПБ ПБЛ_жени'!D30</f>
        <v>150152.87</v>
      </c>
      <c r="E30" s="103">
        <f>'Табл.II.6.1.ТЗПБ ПБЛ_мъже'!E30+'Табл.II.6.2.ТЗПБ ПБЛ_жени'!E30</f>
        <v>1952</v>
      </c>
      <c r="F30" s="145">
        <f t="shared" si="0"/>
        <v>1.1027397260273972</v>
      </c>
    </row>
    <row r="31" spans="1:6" ht="15" customHeight="1" x14ac:dyDescent="0.2">
      <c r="A31" s="146" t="s">
        <v>62</v>
      </c>
      <c r="B31" s="103">
        <f>'Табл.II.6.1.ТЗПБ ПБЛ_мъже'!B31+'Табл.II.6.2.ТЗПБ ПБЛ_жени'!B31</f>
        <v>47</v>
      </c>
      <c r="C31" s="103">
        <f>'Табл.II.6.1.ТЗПБ ПБЛ_мъже'!C31+'Табл.II.6.2.ТЗПБ ПБЛ_жени'!C31</f>
        <v>49</v>
      </c>
      <c r="D31" s="113">
        <f>'Табл.II.6.1.ТЗПБ ПБЛ_мъже'!D31+'Табл.II.6.2.ТЗПБ ПБЛ_жени'!D31</f>
        <v>32975.42</v>
      </c>
      <c r="E31" s="103">
        <f>'Табл.II.6.1.ТЗПБ ПБЛ_мъже'!E31+'Табл.II.6.2.ТЗПБ ПБЛ_жени'!E31</f>
        <v>614</v>
      </c>
      <c r="F31" s="145">
        <f t="shared" si="0"/>
        <v>1.0425531914893618</v>
      </c>
    </row>
    <row r="32" spans="1:6" ht="15" customHeight="1" x14ac:dyDescent="0.2">
      <c r="A32" s="146" t="s">
        <v>63</v>
      </c>
      <c r="B32" s="103">
        <f>'Табл.II.6.1.ТЗПБ ПБЛ_мъже'!B32+'Табл.II.6.2.ТЗПБ ПБЛ_жени'!B32</f>
        <v>37</v>
      </c>
      <c r="C32" s="103">
        <f>'Табл.II.6.1.ТЗПБ ПБЛ_мъже'!C32+'Табл.II.6.2.ТЗПБ ПБЛ_жени'!C32</f>
        <v>40</v>
      </c>
      <c r="D32" s="113">
        <f>'Табл.II.6.1.ТЗПБ ПБЛ_мъже'!D32+'Табл.II.6.2.ТЗПБ ПБЛ_жени'!D32</f>
        <v>33082.620000000003</v>
      </c>
      <c r="E32" s="103">
        <f>'Табл.II.6.1.ТЗПБ ПБЛ_мъже'!E32+'Табл.II.6.2.ТЗПБ ПБЛ_жени'!E32</f>
        <v>464</v>
      </c>
      <c r="F32" s="145">
        <f t="shared" si="0"/>
        <v>1.0810810810810811</v>
      </c>
    </row>
    <row r="33" spans="1:7" ht="15" customHeight="1" x14ac:dyDescent="0.2">
      <c r="A33" s="146" t="s">
        <v>64</v>
      </c>
      <c r="B33" s="103">
        <f>'Табл.II.6.1.ТЗПБ ПБЛ_мъже'!B33+'Табл.II.6.2.ТЗПБ ПБЛ_жени'!B33</f>
        <v>53</v>
      </c>
      <c r="C33" s="103">
        <f>'Табл.II.6.1.ТЗПБ ПБЛ_мъже'!C33+'Табл.II.6.2.ТЗПБ ПБЛ_жени'!C33</f>
        <v>61</v>
      </c>
      <c r="D33" s="113">
        <f>'Табл.II.6.1.ТЗПБ ПБЛ_мъже'!D33+'Табл.II.6.2.ТЗПБ ПБЛ_жени'!D33</f>
        <v>50690.22</v>
      </c>
      <c r="E33" s="103">
        <f>'Табл.II.6.1.ТЗПБ ПБЛ_мъже'!E33+'Табл.II.6.2.ТЗПБ ПБЛ_жени'!E33</f>
        <v>826</v>
      </c>
      <c r="F33" s="145">
        <f t="shared" si="0"/>
        <v>1.1509433962264151</v>
      </c>
    </row>
    <row r="34" spans="1:7" ht="15" customHeight="1" x14ac:dyDescent="0.2">
      <c r="A34" s="146" t="s">
        <v>65</v>
      </c>
      <c r="B34" s="103">
        <f>'Табл.II.6.1.ТЗПБ ПБЛ_мъже'!B34+'Табл.II.6.2.ТЗПБ ПБЛ_жени'!B34</f>
        <v>92</v>
      </c>
      <c r="C34" s="103">
        <f>'Табл.II.6.1.ТЗПБ ПБЛ_мъже'!C34+'Табл.II.6.2.ТЗПБ ПБЛ_жени'!C34</f>
        <v>103</v>
      </c>
      <c r="D34" s="113">
        <f>'Табл.II.6.1.ТЗПБ ПБЛ_мъже'!D34+'Табл.II.6.2.ТЗПБ ПБЛ_жени'!D34</f>
        <v>73265.119999999995</v>
      </c>
      <c r="E34" s="103">
        <f>'Табл.II.6.1.ТЗПБ ПБЛ_мъже'!E34+'Табл.II.6.2.ТЗПБ ПБЛ_жени'!E34</f>
        <v>1172</v>
      </c>
      <c r="F34" s="145">
        <f t="shared" si="0"/>
        <v>1.1195652173913044</v>
      </c>
    </row>
    <row r="35" spans="1:7" ht="15" customHeight="1" x14ac:dyDescent="0.2">
      <c r="A35" s="146" t="s">
        <v>66</v>
      </c>
      <c r="B35" s="103">
        <f>'Табл.II.6.1.ТЗПБ ПБЛ_мъже'!B35+'Табл.II.6.2.ТЗПБ ПБЛ_жени'!B35</f>
        <v>61</v>
      </c>
      <c r="C35" s="103">
        <f>'Табл.II.6.1.ТЗПБ ПБЛ_мъже'!C35+'Табл.II.6.2.ТЗПБ ПБЛ_жени'!C35</f>
        <v>66</v>
      </c>
      <c r="D35" s="113">
        <f>'Табл.II.6.1.ТЗПБ ПБЛ_мъже'!D35+'Табл.II.6.2.ТЗПБ ПБЛ_жени'!D35</f>
        <v>53469.96</v>
      </c>
      <c r="E35" s="103">
        <f>'Табл.II.6.1.ТЗПБ ПБЛ_мъже'!E35+'Табл.II.6.2.ТЗПБ ПБЛ_жени'!E35</f>
        <v>840</v>
      </c>
      <c r="F35" s="145">
        <f t="shared" si="0"/>
        <v>1.0819672131147542</v>
      </c>
      <c r="G35" s="115"/>
    </row>
    <row r="36" spans="1:7" ht="20.100000000000001" customHeight="1" x14ac:dyDescent="0.2">
      <c r="A36" s="229" t="s">
        <v>152</v>
      </c>
      <c r="B36" s="182">
        <f>SUM(B8:B35)</f>
        <v>3611</v>
      </c>
      <c r="C36" s="182">
        <f>SUM(C8:C35)</f>
        <v>3948</v>
      </c>
      <c r="D36" s="243">
        <f>SUM(D8:D35)</f>
        <v>3103715.8000000003</v>
      </c>
      <c r="E36" s="182">
        <f>SUM(E8:E35)</f>
        <v>47990</v>
      </c>
      <c r="F36" s="230">
        <f t="shared" si="0"/>
        <v>1.0933259484907227</v>
      </c>
    </row>
    <row r="38" spans="1:7" ht="78" customHeight="1" x14ac:dyDescent="0.2">
      <c r="A38" s="399" t="s">
        <v>508</v>
      </c>
      <c r="B38" s="399"/>
      <c r="C38" s="399"/>
      <c r="D38" s="399"/>
      <c r="E38" s="399"/>
      <c r="F38" s="399"/>
    </row>
  </sheetData>
  <mergeCells count="4">
    <mergeCell ref="A38:F38"/>
    <mergeCell ref="A2:F2"/>
    <mergeCell ref="A3:F3"/>
    <mergeCell ref="A4:F4"/>
  </mergeCells>
  <phoneticPr fontId="0" type="noConversion"/>
  <hyperlinks>
    <hyperlink ref="A1" location="Съдържание!Print_Area" display="към съдържанието" xr:uid="{00000000-0004-0000-27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pageSetUpPr fitToPage="1"/>
  </sheetPr>
  <dimension ref="A1:L59"/>
  <sheetViews>
    <sheetView zoomScale="80" zoomScaleNormal="80" workbookViewId="0">
      <selection activeCell="F13" sqref="F13"/>
    </sheetView>
  </sheetViews>
  <sheetFormatPr defaultRowHeight="12.75" x14ac:dyDescent="0.2"/>
  <cols>
    <col min="1" max="1" width="20.7109375" style="98" customWidth="1"/>
    <col min="2" max="3" width="13.7109375" style="98" customWidth="1"/>
    <col min="4" max="4" width="15.7109375" style="98" customWidth="1"/>
    <col min="5" max="6" width="13.7109375" style="98" customWidth="1"/>
    <col min="7" max="8" width="9.140625" style="98"/>
    <col min="9" max="9" width="13.42578125" style="98" customWidth="1"/>
    <col min="10" max="16384" width="9.140625" style="98"/>
  </cols>
  <sheetData>
    <row r="1" spans="1:12" ht="15" customHeight="1" x14ac:dyDescent="0.2">
      <c r="A1" s="255" t="s">
        <v>71</v>
      </c>
      <c r="B1" s="106"/>
      <c r="C1" s="106"/>
      <c r="D1" s="142"/>
      <c r="E1" s="142"/>
      <c r="F1" s="142"/>
      <c r="G1" s="115"/>
      <c r="H1" s="115"/>
      <c r="I1" s="115"/>
      <c r="J1" s="115"/>
      <c r="K1" s="115"/>
      <c r="L1" s="115"/>
    </row>
    <row r="2" spans="1:12" ht="20.100000000000001" customHeight="1" x14ac:dyDescent="0.25">
      <c r="A2" s="379" t="s">
        <v>273</v>
      </c>
      <c r="B2" s="379"/>
      <c r="C2" s="379"/>
      <c r="D2" s="379"/>
      <c r="E2" s="379"/>
      <c r="F2" s="379"/>
    </row>
    <row r="3" spans="1:12" ht="15" customHeight="1" x14ac:dyDescent="0.25">
      <c r="A3" s="388" t="s">
        <v>97</v>
      </c>
      <c r="B3" s="388"/>
      <c r="C3" s="388"/>
      <c r="D3" s="388"/>
      <c r="E3" s="388"/>
      <c r="F3" s="388"/>
    </row>
    <row r="4" spans="1:12" ht="15" customHeight="1" x14ac:dyDescent="0.2">
      <c r="A4" s="365" t="s">
        <v>493</v>
      </c>
      <c r="B4" s="365"/>
      <c r="C4" s="365"/>
      <c r="D4" s="365"/>
      <c r="E4" s="365"/>
      <c r="F4" s="365"/>
    </row>
    <row r="5" spans="1:12" ht="15" customHeight="1" x14ac:dyDescent="0.2">
      <c r="A5" s="173"/>
      <c r="B5" s="173"/>
      <c r="C5" s="173"/>
      <c r="D5" s="173"/>
      <c r="E5" s="173"/>
      <c r="F5" s="173"/>
    </row>
    <row r="6" spans="1:12" ht="69.95" customHeight="1" x14ac:dyDescent="0.2">
      <c r="A6" s="191" t="s">
        <v>8</v>
      </c>
      <c r="B6" s="189" t="s">
        <v>356</v>
      </c>
      <c r="C6" s="189" t="s">
        <v>357</v>
      </c>
      <c r="D6" s="245" t="s">
        <v>377</v>
      </c>
      <c r="E6" s="191" t="s">
        <v>80</v>
      </c>
      <c r="F6" s="191" t="s">
        <v>169</v>
      </c>
    </row>
    <row r="7" spans="1:12" ht="20.100000000000001" customHeight="1" x14ac:dyDescent="0.2">
      <c r="A7" s="191">
        <v>1</v>
      </c>
      <c r="B7" s="189">
        <v>2</v>
      </c>
      <c r="C7" s="189">
        <v>3</v>
      </c>
      <c r="D7" s="189">
        <v>4</v>
      </c>
      <c r="E7" s="191">
        <v>5</v>
      </c>
      <c r="F7" s="191" t="s">
        <v>284</v>
      </c>
    </row>
    <row r="8" spans="1:12" ht="15" customHeight="1" x14ac:dyDescent="0.2">
      <c r="A8" s="146" t="s">
        <v>39</v>
      </c>
      <c r="B8" s="103">
        <v>43</v>
      </c>
      <c r="C8" s="103">
        <v>47</v>
      </c>
      <c r="D8" s="113">
        <v>42659.12</v>
      </c>
      <c r="E8" s="103">
        <v>725</v>
      </c>
      <c r="F8" s="145">
        <f>C8/B8</f>
        <v>1.0930232558139534</v>
      </c>
    </row>
    <row r="9" spans="1:12" ht="15" customHeight="1" x14ac:dyDescent="0.2">
      <c r="A9" s="146" t="s">
        <v>40</v>
      </c>
      <c r="B9" s="103">
        <v>102</v>
      </c>
      <c r="C9" s="103">
        <v>111</v>
      </c>
      <c r="D9" s="113">
        <v>86799.4</v>
      </c>
      <c r="E9" s="103">
        <v>1449</v>
      </c>
      <c r="F9" s="145">
        <f t="shared" ref="F9:F36" si="0">C9/B9</f>
        <v>1.088235294117647</v>
      </c>
    </row>
    <row r="10" spans="1:12" ht="15" customHeight="1" x14ac:dyDescent="0.2">
      <c r="A10" s="146" t="s">
        <v>41</v>
      </c>
      <c r="B10" s="103">
        <v>193</v>
      </c>
      <c r="C10" s="103">
        <v>218</v>
      </c>
      <c r="D10" s="113">
        <v>169952.61</v>
      </c>
      <c r="E10" s="103">
        <v>2757</v>
      </c>
      <c r="F10" s="145">
        <f t="shared" si="0"/>
        <v>1.1295336787564767</v>
      </c>
    </row>
    <row r="11" spans="1:12" ht="15" customHeight="1" x14ac:dyDescent="0.2">
      <c r="A11" s="146" t="s">
        <v>42</v>
      </c>
      <c r="B11" s="103">
        <v>61</v>
      </c>
      <c r="C11" s="103">
        <v>65</v>
      </c>
      <c r="D11" s="113">
        <v>44104.33</v>
      </c>
      <c r="E11" s="103">
        <v>834</v>
      </c>
      <c r="F11" s="145">
        <f t="shared" si="0"/>
        <v>1.0655737704918034</v>
      </c>
    </row>
    <row r="12" spans="1:12" ht="15" customHeight="1" x14ac:dyDescent="0.2">
      <c r="A12" s="146" t="s">
        <v>43</v>
      </c>
      <c r="B12" s="103">
        <v>12</v>
      </c>
      <c r="C12" s="103">
        <v>13</v>
      </c>
      <c r="D12" s="113">
        <v>7028.77</v>
      </c>
      <c r="E12" s="103">
        <v>145</v>
      </c>
      <c r="F12" s="145">
        <f t="shared" si="0"/>
        <v>1.0833333333333333</v>
      </c>
    </row>
    <row r="13" spans="1:12" ht="15" customHeight="1" x14ac:dyDescent="0.2">
      <c r="A13" s="146" t="s">
        <v>44</v>
      </c>
      <c r="B13" s="103">
        <v>38</v>
      </c>
      <c r="C13" s="103">
        <v>43</v>
      </c>
      <c r="D13" s="113">
        <v>38254.19</v>
      </c>
      <c r="E13" s="103">
        <v>609</v>
      </c>
      <c r="F13" s="145">
        <f t="shared" si="0"/>
        <v>1.131578947368421</v>
      </c>
    </row>
    <row r="14" spans="1:12" ht="15" customHeight="1" x14ac:dyDescent="0.2">
      <c r="A14" s="146" t="s">
        <v>45</v>
      </c>
      <c r="B14" s="103">
        <v>26</v>
      </c>
      <c r="C14" s="103">
        <v>29</v>
      </c>
      <c r="D14" s="113">
        <v>25680.68</v>
      </c>
      <c r="E14" s="103">
        <v>420</v>
      </c>
      <c r="F14" s="145">
        <f t="shared" si="0"/>
        <v>1.1153846153846154</v>
      </c>
    </row>
    <row r="15" spans="1:12" ht="15" customHeight="1" x14ac:dyDescent="0.2">
      <c r="A15" s="146" t="s">
        <v>46</v>
      </c>
      <c r="B15" s="103">
        <v>32</v>
      </c>
      <c r="C15" s="103">
        <v>39</v>
      </c>
      <c r="D15" s="113">
        <v>38576.97</v>
      </c>
      <c r="E15" s="103">
        <v>540</v>
      </c>
      <c r="F15" s="145">
        <f t="shared" si="0"/>
        <v>1.21875</v>
      </c>
    </row>
    <row r="16" spans="1:12" ht="15" customHeight="1" x14ac:dyDescent="0.2">
      <c r="A16" s="146" t="s">
        <v>47</v>
      </c>
      <c r="B16" s="103">
        <v>19</v>
      </c>
      <c r="C16" s="103">
        <v>20</v>
      </c>
      <c r="D16" s="113">
        <v>14212.13</v>
      </c>
      <c r="E16" s="103">
        <v>239</v>
      </c>
      <c r="F16" s="145">
        <f t="shared" si="0"/>
        <v>1.0526315789473684</v>
      </c>
    </row>
    <row r="17" spans="1:6" ht="15" customHeight="1" x14ac:dyDescent="0.2">
      <c r="A17" s="146" t="s">
        <v>48</v>
      </c>
      <c r="B17" s="103">
        <v>24</v>
      </c>
      <c r="C17" s="103">
        <v>27</v>
      </c>
      <c r="D17" s="113">
        <v>18867.95</v>
      </c>
      <c r="E17" s="103">
        <v>310</v>
      </c>
      <c r="F17" s="145">
        <f t="shared" si="0"/>
        <v>1.125</v>
      </c>
    </row>
    <row r="18" spans="1:6" ht="15" customHeight="1" x14ac:dyDescent="0.2">
      <c r="A18" s="146" t="s">
        <v>49</v>
      </c>
      <c r="B18" s="103">
        <v>23</v>
      </c>
      <c r="C18" s="103">
        <v>24</v>
      </c>
      <c r="D18" s="113">
        <v>29690.28</v>
      </c>
      <c r="E18" s="103">
        <v>394</v>
      </c>
      <c r="F18" s="145">
        <f t="shared" si="0"/>
        <v>1.0434782608695652</v>
      </c>
    </row>
    <row r="19" spans="1:6" ht="15" customHeight="1" x14ac:dyDescent="0.2">
      <c r="A19" s="146" t="s">
        <v>50</v>
      </c>
      <c r="B19" s="103">
        <v>63</v>
      </c>
      <c r="C19" s="103">
        <v>66</v>
      </c>
      <c r="D19" s="113">
        <v>60044.49</v>
      </c>
      <c r="E19" s="103">
        <v>907</v>
      </c>
      <c r="F19" s="145">
        <f t="shared" si="0"/>
        <v>1.0476190476190477</v>
      </c>
    </row>
    <row r="20" spans="1:6" ht="15" customHeight="1" x14ac:dyDescent="0.2">
      <c r="A20" s="146" t="s">
        <v>51</v>
      </c>
      <c r="B20" s="103">
        <v>32</v>
      </c>
      <c r="C20" s="103">
        <v>34</v>
      </c>
      <c r="D20" s="113">
        <v>24174.09</v>
      </c>
      <c r="E20" s="103">
        <v>403</v>
      </c>
      <c r="F20" s="145">
        <f t="shared" si="0"/>
        <v>1.0625</v>
      </c>
    </row>
    <row r="21" spans="1:6" ht="15" customHeight="1" x14ac:dyDescent="0.2">
      <c r="A21" s="146" t="s">
        <v>52</v>
      </c>
      <c r="B21" s="103">
        <v>48</v>
      </c>
      <c r="C21" s="103">
        <v>50</v>
      </c>
      <c r="D21" s="113">
        <v>44728.2</v>
      </c>
      <c r="E21" s="103">
        <v>713</v>
      </c>
      <c r="F21" s="145">
        <f t="shared" si="0"/>
        <v>1.0416666666666667</v>
      </c>
    </row>
    <row r="22" spans="1:6" ht="15" customHeight="1" x14ac:dyDescent="0.2">
      <c r="A22" s="146" t="s">
        <v>53</v>
      </c>
      <c r="B22" s="103">
        <v>292</v>
      </c>
      <c r="C22" s="103">
        <v>335</v>
      </c>
      <c r="D22" s="113">
        <v>282728.2</v>
      </c>
      <c r="E22" s="103">
        <v>4317</v>
      </c>
      <c r="F22" s="145">
        <f t="shared" si="0"/>
        <v>1.1472602739726028</v>
      </c>
    </row>
    <row r="23" spans="1:6" ht="15" customHeight="1" x14ac:dyDescent="0.2">
      <c r="A23" s="146" t="s">
        <v>54</v>
      </c>
      <c r="B23" s="103">
        <v>20</v>
      </c>
      <c r="C23" s="103">
        <v>20</v>
      </c>
      <c r="D23" s="113">
        <v>14956.58</v>
      </c>
      <c r="E23" s="103">
        <v>266</v>
      </c>
      <c r="F23" s="145">
        <f t="shared" si="0"/>
        <v>1</v>
      </c>
    </row>
    <row r="24" spans="1:6" ht="15" customHeight="1" x14ac:dyDescent="0.2">
      <c r="A24" s="146" t="s">
        <v>55</v>
      </c>
      <c r="B24" s="103">
        <v>71</v>
      </c>
      <c r="C24" s="103">
        <v>82</v>
      </c>
      <c r="D24" s="113">
        <v>65753.78</v>
      </c>
      <c r="E24" s="103">
        <v>1063</v>
      </c>
      <c r="F24" s="145">
        <f t="shared" si="0"/>
        <v>1.1549295774647887</v>
      </c>
    </row>
    <row r="25" spans="1:6" ht="15" customHeight="1" x14ac:dyDescent="0.2">
      <c r="A25" s="146" t="s">
        <v>56</v>
      </c>
      <c r="B25" s="103">
        <v>7</v>
      </c>
      <c r="C25" s="103">
        <v>8</v>
      </c>
      <c r="D25" s="113">
        <v>7415.19</v>
      </c>
      <c r="E25" s="103">
        <v>161</v>
      </c>
      <c r="F25" s="145">
        <f t="shared" si="0"/>
        <v>1.1428571428571428</v>
      </c>
    </row>
    <row r="26" spans="1:6" ht="15" customHeight="1" x14ac:dyDescent="0.2">
      <c r="A26" s="146" t="s">
        <v>57</v>
      </c>
      <c r="B26" s="103">
        <v>43</v>
      </c>
      <c r="C26" s="103">
        <v>48</v>
      </c>
      <c r="D26" s="113">
        <v>35458.97</v>
      </c>
      <c r="E26" s="103">
        <v>655</v>
      </c>
      <c r="F26" s="145">
        <f t="shared" si="0"/>
        <v>1.1162790697674418</v>
      </c>
    </row>
    <row r="27" spans="1:6" ht="15" customHeight="1" x14ac:dyDescent="0.2">
      <c r="A27" s="146" t="s">
        <v>58</v>
      </c>
      <c r="B27" s="103">
        <v>70</v>
      </c>
      <c r="C27" s="103">
        <v>73</v>
      </c>
      <c r="D27" s="113">
        <v>64286.51</v>
      </c>
      <c r="E27" s="103">
        <v>902</v>
      </c>
      <c r="F27" s="145">
        <f t="shared" si="0"/>
        <v>1.0428571428571429</v>
      </c>
    </row>
    <row r="28" spans="1:6" ht="15" customHeight="1" x14ac:dyDescent="0.2">
      <c r="A28" s="146" t="s">
        <v>59</v>
      </c>
      <c r="B28" s="103">
        <v>642</v>
      </c>
      <c r="C28" s="103">
        <v>693</v>
      </c>
      <c r="D28" s="113">
        <v>575785.65</v>
      </c>
      <c r="E28" s="103">
        <v>8495</v>
      </c>
      <c r="F28" s="145">
        <f t="shared" si="0"/>
        <v>1.0794392523364487</v>
      </c>
    </row>
    <row r="29" spans="1:6" ht="15" customHeight="1" x14ac:dyDescent="0.2">
      <c r="A29" s="146" t="s">
        <v>60</v>
      </c>
      <c r="B29" s="103">
        <v>66</v>
      </c>
      <c r="C29" s="103">
        <v>73</v>
      </c>
      <c r="D29" s="113">
        <v>56656.21</v>
      </c>
      <c r="E29" s="103">
        <v>863</v>
      </c>
      <c r="F29" s="145">
        <f t="shared" si="0"/>
        <v>1.106060606060606</v>
      </c>
    </row>
    <row r="30" spans="1:6" ht="15" customHeight="1" x14ac:dyDescent="0.2">
      <c r="A30" s="146" t="s">
        <v>61</v>
      </c>
      <c r="B30" s="103">
        <v>105</v>
      </c>
      <c r="C30" s="103">
        <v>116</v>
      </c>
      <c r="D30" s="113">
        <v>119498.73</v>
      </c>
      <c r="E30" s="103">
        <v>1434</v>
      </c>
      <c r="F30" s="145">
        <f t="shared" si="0"/>
        <v>1.1047619047619048</v>
      </c>
    </row>
    <row r="31" spans="1:6" ht="15" customHeight="1" x14ac:dyDescent="0.2">
      <c r="A31" s="146" t="s">
        <v>62</v>
      </c>
      <c r="B31" s="103">
        <v>29</v>
      </c>
      <c r="C31" s="103">
        <v>30</v>
      </c>
      <c r="D31" s="113">
        <v>21798.06</v>
      </c>
      <c r="E31" s="103">
        <v>419</v>
      </c>
      <c r="F31" s="145">
        <f t="shared" si="0"/>
        <v>1.0344827586206897</v>
      </c>
    </row>
    <row r="32" spans="1:6" ht="15" customHeight="1" x14ac:dyDescent="0.2">
      <c r="A32" s="146" t="s">
        <v>63</v>
      </c>
      <c r="B32" s="103">
        <v>28</v>
      </c>
      <c r="C32" s="103">
        <v>30</v>
      </c>
      <c r="D32" s="113">
        <v>25247.25</v>
      </c>
      <c r="E32" s="103">
        <v>323</v>
      </c>
      <c r="F32" s="145">
        <f t="shared" si="0"/>
        <v>1.0714285714285714</v>
      </c>
    </row>
    <row r="33" spans="1:6" ht="15" customHeight="1" x14ac:dyDescent="0.2">
      <c r="A33" s="146" t="s">
        <v>64</v>
      </c>
      <c r="B33" s="103">
        <v>34</v>
      </c>
      <c r="C33" s="103">
        <v>40</v>
      </c>
      <c r="D33" s="113">
        <v>36531.96</v>
      </c>
      <c r="E33" s="103">
        <v>638</v>
      </c>
      <c r="F33" s="145">
        <f t="shared" si="0"/>
        <v>1.1764705882352942</v>
      </c>
    </row>
    <row r="34" spans="1:6" ht="15" customHeight="1" x14ac:dyDescent="0.2">
      <c r="A34" s="146" t="s">
        <v>65</v>
      </c>
      <c r="B34" s="103">
        <v>60</v>
      </c>
      <c r="C34" s="103">
        <v>71</v>
      </c>
      <c r="D34" s="113">
        <v>50639.91</v>
      </c>
      <c r="E34" s="103">
        <v>844</v>
      </c>
      <c r="F34" s="145">
        <f t="shared" si="0"/>
        <v>1.1833333333333333</v>
      </c>
    </row>
    <row r="35" spans="1:6" ht="15" customHeight="1" x14ac:dyDescent="0.2">
      <c r="A35" s="146" t="s">
        <v>66</v>
      </c>
      <c r="B35" s="103">
        <v>47</v>
      </c>
      <c r="C35" s="103">
        <v>51</v>
      </c>
      <c r="D35" s="113">
        <v>37385.33</v>
      </c>
      <c r="E35" s="103">
        <v>607</v>
      </c>
      <c r="F35" s="145">
        <f t="shared" si="0"/>
        <v>1.0851063829787233</v>
      </c>
    </row>
    <row r="36" spans="1:6" ht="20.100000000000001" customHeight="1" x14ac:dyDescent="0.2">
      <c r="A36" s="229" t="s">
        <v>152</v>
      </c>
      <c r="B36" s="182">
        <f>SUM(B8:B35)</f>
        <v>2230</v>
      </c>
      <c r="C36" s="182">
        <f>SUM(C8:C35)</f>
        <v>2456</v>
      </c>
      <c r="D36" s="243">
        <f>SUM(D8:D35)</f>
        <v>2038915.5399999998</v>
      </c>
      <c r="E36" s="182">
        <f>SUM(E8:E35)</f>
        <v>31432</v>
      </c>
      <c r="F36" s="230">
        <f t="shared" si="0"/>
        <v>1.1013452914798205</v>
      </c>
    </row>
    <row r="37" spans="1:6" ht="20.100000000000001" customHeight="1" x14ac:dyDescent="0.2"/>
    <row r="38" spans="1:6" ht="84" customHeight="1" x14ac:dyDescent="0.2">
      <c r="A38" s="399" t="s">
        <v>508</v>
      </c>
      <c r="B38" s="399"/>
      <c r="C38" s="399"/>
      <c r="D38" s="399"/>
      <c r="E38" s="399"/>
      <c r="F38" s="399"/>
    </row>
    <row r="39" spans="1:6" x14ac:dyDescent="0.2">
      <c r="C39" s="8"/>
      <c r="D39" s="8"/>
      <c r="E39" s="8"/>
      <c r="F39" s="103"/>
    </row>
    <row r="40" spans="1:6" x14ac:dyDescent="0.2">
      <c r="C40" s="8"/>
      <c r="D40" s="8"/>
      <c r="E40" s="8"/>
      <c r="F40" s="103"/>
    </row>
    <row r="41" spans="1:6" x14ac:dyDescent="0.2">
      <c r="C41" s="8"/>
      <c r="D41" s="116"/>
      <c r="E41" s="8"/>
      <c r="F41" s="103"/>
    </row>
    <row r="42" spans="1:6" x14ac:dyDescent="0.2">
      <c r="C42" s="8"/>
      <c r="D42" s="8"/>
      <c r="E42" s="8"/>
      <c r="F42" s="103"/>
    </row>
    <row r="53" ht="30" customHeight="1" x14ac:dyDescent="0.2"/>
    <row r="59" ht="30" customHeight="1" x14ac:dyDescent="0.2"/>
  </sheetData>
  <mergeCells count="4">
    <mergeCell ref="A38:F38"/>
    <mergeCell ref="A2:F2"/>
    <mergeCell ref="A3:F3"/>
    <mergeCell ref="A4:F4"/>
  </mergeCells>
  <phoneticPr fontId="0" type="noConversion"/>
  <hyperlinks>
    <hyperlink ref="A1" location="Съдържание!Print_Area" display="към съдържанието" xr:uid="{00000000-0004-0000-28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pageSetUpPr fitToPage="1"/>
  </sheetPr>
  <dimension ref="A1:L38"/>
  <sheetViews>
    <sheetView zoomScale="80" zoomScaleNormal="80" workbookViewId="0">
      <selection activeCell="F13" sqref="F13"/>
    </sheetView>
  </sheetViews>
  <sheetFormatPr defaultRowHeight="12.75" x14ac:dyDescent="0.2"/>
  <cols>
    <col min="1" max="1" width="20.7109375" style="98" customWidth="1"/>
    <col min="2" max="3" width="13.7109375" style="98" customWidth="1"/>
    <col min="4" max="4" width="15.7109375" style="98" customWidth="1"/>
    <col min="5" max="6" width="13.7109375" style="98" customWidth="1"/>
    <col min="7" max="16384" width="9.140625" style="98"/>
  </cols>
  <sheetData>
    <row r="1" spans="1:12" ht="15" customHeight="1" x14ac:dyDescent="0.2">
      <c r="A1" s="255" t="s">
        <v>71</v>
      </c>
      <c r="B1" s="106"/>
      <c r="C1" s="106"/>
      <c r="D1" s="106"/>
      <c r="E1" s="142"/>
      <c r="F1" s="142"/>
      <c r="G1" s="115"/>
      <c r="H1" s="115"/>
      <c r="I1" s="115"/>
      <c r="J1" s="115"/>
      <c r="K1" s="115"/>
      <c r="L1" s="115"/>
    </row>
    <row r="2" spans="1:12" ht="15" customHeight="1" x14ac:dyDescent="0.25">
      <c r="A2" s="379" t="s">
        <v>274</v>
      </c>
      <c r="B2" s="379"/>
      <c r="C2" s="379"/>
      <c r="D2" s="379"/>
      <c r="E2" s="379"/>
      <c r="F2" s="379"/>
    </row>
    <row r="3" spans="1:12" ht="15" customHeight="1" x14ac:dyDescent="0.25">
      <c r="A3" s="388" t="s">
        <v>94</v>
      </c>
      <c r="B3" s="388"/>
      <c r="C3" s="388"/>
      <c r="D3" s="388"/>
      <c r="E3" s="388"/>
      <c r="F3" s="388"/>
    </row>
    <row r="4" spans="1:12" ht="15" customHeight="1" x14ac:dyDescent="0.2">
      <c r="A4" s="365" t="s">
        <v>494</v>
      </c>
      <c r="B4" s="365"/>
      <c r="C4" s="365"/>
      <c r="D4" s="365"/>
      <c r="E4" s="365"/>
      <c r="F4" s="365"/>
    </row>
    <row r="5" spans="1:12" ht="15" customHeight="1" x14ac:dyDescent="0.2">
      <c r="A5" s="173"/>
      <c r="B5" s="173"/>
      <c r="C5" s="173"/>
      <c r="D5" s="173"/>
      <c r="E5" s="173"/>
      <c r="F5" s="173"/>
    </row>
    <row r="6" spans="1:12" ht="69.95" customHeight="1" x14ac:dyDescent="0.2">
      <c r="A6" s="191" t="s">
        <v>8</v>
      </c>
      <c r="B6" s="189" t="s">
        <v>358</v>
      </c>
      <c r="C6" s="189" t="s">
        <v>359</v>
      </c>
      <c r="D6" s="245" t="s">
        <v>377</v>
      </c>
      <c r="E6" s="191" t="s">
        <v>80</v>
      </c>
      <c r="F6" s="191" t="s">
        <v>169</v>
      </c>
    </row>
    <row r="7" spans="1:12" ht="20.100000000000001" customHeight="1" x14ac:dyDescent="0.2">
      <c r="A7" s="191">
        <v>1</v>
      </c>
      <c r="B7" s="189">
        <v>2</v>
      </c>
      <c r="C7" s="189">
        <v>3</v>
      </c>
      <c r="D7" s="189">
        <v>4</v>
      </c>
      <c r="E7" s="191">
        <v>5</v>
      </c>
      <c r="F7" s="191" t="s">
        <v>284</v>
      </c>
    </row>
    <row r="8" spans="1:12" ht="15" customHeight="1" x14ac:dyDescent="0.2">
      <c r="A8" s="146" t="s">
        <v>39</v>
      </c>
      <c r="B8" s="103">
        <v>29</v>
      </c>
      <c r="C8" s="103">
        <v>29</v>
      </c>
      <c r="D8" s="113">
        <v>22720.37</v>
      </c>
      <c r="E8" s="103">
        <v>431</v>
      </c>
      <c r="F8" s="145">
        <f>C8/B8</f>
        <v>1</v>
      </c>
    </row>
    <row r="9" spans="1:12" ht="15" customHeight="1" x14ac:dyDescent="0.2">
      <c r="A9" s="146" t="s">
        <v>40</v>
      </c>
      <c r="B9" s="103">
        <v>58</v>
      </c>
      <c r="C9" s="103">
        <v>65</v>
      </c>
      <c r="D9" s="113">
        <v>37637.22</v>
      </c>
      <c r="E9" s="103">
        <v>641</v>
      </c>
      <c r="F9" s="145">
        <f t="shared" ref="F9:F36" si="0">C9/B9</f>
        <v>1.1206896551724137</v>
      </c>
    </row>
    <row r="10" spans="1:12" ht="15" customHeight="1" x14ac:dyDescent="0.2">
      <c r="A10" s="146" t="s">
        <v>41</v>
      </c>
      <c r="B10" s="103">
        <v>70</v>
      </c>
      <c r="C10" s="103">
        <v>82</v>
      </c>
      <c r="D10" s="113">
        <v>54096.160000000003</v>
      </c>
      <c r="E10" s="103">
        <v>970</v>
      </c>
      <c r="F10" s="145">
        <f t="shared" si="0"/>
        <v>1.1714285714285715</v>
      </c>
    </row>
    <row r="11" spans="1:12" ht="15" customHeight="1" x14ac:dyDescent="0.2">
      <c r="A11" s="146" t="s">
        <v>42</v>
      </c>
      <c r="B11" s="103">
        <v>33</v>
      </c>
      <c r="C11" s="103">
        <v>34</v>
      </c>
      <c r="D11" s="113">
        <v>20055.75</v>
      </c>
      <c r="E11" s="103">
        <v>362</v>
      </c>
      <c r="F11" s="145">
        <f t="shared" si="0"/>
        <v>1.0303030303030303</v>
      </c>
    </row>
    <row r="12" spans="1:12" ht="15" customHeight="1" x14ac:dyDescent="0.2">
      <c r="A12" s="146" t="s">
        <v>43</v>
      </c>
      <c r="B12" s="103">
        <v>4</v>
      </c>
      <c r="C12" s="103">
        <v>5</v>
      </c>
      <c r="D12" s="113">
        <v>2168.98</v>
      </c>
      <c r="E12" s="103">
        <v>54</v>
      </c>
      <c r="F12" s="145">
        <f t="shared" si="0"/>
        <v>1.25</v>
      </c>
    </row>
    <row r="13" spans="1:12" ht="15" customHeight="1" x14ac:dyDescent="0.2">
      <c r="A13" s="146" t="s">
        <v>44</v>
      </c>
      <c r="B13" s="103">
        <v>14</v>
      </c>
      <c r="C13" s="103">
        <v>15</v>
      </c>
      <c r="D13" s="113">
        <v>15496.3</v>
      </c>
      <c r="E13" s="103">
        <v>187</v>
      </c>
      <c r="F13" s="145">
        <f t="shared" si="0"/>
        <v>1.0714285714285714</v>
      </c>
    </row>
    <row r="14" spans="1:12" ht="15" customHeight="1" x14ac:dyDescent="0.2">
      <c r="A14" s="146" t="s">
        <v>45</v>
      </c>
      <c r="B14" s="103">
        <v>28</v>
      </c>
      <c r="C14" s="103">
        <v>30</v>
      </c>
      <c r="D14" s="113">
        <v>22066.52</v>
      </c>
      <c r="E14" s="103">
        <v>368</v>
      </c>
      <c r="F14" s="145">
        <f t="shared" si="0"/>
        <v>1.0714285714285714</v>
      </c>
    </row>
    <row r="15" spans="1:12" ht="15" customHeight="1" x14ac:dyDescent="0.2">
      <c r="A15" s="146" t="s">
        <v>46</v>
      </c>
      <c r="B15" s="103">
        <v>15</v>
      </c>
      <c r="C15" s="103">
        <v>15</v>
      </c>
      <c r="D15" s="113">
        <v>9694.41</v>
      </c>
      <c r="E15" s="103">
        <v>155</v>
      </c>
      <c r="F15" s="145">
        <f t="shared" si="0"/>
        <v>1</v>
      </c>
    </row>
    <row r="16" spans="1:12" ht="15" customHeight="1" x14ac:dyDescent="0.2">
      <c r="A16" s="146" t="s">
        <v>47</v>
      </c>
      <c r="B16" s="103">
        <v>8</v>
      </c>
      <c r="C16" s="103">
        <v>9</v>
      </c>
      <c r="D16" s="113">
        <v>8116.76</v>
      </c>
      <c r="E16" s="103">
        <v>159</v>
      </c>
      <c r="F16" s="145">
        <f t="shared" si="0"/>
        <v>1.125</v>
      </c>
    </row>
    <row r="17" spans="1:6" ht="15" customHeight="1" x14ac:dyDescent="0.2">
      <c r="A17" s="146" t="s">
        <v>48</v>
      </c>
      <c r="B17" s="103">
        <v>12</v>
      </c>
      <c r="C17" s="103">
        <v>13</v>
      </c>
      <c r="D17" s="113">
        <v>13070.56</v>
      </c>
      <c r="E17" s="103">
        <v>199</v>
      </c>
      <c r="F17" s="145">
        <f t="shared" si="0"/>
        <v>1.0833333333333333</v>
      </c>
    </row>
    <row r="18" spans="1:6" ht="15" customHeight="1" x14ac:dyDescent="0.2">
      <c r="A18" s="146" t="s">
        <v>49</v>
      </c>
      <c r="B18" s="103">
        <v>8</v>
      </c>
      <c r="C18" s="103">
        <v>8</v>
      </c>
      <c r="D18" s="113">
        <v>8216.51</v>
      </c>
      <c r="E18" s="103">
        <v>126</v>
      </c>
      <c r="F18" s="145">
        <f t="shared" si="0"/>
        <v>1</v>
      </c>
    </row>
    <row r="19" spans="1:6" ht="15" customHeight="1" x14ac:dyDescent="0.2">
      <c r="A19" s="146" t="s">
        <v>50</v>
      </c>
      <c r="B19" s="103">
        <v>25</v>
      </c>
      <c r="C19" s="103">
        <v>25</v>
      </c>
      <c r="D19" s="113">
        <v>20527.53</v>
      </c>
      <c r="E19" s="103">
        <v>303</v>
      </c>
      <c r="F19" s="145">
        <f t="shared" si="0"/>
        <v>1</v>
      </c>
    </row>
    <row r="20" spans="1:6" ht="15" customHeight="1" x14ac:dyDescent="0.2">
      <c r="A20" s="146" t="s">
        <v>51</v>
      </c>
      <c r="B20" s="103">
        <v>25</v>
      </c>
      <c r="C20" s="103">
        <v>25</v>
      </c>
      <c r="D20" s="113">
        <v>18600.84</v>
      </c>
      <c r="E20" s="103">
        <v>330</v>
      </c>
      <c r="F20" s="145">
        <f t="shared" si="0"/>
        <v>1</v>
      </c>
    </row>
    <row r="21" spans="1:6" ht="15" customHeight="1" x14ac:dyDescent="0.2">
      <c r="A21" s="146" t="s">
        <v>52</v>
      </c>
      <c r="B21" s="103">
        <v>25</v>
      </c>
      <c r="C21" s="103">
        <v>29</v>
      </c>
      <c r="D21" s="113">
        <v>27267.79</v>
      </c>
      <c r="E21" s="103">
        <v>418</v>
      </c>
      <c r="F21" s="145">
        <f t="shared" si="0"/>
        <v>1.1599999999999999</v>
      </c>
    </row>
    <row r="22" spans="1:6" ht="15" customHeight="1" x14ac:dyDescent="0.2">
      <c r="A22" s="146" t="s">
        <v>53</v>
      </c>
      <c r="B22" s="103">
        <v>167</v>
      </c>
      <c r="C22" s="103">
        <v>187</v>
      </c>
      <c r="D22" s="113">
        <v>116874.61</v>
      </c>
      <c r="E22" s="103">
        <v>2010</v>
      </c>
      <c r="F22" s="145">
        <f t="shared" si="0"/>
        <v>1.1197604790419162</v>
      </c>
    </row>
    <row r="23" spans="1:6" ht="15" customHeight="1" x14ac:dyDescent="0.2">
      <c r="A23" s="146" t="s">
        <v>54</v>
      </c>
      <c r="B23" s="103">
        <v>8</v>
      </c>
      <c r="C23" s="103">
        <v>9</v>
      </c>
      <c r="D23" s="113">
        <v>10167.18</v>
      </c>
      <c r="E23" s="103">
        <v>117</v>
      </c>
      <c r="F23" s="145">
        <f t="shared" si="0"/>
        <v>1.125</v>
      </c>
    </row>
    <row r="24" spans="1:6" ht="15" customHeight="1" x14ac:dyDescent="0.2">
      <c r="A24" s="146" t="s">
        <v>55</v>
      </c>
      <c r="B24" s="103">
        <v>40</v>
      </c>
      <c r="C24" s="103">
        <v>42</v>
      </c>
      <c r="D24" s="113">
        <v>24081.919999999998</v>
      </c>
      <c r="E24" s="103">
        <v>461</v>
      </c>
      <c r="F24" s="145">
        <f t="shared" si="0"/>
        <v>1.05</v>
      </c>
    </row>
    <row r="25" spans="1:6" ht="15" customHeight="1" x14ac:dyDescent="0.2">
      <c r="A25" s="146" t="s">
        <v>56</v>
      </c>
      <c r="B25" s="103">
        <v>4</v>
      </c>
      <c r="C25" s="103">
        <v>5</v>
      </c>
      <c r="D25" s="113">
        <v>2768.01</v>
      </c>
      <c r="E25" s="103">
        <v>64</v>
      </c>
      <c r="F25" s="145">
        <f t="shared" si="0"/>
        <v>1.25</v>
      </c>
    </row>
    <row r="26" spans="1:6" ht="15" customHeight="1" x14ac:dyDescent="0.2">
      <c r="A26" s="146" t="s">
        <v>57</v>
      </c>
      <c r="B26" s="103">
        <v>24</v>
      </c>
      <c r="C26" s="103">
        <v>24</v>
      </c>
      <c r="D26" s="113">
        <v>14119.94</v>
      </c>
      <c r="E26" s="103">
        <v>237</v>
      </c>
      <c r="F26" s="145">
        <f t="shared" si="0"/>
        <v>1</v>
      </c>
    </row>
    <row r="27" spans="1:6" ht="15" customHeight="1" x14ac:dyDescent="0.2">
      <c r="A27" s="146" t="s">
        <v>58</v>
      </c>
      <c r="B27" s="103">
        <v>16</v>
      </c>
      <c r="C27" s="103">
        <v>18</v>
      </c>
      <c r="D27" s="113">
        <v>8082.88</v>
      </c>
      <c r="E27" s="103">
        <v>179</v>
      </c>
      <c r="F27" s="145">
        <f t="shared" si="0"/>
        <v>1.125</v>
      </c>
    </row>
    <row r="28" spans="1:6" ht="15" customHeight="1" x14ac:dyDescent="0.2">
      <c r="A28" s="146" t="s">
        <v>59</v>
      </c>
      <c r="B28" s="103">
        <v>556</v>
      </c>
      <c r="C28" s="103">
        <v>598</v>
      </c>
      <c r="D28" s="113">
        <v>455276.3</v>
      </c>
      <c r="E28" s="103">
        <v>6417</v>
      </c>
      <c r="F28" s="145">
        <f t="shared" si="0"/>
        <v>1.0755395683453237</v>
      </c>
    </row>
    <row r="29" spans="1:6" ht="15" customHeight="1" x14ac:dyDescent="0.2">
      <c r="A29" s="146" t="s">
        <v>60</v>
      </c>
      <c r="B29" s="103">
        <v>79</v>
      </c>
      <c r="C29" s="103">
        <v>83</v>
      </c>
      <c r="D29" s="113">
        <v>51158.75</v>
      </c>
      <c r="E29" s="103">
        <v>767</v>
      </c>
      <c r="F29" s="145">
        <f t="shared" si="0"/>
        <v>1.0506329113924051</v>
      </c>
    </row>
    <row r="30" spans="1:6" ht="15" customHeight="1" x14ac:dyDescent="0.2">
      <c r="A30" s="146" t="s">
        <v>61</v>
      </c>
      <c r="B30" s="103">
        <v>41</v>
      </c>
      <c r="C30" s="103">
        <v>45</v>
      </c>
      <c r="D30" s="113">
        <v>30654.14</v>
      </c>
      <c r="E30" s="103">
        <v>518</v>
      </c>
      <c r="F30" s="145">
        <f t="shared" si="0"/>
        <v>1.0975609756097562</v>
      </c>
    </row>
    <row r="31" spans="1:6" ht="15" customHeight="1" x14ac:dyDescent="0.2">
      <c r="A31" s="146" t="s">
        <v>62</v>
      </c>
      <c r="B31" s="103">
        <v>18</v>
      </c>
      <c r="C31" s="103">
        <v>19</v>
      </c>
      <c r="D31" s="113">
        <v>11177.36</v>
      </c>
      <c r="E31" s="103">
        <v>195</v>
      </c>
      <c r="F31" s="145">
        <f t="shared" si="0"/>
        <v>1.0555555555555556</v>
      </c>
    </row>
    <row r="32" spans="1:6" ht="15" customHeight="1" x14ac:dyDescent="0.2">
      <c r="A32" s="146" t="s">
        <v>63</v>
      </c>
      <c r="B32" s="103">
        <v>9</v>
      </c>
      <c r="C32" s="103">
        <v>10</v>
      </c>
      <c r="D32" s="113">
        <v>7835.37</v>
      </c>
      <c r="E32" s="103">
        <v>141</v>
      </c>
      <c r="F32" s="145">
        <f t="shared" si="0"/>
        <v>1.1111111111111112</v>
      </c>
    </row>
    <row r="33" spans="1:6" ht="15" customHeight="1" x14ac:dyDescent="0.2">
      <c r="A33" s="146" t="s">
        <v>64</v>
      </c>
      <c r="B33" s="103">
        <v>19</v>
      </c>
      <c r="C33" s="103">
        <v>21</v>
      </c>
      <c r="D33" s="113">
        <v>14158.26</v>
      </c>
      <c r="E33" s="103">
        <v>188</v>
      </c>
      <c r="F33" s="145">
        <f t="shared" si="0"/>
        <v>1.1052631578947369</v>
      </c>
    </row>
    <row r="34" spans="1:6" ht="15" customHeight="1" x14ac:dyDescent="0.2">
      <c r="A34" s="146" t="s">
        <v>65</v>
      </c>
      <c r="B34" s="103">
        <v>32</v>
      </c>
      <c r="C34" s="103">
        <v>32</v>
      </c>
      <c r="D34" s="113">
        <v>22625.21</v>
      </c>
      <c r="E34" s="103">
        <v>328</v>
      </c>
      <c r="F34" s="145">
        <f t="shared" si="0"/>
        <v>1</v>
      </c>
    </row>
    <row r="35" spans="1:6" ht="15" customHeight="1" x14ac:dyDescent="0.2">
      <c r="A35" s="146" t="s">
        <v>66</v>
      </c>
      <c r="B35" s="103">
        <v>14</v>
      </c>
      <c r="C35" s="103">
        <v>15</v>
      </c>
      <c r="D35" s="113">
        <v>16084.63</v>
      </c>
      <c r="E35" s="103">
        <v>233</v>
      </c>
      <c r="F35" s="145">
        <f t="shared" si="0"/>
        <v>1.0714285714285714</v>
      </c>
    </row>
    <row r="36" spans="1:6" ht="20.100000000000001" customHeight="1" x14ac:dyDescent="0.2">
      <c r="A36" s="229" t="s">
        <v>152</v>
      </c>
      <c r="B36" s="182">
        <f>SUM(B8:B35)</f>
        <v>1381</v>
      </c>
      <c r="C36" s="182">
        <f>SUM(C8:C35)</f>
        <v>1492</v>
      </c>
      <c r="D36" s="243">
        <f>SUM(D8:D35)</f>
        <v>1064800.26</v>
      </c>
      <c r="E36" s="182">
        <f>SUM(E8:E35)</f>
        <v>16558</v>
      </c>
      <c r="F36" s="230">
        <f t="shared" si="0"/>
        <v>1.0803765387400435</v>
      </c>
    </row>
    <row r="37" spans="1:6" ht="20.100000000000001" customHeight="1" x14ac:dyDescent="0.2"/>
    <row r="38" spans="1:6" ht="90.75" customHeight="1" x14ac:dyDescent="0.2">
      <c r="A38" s="399" t="s">
        <v>508</v>
      </c>
      <c r="B38" s="399"/>
      <c r="C38" s="399"/>
      <c r="D38" s="399"/>
      <c r="E38" s="399"/>
      <c r="F38" s="399"/>
    </row>
  </sheetData>
  <mergeCells count="4">
    <mergeCell ref="A2:F2"/>
    <mergeCell ref="A3:F3"/>
    <mergeCell ref="A4:F4"/>
    <mergeCell ref="A38:F38"/>
  </mergeCells>
  <phoneticPr fontId="0" type="noConversion"/>
  <hyperlinks>
    <hyperlink ref="A1" location="Съдържание!Print_Area" display="към съдържанието" xr:uid="{00000000-0004-0000-29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0">
    <pageSetUpPr fitToPage="1"/>
  </sheetPr>
  <dimension ref="A1:M57"/>
  <sheetViews>
    <sheetView zoomScale="80" zoomScaleNormal="80" workbookViewId="0">
      <selection activeCell="F13" sqref="F13"/>
    </sheetView>
  </sheetViews>
  <sheetFormatPr defaultRowHeight="12.75" x14ac:dyDescent="0.2"/>
  <cols>
    <col min="1" max="1" width="20.7109375" style="13" customWidth="1"/>
    <col min="2" max="3" width="13.7109375" style="13" customWidth="1"/>
    <col min="4" max="4" width="15.7109375" style="13" customWidth="1"/>
    <col min="5" max="6" width="13.7109375" style="13" customWidth="1"/>
    <col min="7" max="7" width="7.5703125" customWidth="1"/>
  </cols>
  <sheetData>
    <row r="1" spans="1:13" s="6" customFormat="1" ht="15" customHeight="1" x14ac:dyDescent="0.2">
      <c r="A1" s="255" t="s">
        <v>71</v>
      </c>
      <c r="B1" s="106"/>
      <c r="C1" s="106"/>
      <c r="D1" s="142"/>
      <c r="E1" s="142"/>
      <c r="F1" s="142"/>
      <c r="H1" s="115"/>
      <c r="I1" s="115"/>
      <c r="J1" s="115"/>
      <c r="K1" s="115"/>
      <c r="L1" s="115"/>
      <c r="M1" s="115"/>
    </row>
    <row r="2" spans="1:13" ht="15" customHeight="1" x14ac:dyDescent="0.25">
      <c r="A2" s="379" t="s">
        <v>275</v>
      </c>
      <c r="B2" s="379"/>
      <c r="C2" s="379"/>
      <c r="D2" s="379"/>
      <c r="E2" s="379"/>
      <c r="F2" s="379"/>
    </row>
    <row r="3" spans="1:13" ht="15" customHeight="1" x14ac:dyDescent="0.25">
      <c r="A3" s="388" t="s">
        <v>96</v>
      </c>
      <c r="B3" s="388"/>
      <c r="C3" s="388"/>
      <c r="D3" s="388"/>
      <c r="E3" s="388"/>
      <c r="F3" s="388"/>
    </row>
    <row r="4" spans="1:13" ht="15" customHeight="1" x14ac:dyDescent="0.2">
      <c r="A4" s="365" t="s">
        <v>495</v>
      </c>
      <c r="B4" s="365"/>
      <c r="C4" s="365"/>
      <c r="D4" s="365"/>
      <c r="E4" s="365"/>
      <c r="F4" s="365"/>
    </row>
    <row r="5" spans="1:13" ht="15" customHeight="1" x14ac:dyDescent="0.2">
      <c r="A5" s="173"/>
      <c r="B5" s="173"/>
      <c r="C5" s="173"/>
      <c r="D5" s="173"/>
      <c r="E5" s="173"/>
      <c r="F5" s="173"/>
    </row>
    <row r="6" spans="1:13" ht="69.95" customHeight="1" x14ac:dyDescent="0.2">
      <c r="A6" s="191" t="s">
        <v>8</v>
      </c>
      <c r="B6" s="189" t="s">
        <v>360</v>
      </c>
      <c r="C6" s="189" t="s">
        <v>354</v>
      </c>
      <c r="D6" s="245" t="s">
        <v>298</v>
      </c>
      <c r="E6" s="191" t="s">
        <v>80</v>
      </c>
      <c r="F6" s="191" t="s">
        <v>169</v>
      </c>
    </row>
    <row r="7" spans="1:13" ht="20.100000000000001" customHeight="1" x14ac:dyDescent="0.2">
      <c r="A7" s="191">
        <v>1</v>
      </c>
      <c r="B7" s="189">
        <v>2</v>
      </c>
      <c r="C7" s="189">
        <v>3</v>
      </c>
      <c r="D7" s="189">
        <v>4</v>
      </c>
      <c r="E7" s="191">
        <v>5</v>
      </c>
      <c r="F7" s="191" t="s">
        <v>284</v>
      </c>
    </row>
    <row r="8" spans="1:13" ht="15" customHeight="1" x14ac:dyDescent="0.2">
      <c r="A8" s="146" t="s">
        <v>39</v>
      </c>
      <c r="B8" s="103">
        <f>'Табл.II.7.1.ТЗПБ ПрБЛ_мъже'!B8+'Табл.II.7.2.ТЗПБ ПрБЛ_жени'!B8</f>
        <v>70</v>
      </c>
      <c r="C8" s="103">
        <f>'Табл.II.7.1.ТЗПБ ПрБЛ_мъже'!C8+'Табл.II.7.2.ТЗПБ ПрБЛ_жени'!C8</f>
        <v>156</v>
      </c>
      <c r="D8" s="113">
        <f>'Табл.II.7.1.ТЗПБ ПрБЛ_мъже'!D8+'Табл.II.7.2.ТЗПБ ПрБЛ_жени'!D8</f>
        <v>135652.94</v>
      </c>
      <c r="E8" s="103">
        <f>'Табл.II.7.1.ТЗПБ ПрБЛ_мъже'!E8+'Табл.II.7.2.ТЗПБ ПрБЛ_жени'!E8</f>
        <v>2470</v>
      </c>
      <c r="F8" s="145">
        <f>C8/B8</f>
        <v>2.2285714285714286</v>
      </c>
    </row>
    <row r="9" spans="1:13" ht="15" customHeight="1" x14ac:dyDescent="0.2">
      <c r="A9" s="146" t="s">
        <v>40</v>
      </c>
      <c r="B9" s="103">
        <f>'Табл.II.7.1.ТЗПБ ПрБЛ_мъже'!B9+'Табл.II.7.2.ТЗПБ ПрБЛ_жени'!B9</f>
        <v>129</v>
      </c>
      <c r="C9" s="103">
        <f>'Табл.II.7.1.ТЗПБ ПрБЛ_мъже'!C9+'Табл.II.7.2.ТЗПБ ПрБЛ_жени'!C9</f>
        <v>343</v>
      </c>
      <c r="D9" s="113">
        <f>'Табл.II.7.1.ТЗПБ ПрБЛ_мъже'!D9+'Табл.II.7.2.ТЗПБ ПрБЛ_жени'!D9</f>
        <v>360643.39999999997</v>
      </c>
      <c r="E9" s="103">
        <f>'Табл.II.7.1.ТЗПБ ПрБЛ_мъже'!E9+'Табл.II.7.2.ТЗПБ ПрБЛ_жени'!E9</f>
        <v>5868</v>
      </c>
      <c r="F9" s="145">
        <f t="shared" ref="F9:F36" si="0">C9/B9</f>
        <v>2.6589147286821704</v>
      </c>
    </row>
    <row r="10" spans="1:13" ht="15" customHeight="1" x14ac:dyDescent="0.2">
      <c r="A10" s="146" t="s">
        <v>41</v>
      </c>
      <c r="B10" s="103">
        <f>'Табл.II.7.1.ТЗПБ ПрБЛ_мъже'!B10+'Табл.II.7.2.ТЗПБ ПрБЛ_жени'!B10</f>
        <v>233</v>
      </c>
      <c r="C10" s="103">
        <f>'Табл.II.7.1.ТЗПБ ПрБЛ_мъже'!C10+'Табл.II.7.2.ТЗПБ ПрБЛ_жени'!C10</f>
        <v>602</v>
      </c>
      <c r="D10" s="113">
        <f>'Табл.II.7.1.ТЗПБ ПрБЛ_мъже'!D10+'Табл.II.7.2.ТЗПБ ПрБЛ_жени'!D10</f>
        <v>610334.75</v>
      </c>
      <c r="E10" s="103">
        <f>'Табл.II.7.1.ТЗПБ ПрБЛ_мъже'!E10+'Табл.II.7.2.ТЗПБ ПрБЛ_жени'!E10</f>
        <v>10253</v>
      </c>
      <c r="F10" s="145">
        <f t="shared" si="0"/>
        <v>2.5836909871244633</v>
      </c>
    </row>
    <row r="11" spans="1:13" ht="15" customHeight="1" x14ac:dyDescent="0.2">
      <c r="A11" s="146" t="s">
        <v>42</v>
      </c>
      <c r="B11" s="103">
        <f>'Табл.II.7.1.ТЗПБ ПрБЛ_мъже'!B11+'Табл.II.7.2.ТЗПБ ПрБЛ_жени'!B11</f>
        <v>77</v>
      </c>
      <c r="C11" s="103">
        <f>'Табл.II.7.1.ТЗПБ ПрБЛ_мъже'!C11+'Табл.II.7.2.ТЗПБ ПрБЛ_жени'!C11</f>
        <v>211</v>
      </c>
      <c r="D11" s="113">
        <f>'Табл.II.7.1.ТЗПБ ПрБЛ_мъже'!D11+'Табл.II.7.2.ТЗПБ ПрБЛ_жени'!D11</f>
        <v>206714.26</v>
      </c>
      <c r="E11" s="103">
        <f>'Табл.II.7.1.ТЗПБ ПрБЛ_мъже'!E11+'Табл.II.7.2.ТЗПБ ПрБЛ_жени'!E11</f>
        <v>3768</v>
      </c>
      <c r="F11" s="145">
        <f t="shared" si="0"/>
        <v>2.7402597402597402</v>
      </c>
    </row>
    <row r="12" spans="1:13" ht="15" customHeight="1" x14ac:dyDescent="0.2">
      <c r="A12" s="146" t="s">
        <v>43</v>
      </c>
      <c r="B12" s="103">
        <f>'Табл.II.7.1.ТЗПБ ПрБЛ_мъже'!B12+'Табл.II.7.2.ТЗПБ ПрБЛ_жени'!B12</f>
        <v>12</v>
      </c>
      <c r="C12" s="103">
        <f>'Табл.II.7.1.ТЗПБ ПрБЛ_мъже'!C12+'Табл.II.7.2.ТЗПБ ПрБЛ_жени'!C12</f>
        <v>23</v>
      </c>
      <c r="D12" s="113">
        <f>'Табл.II.7.1.ТЗПБ ПрБЛ_мъже'!D12+'Табл.II.7.2.ТЗПБ ПрБЛ_жени'!D12</f>
        <v>13461.43</v>
      </c>
      <c r="E12" s="103">
        <f>'Табл.II.7.1.ТЗПБ ПрБЛ_мъже'!E12+'Табл.II.7.2.ТЗПБ ПрБЛ_жени'!E12</f>
        <v>361</v>
      </c>
      <c r="F12" s="145">
        <f t="shared" si="0"/>
        <v>1.9166666666666667</v>
      </c>
    </row>
    <row r="13" spans="1:13" ht="15" customHeight="1" x14ac:dyDescent="0.2">
      <c r="A13" s="146" t="s">
        <v>44</v>
      </c>
      <c r="B13" s="103">
        <f>'Табл.II.7.1.ТЗПБ ПрБЛ_мъже'!B13+'Табл.II.7.2.ТЗПБ ПрБЛ_жени'!B13</f>
        <v>50</v>
      </c>
      <c r="C13" s="103">
        <f>'Табл.II.7.1.ТЗПБ ПрБЛ_мъже'!C13+'Табл.II.7.2.ТЗПБ ПрБЛ_жени'!C13</f>
        <v>149</v>
      </c>
      <c r="D13" s="113">
        <f>'Табл.II.7.1.ТЗПБ ПрБЛ_мъже'!D13+'Табл.II.7.2.ТЗПБ ПрБЛ_жени'!D13</f>
        <v>158458.35999999999</v>
      </c>
      <c r="E13" s="103">
        <f>'Табл.II.7.1.ТЗПБ ПрБЛ_мъже'!E13+'Табл.II.7.2.ТЗПБ ПрБЛ_жени'!E13</f>
        <v>2667</v>
      </c>
      <c r="F13" s="145">
        <f t="shared" si="0"/>
        <v>2.98</v>
      </c>
    </row>
    <row r="14" spans="1:13" ht="15" customHeight="1" x14ac:dyDescent="0.2">
      <c r="A14" s="146" t="s">
        <v>45</v>
      </c>
      <c r="B14" s="103">
        <f>'Табл.II.7.1.ТЗПБ ПрБЛ_мъже'!B14+'Табл.II.7.2.ТЗПБ ПрБЛ_жени'!B14</f>
        <v>44</v>
      </c>
      <c r="C14" s="103">
        <f>'Табл.II.7.1.ТЗПБ ПрБЛ_мъже'!C14+'Табл.II.7.2.ТЗПБ ПрБЛ_жени'!C14</f>
        <v>142</v>
      </c>
      <c r="D14" s="113">
        <f>'Табл.II.7.1.ТЗПБ ПрБЛ_мъже'!D14+'Табл.II.7.2.ТЗПБ ПрБЛ_жени'!D14</f>
        <v>146951.47999999998</v>
      </c>
      <c r="E14" s="103">
        <f>'Табл.II.7.1.ТЗПБ ПрБЛ_мъже'!E14+'Табл.II.7.2.ТЗПБ ПрБЛ_жени'!E14</f>
        <v>2419</v>
      </c>
      <c r="F14" s="145">
        <f t="shared" si="0"/>
        <v>3.2272727272727271</v>
      </c>
    </row>
    <row r="15" spans="1:13" ht="15" customHeight="1" x14ac:dyDescent="0.2">
      <c r="A15" s="146" t="s">
        <v>46</v>
      </c>
      <c r="B15" s="103">
        <f>'Табл.II.7.1.ТЗПБ ПрБЛ_мъже'!B15+'Табл.II.7.2.ТЗПБ ПрБЛ_жени'!B15</f>
        <v>45</v>
      </c>
      <c r="C15" s="103">
        <f>'Табл.II.7.1.ТЗПБ ПрБЛ_мъже'!C15+'Табл.II.7.2.ТЗПБ ПрБЛ_жени'!C15</f>
        <v>117</v>
      </c>
      <c r="D15" s="113">
        <f>'Табл.II.7.1.ТЗПБ ПрБЛ_мъже'!D15+'Табл.II.7.2.ТЗПБ ПрБЛ_жени'!D15</f>
        <v>151649.91</v>
      </c>
      <c r="E15" s="103">
        <f>'Табл.II.7.1.ТЗПБ ПрБЛ_мъже'!E15+'Табл.II.7.2.ТЗПБ ПрБЛ_жени'!E15</f>
        <v>2081</v>
      </c>
      <c r="F15" s="145">
        <f t="shared" si="0"/>
        <v>2.6</v>
      </c>
    </row>
    <row r="16" spans="1:13" ht="15" customHeight="1" x14ac:dyDescent="0.2">
      <c r="A16" s="146" t="s">
        <v>47</v>
      </c>
      <c r="B16" s="103">
        <f>'Табл.II.7.1.ТЗПБ ПрБЛ_мъже'!B16+'Табл.II.7.2.ТЗПБ ПрБЛ_жени'!B16</f>
        <v>27</v>
      </c>
      <c r="C16" s="103">
        <f>'Табл.II.7.1.ТЗПБ ПрБЛ_мъже'!C16+'Табл.II.7.2.ТЗПБ ПрБЛ_жени'!C16</f>
        <v>90</v>
      </c>
      <c r="D16" s="113">
        <f>'Табл.II.7.1.ТЗПБ ПрБЛ_мъже'!D16+'Табл.II.7.2.ТЗПБ ПрБЛ_жени'!D16</f>
        <v>81092.91</v>
      </c>
      <c r="E16" s="103">
        <f>'Табл.II.7.1.ТЗПБ ПрБЛ_мъже'!E16+'Табл.II.7.2.ТЗПБ ПрБЛ_жени'!E16</f>
        <v>1620</v>
      </c>
      <c r="F16" s="145">
        <f t="shared" si="0"/>
        <v>3.3333333333333335</v>
      </c>
    </row>
    <row r="17" spans="1:6" ht="15" customHeight="1" x14ac:dyDescent="0.2">
      <c r="A17" s="146" t="s">
        <v>48</v>
      </c>
      <c r="B17" s="103">
        <f>'Табл.II.7.1.ТЗПБ ПрБЛ_мъже'!B17+'Табл.II.7.2.ТЗПБ ПрБЛ_жени'!B17</f>
        <v>37</v>
      </c>
      <c r="C17" s="103">
        <f>'Табл.II.7.1.ТЗПБ ПрБЛ_мъже'!C17+'Табл.II.7.2.ТЗПБ ПрБЛ_жени'!C17</f>
        <v>111</v>
      </c>
      <c r="D17" s="113">
        <f>'Табл.II.7.1.ТЗПБ ПрБЛ_мъже'!D17+'Табл.II.7.2.ТЗПБ ПрБЛ_жени'!D17</f>
        <v>118687.64</v>
      </c>
      <c r="E17" s="103">
        <f>'Табл.II.7.1.ТЗПБ ПрБЛ_мъже'!E17+'Табл.II.7.2.ТЗПБ ПрБЛ_жени'!E17</f>
        <v>1998</v>
      </c>
      <c r="F17" s="145">
        <f t="shared" si="0"/>
        <v>3</v>
      </c>
    </row>
    <row r="18" spans="1:6" ht="15" customHeight="1" x14ac:dyDescent="0.2">
      <c r="A18" s="146" t="s">
        <v>49</v>
      </c>
      <c r="B18" s="103">
        <f>'Табл.II.7.1.ТЗПБ ПрБЛ_мъже'!B18+'Табл.II.7.2.ТЗПБ ПрБЛ_жени'!B18</f>
        <v>34</v>
      </c>
      <c r="C18" s="103">
        <f>'Табл.II.7.1.ТЗПБ ПрБЛ_мъже'!C18+'Табл.II.7.2.ТЗПБ ПрБЛ_жени'!C18</f>
        <v>105</v>
      </c>
      <c r="D18" s="113">
        <f>'Табл.II.7.1.ТЗПБ ПрБЛ_мъже'!D18+'Табл.II.7.2.ТЗПБ ПрБЛ_жени'!D18</f>
        <v>123792.04</v>
      </c>
      <c r="E18" s="103">
        <f>'Табл.II.7.1.ТЗПБ ПрБЛ_мъже'!E18+'Табл.II.7.2.ТЗПБ ПрБЛ_жени'!E18</f>
        <v>1971</v>
      </c>
      <c r="F18" s="145">
        <f t="shared" si="0"/>
        <v>3.0882352941176472</v>
      </c>
    </row>
    <row r="19" spans="1:6" ht="15" customHeight="1" x14ac:dyDescent="0.2">
      <c r="A19" s="146" t="s">
        <v>50</v>
      </c>
      <c r="B19" s="103">
        <f>'Табл.II.7.1.ТЗПБ ПрБЛ_мъже'!B19+'Табл.II.7.2.ТЗПБ ПрБЛ_жени'!B19</f>
        <v>67</v>
      </c>
      <c r="C19" s="103">
        <f>'Табл.II.7.1.ТЗПБ ПрБЛ_мъже'!C19+'Табл.II.7.2.ТЗПБ ПрБЛ_жени'!C19</f>
        <v>216</v>
      </c>
      <c r="D19" s="113">
        <f>'Табл.II.7.1.ТЗПБ ПрБЛ_мъже'!D19+'Табл.II.7.2.ТЗПБ ПрБЛ_жени'!D19</f>
        <v>235895.7</v>
      </c>
      <c r="E19" s="103">
        <f>'Табл.II.7.1.ТЗПБ ПрБЛ_мъже'!E19+'Табл.II.7.2.ТЗПБ ПрБЛ_жени'!E19</f>
        <v>3880</v>
      </c>
      <c r="F19" s="145">
        <f t="shared" si="0"/>
        <v>3.2238805970149254</v>
      </c>
    </row>
    <row r="20" spans="1:6" ht="15" customHeight="1" x14ac:dyDescent="0.2">
      <c r="A20" s="146" t="s">
        <v>51</v>
      </c>
      <c r="B20" s="103">
        <f>'Табл.II.7.1.ТЗПБ ПрБЛ_мъже'!B20+'Табл.II.7.2.ТЗПБ ПрБЛ_жени'!B20</f>
        <v>66</v>
      </c>
      <c r="C20" s="103">
        <f>'Табл.II.7.1.ТЗПБ ПрБЛ_мъже'!C20+'Табл.II.7.2.ТЗПБ ПрБЛ_жени'!C20</f>
        <v>174</v>
      </c>
      <c r="D20" s="113">
        <f>'Табл.II.7.1.ТЗПБ ПрБЛ_мъже'!D20+'Табл.II.7.2.ТЗПБ ПрБЛ_жени'!D20</f>
        <v>179538.65</v>
      </c>
      <c r="E20" s="103">
        <f>'Табл.II.7.1.ТЗПБ ПрБЛ_мъже'!E20+'Табл.II.7.2.ТЗПБ ПрБЛ_жени'!E20</f>
        <v>2769</v>
      </c>
      <c r="F20" s="145">
        <f t="shared" si="0"/>
        <v>2.6363636363636362</v>
      </c>
    </row>
    <row r="21" spans="1:6" ht="15" customHeight="1" x14ac:dyDescent="0.2">
      <c r="A21" s="146" t="s">
        <v>52</v>
      </c>
      <c r="B21" s="103">
        <f>'Табл.II.7.1.ТЗПБ ПрБЛ_мъже'!B21+'Табл.II.7.2.ТЗПБ ПрБЛ_жени'!B21</f>
        <v>67</v>
      </c>
      <c r="C21" s="103">
        <f>'Табл.II.7.1.ТЗПБ ПрБЛ_мъже'!C21+'Табл.II.7.2.ТЗПБ ПрБЛ_жени'!C21</f>
        <v>183</v>
      </c>
      <c r="D21" s="113">
        <f>'Табл.II.7.1.ТЗПБ ПрБЛ_мъже'!D21+'Табл.II.7.2.ТЗПБ ПрБЛ_жени'!D21</f>
        <v>173366.97</v>
      </c>
      <c r="E21" s="103">
        <f>'Табл.II.7.1.ТЗПБ ПрБЛ_мъже'!E21+'Табл.II.7.2.ТЗПБ ПрБЛ_жени'!E21</f>
        <v>3212</v>
      </c>
      <c r="F21" s="145">
        <f t="shared" si="0"/>
        <v>2.7313432835820897</v>
      </c>
    </row>
    <row r="22" spans="1:6" ht="15" customHeight="1" x14ac:dyDescent="0.2">
      <c r="A22" s="146" t="s">
        <v>53</v>
      </c>
      <c r="B22" s="103">
        <f>'Табл.II.7.1.ТЗПБ ПрБЛ_мъже'!B22+'Табл.II.7.2.ТЗПБ ПрБЛ_жени'!B22</f>
        <v>289</v>
      </c>
      <c r="C22" s="103">
        <f>'Табл.II.7.1.ТЗПБ ПрБЛ_мъже'!C22+'Табл.II.7.2.ТЗПБ ПрБЛ_жени'!C22</f>
        <v>760</v>
      </c>
      <c r="D22" s="113">
        <f>'Табл.II.7.1.ТЗПБ ПрБЛ_мъже'!D22+'Табл.II.7.2.ТЗПБ ПрБЛ_жени'!D22</f>
        <v>812873.44</v>
      </c>
      <c r="E22" s="103">
        <f>'Табл.II.7.1.ТЗПБ ПрБЛ_мъже'!E22+'Табл.II.7.2.ТЗПБ ПрБЛ_жени'!E22</f>
        <v>13238</v>
      </c>
      <c r="F22" s="145">
        <f t="shared" si="0"/>
        <v>2.6297577854671279</v>
      </c>
    </row>
    <row r="23" spans="1:6" ht="15" customHeight="1" x14ac:dyDescent="0.2">
      <c r="A23" s="146" t="s">
        <v>54</v>
      </c>
      <c r="B23" s="103">
        <f>'Табл.II.7.1.ТЗПБ ПрБЛ_мъже'!B23+'Табл.II.7.2.ТЗПБ ПрБЛ_жени'!B23</f>
        <v>30</v>
      </c>
      <c r="C23" s="103">
        <f>'Табл.II.7.1.ТЗПБ ПрБЛ_мъже'!C23+'Табл.II.7.2.ТЗПБ ПрБЛ_жени'!C23</f>
        <v>102</v>
      </c>
      <c r="D23" s="113">
        <f>'Табл.II.7.1.ТЗПБ ПрБЛ_мъже'!D23+'Табл.II.7.2.ТЗПБ ПрБЛ_жени'!D23</f>
        <v>116076.79000000001</v>
      </c>
      <c r="E23" s="103">
        <f>'Табл.II.7.1.ТЗПБ ПрБЛ_мъже'!E23+'Табл.II.7.2.ТЗПБ ПрБЛ_жени'!E23</f>
        <v>1789</v>
      </c>
      <c r="F23" s="145">
        <f t="shared" si="0"/>
        <v>3.4</v>
      </c>
    </row>
    <row r="24" spans="1:6" ht="15" customHeight="1" x14ac:dyDescent="0.2">
      <c r="A24" s="146" t="s">
        <v>55</v>
      </c>
      <c r="B24" s="103">
        <f>'Табл.II.7.1.ТЗПБ ПрБЛ_мъже'!B24+'Табл.II.7.2.ТЗПБ ПрБЛ_жени'!B24</f>
        <v>110</v>
      </c>
      <c r="C24" s="103">
        <f>'Табл.II.7.1.ТЗПБ ПрБЛ_мъже'!C24+'Табл.II.7.2.ТЗПБ ПрБЛ_жени'!C24</f>
        <v>336</v>
      </c>
      <c r="D24" s="113">
        <f>'Табл.II.7.1.ТЗПБ ПрБЛ_мъже'!D24+'Табл.II.7.2.ТЗПБ ПрБЛ_жени'!D24</f>
        <v>309324.88</v>
      </c>
      <c r="E24" s="103">
        <f>'Табл.II.7.1.ТЗПБ ПрБЛ_мъже'!E24+'Табл.II.7.2.ТЗПБ ПрБЛ_жени'!E24</f>
        <v>5409</v>
      </c>
      <c r="F24" s="145">
        <f t="shared" si="0"/>
        <v>3.0545454545454547</v>
      </c>
    </row>
    <row r="25" spans="1:6" ht="15" customHeight="1" x14ac:dyDescent="0.2">
      <c r="A25" s="146" t="s">
        <v>56</v>
      </c>
      <c r="B25" s="103">
        <f>'Табл.II.7.1.ТЗПБ ПрБЛ_мъже'!B25+'Табл.II.7.2.ТЗПБ ПрБЛ_жени'!B25</f>
        <v>12</v>
      </c>
      <c r="C25" s="103">
        <f>'Табл.II.7.1.ТЗПБ ПрБЛ_мъже'!C25+'Табл.II.7.2.ТЗПБ ПрБЛ_жени'!C25</f>
        <v>43</v>
      </c>
      <c r="D25" s="113">
        <f>'Табл.II.7.1.ТЗПБ ПрБЛ_мъже'!D25+'Табл.II.7.2.ТЗПБ ПрБЛ_жени'!D25</f>
        <v>34585.56</v>
      </c>
      <c r="E25" s="103">
        <f>'Табл.II.7.1.ТЗПБ ПрБЛ_мъже'!E25+'Табл.II.7.2.ТЗПБ ПрБЛ_жени'!E25</f>
        <v>845</v>
      </c>
      <c r="F25" s="145">
        <f t="shared" si="0"/>
        <v>3.5833333333333335</v>
      </c>
    </row>
    <row r="26" spans="1:6" ht="15" customHeight="1" x14ac:dyDescent="0.2">
      <c r="A26" s="146" t="s">
        <v>57</v>
      </c>
      <c r="B26" s="103">
        <f>'Табл.II.7.1.ТЗПБ ПрБЛ_мъже'!B26+'Табл.II.7.2.ТЗПБ ПрБЛ_жени'!B26</f>
        <v>62</v>
      </c>
      <c r="C26" s="103">
        <f>'Табл.II.7.1.ТЗПБ ПрБЛ_мъже'!C26+'Табл.II.7.2.ТЗПБ ПрБЛ_жени'!C26</f>
        <v>197</v>
      </c>
      <c r="D26" s="113">
        <f>'Табл.II.7.1.ТЗПБ ПрБЛ_мъже'!D26+'Табл.II.7.2.ТЗПБ ПрБЛ_жени'!D26</f>
        <v>170331</v>
      </c>
      <c r="E26" s="103">
        <f>'Табл.II.7.1.ТЗПБ ПрБЛ_мъже'!E26+'Табл.II.7.2.ТЗПБ ПрБЛ_жени'!E26</f>
        <v>3271</v>
      </c>
      <c r="F26" s="145">
        <f t="shared" si="0"/>
        <v>3.1774193548387095</v>
      </c>
    </row>
    <row r="27" spans="1:6" ht="15" customHeight="1" x14ac:dyDescent="0.2">
      <c r="A27" s="146" t="s">
        <v>58</v>
      </c>
      <c r="B27" s="103">
        <f>'Табл.II.7.1.ТЗПБ ПрБЛ_мъже'!B27+'Табл.II.7.2.ТЗПБ ПрБЛ_жени'!B27</f>
        <v>70</v>
      </c>
      <c r="C27" s="103">
        <f>'Табл.II.7.1.ТЗПБ ПрБЛ_мъже'!C27+'Табл.II.7.2.ТЗПБ ПрБЛ_жени'!C27</f>
        <v>166</v>
      </c>
      <c r="D27" s="113">
        <f>'Табл.II.7.1.ТЗПБ ПрБЛ_мъже'!D27+'Табл.II.7.2.ТЗПБ ПрБЛ_жени'!D27</f>
        <v>142184.49</v>
      </c>
      <c r="E27" s="103">
        <f>'Табл.II.7.1.ТЗПБ ПрБЛ_мъже'!E27+'Табл.II.7.2.ТЗПБ ПрБЛ_жени'!E27</f>
        <v>2289</v>
      </c>
      <c r="F27" s="145">
        <f t="shared" si="0"/>
        <v>2.3714285714285714</v>
      </c>
    </row>
    <row r="28" spans="1:6" ht="15" customHeight="1" x14ac:dyDescent="0.2">
      <c r="A28" s="146" t="s">
        <v>59</v>
      </c>
      <c r="B28" s="103">
        <f>'Табл.II.7.1.ТЗПБ ПрБЛ_мъже'!B28+'Табл.II.7.2.ТЗПБ ПрБЛ_жени'!B28</f>
        <v>983</v>
      </c>
      <c r="C28" s="103">
        <f>'Табл.II.7.1.ТЗПБ ПрБЛ_мъже'!C28+'Табл.II.7.2.ТЗПБ ПрБЛ_жени'!C28</f>
        <v>2496</v>
      </c>
      <c r="D28" s="113">
        <f>'Табл.II.7.1.ТЗПБ ПрБЛ_мъже'!D28+'Табл.II.7.2.ТЗПБ ПрБЛ_жени'!D28</f>
        <v>2869239.1799999997</v>
      </c>
      <c r="E28" s="103">
        <f>'Табл.II.7.1.ТЗПБ ПрБЛ_мъже'!E28+'Табл.II.7.2.ТЗПБ ПрБЛ_жени'!E28</f>
        <v>43359</v>
      </c>
      <c r="F28" s="145">
        <f t="shared" si="0"/>
        <v>2.5391658189216684</v>
      </c>
    </row>
    <row r="29" spans="1:6" ht="15" customHeight="1" x14ac:dyDescent="0.2">
      <c r="A29" s="146" t="s">
        <v>60</v>
      </c>
      <c r="B29" s="103">
        <f>'Табл.II.7.1.ТЗПБ ПрБЛ_мъже'!B29+'Табл.II.7.2.ТЗПБ ПрБЛ_жени'!B29</f>
        <v>114</v>
      </c>
      <c r="C29" s="103">
        <f>'Табл.II.7.1.ТЗПБ ПрБЛ_мъже'!C29+'Табл.II.7.2.ТЗПБ ПрБЛ_жени'!C29</f>
        <v>280</v>
      </c>
      <c r="D29" s="113">
        <f>'Табл.II.7.1.ТЗПБ ПрБЛ_мъже'!D29+'Табл.II.7.2.ТЗПБ ПрБЛ_жени'!D29</f>
        <v>279025.89</v>
      </c>
      <c r="E29" s="103">
        <f>'Табл.II.7.1.ТЗПБ ПрБЛ_мъже'!E29+'Табл.II.7.2.ТЗПБ ПрБЛ_жени'!E29</f>
        <v>4582</v>
      </c>
      <c r="F29" s="145">
        <f t="shared" si="0"/>
        <v>2.4561403508771931</v>
      </c>
    </row>
    <row r="30" spans="1:6" ht="15" customHeight="1" x14ac:dyDescent="0.2">
      <c r="A30" s="146" t="s">
        <v>61</v>
      </c>
      <c r="B30" s="103">
        <f>'Табл.II.7.1.ТЗПБ ПрБЛ_мъже'!B30+'Табл.II.7.2.ТЗПБ ПрБЛ_жени'!B30</f>
        <v>132</v>
      </c>
      <c r="C30" s="103">
        <f>'Табл.II.7.1.ТЗПБ ПрБЛ_мъже'!C30+'Табл.II.7.2.ТЗПБ ПрБЛ_жени'!C30</f>
        <v>317</v>
      </c>
      <c r="D30" s="113">
        <f>'Табл.II.7.1.ТЗПБ ПрБЛ_мъже'!D30+'Табл.II.7.2.ТЗПБ ПрБЛ_жени'!D30</f>
        <v>398330.54000000004</v>
      </c>
      <c r="E30" s="103">
        <f>'Табл.II.7.1.ТЗПБ ПрБЛ_мъже'!E30+'Табл.II.7.2.ТЗПБ ПрБЛ_жени'!E30</f>
        <v>5213</v>
      </c>
      <c r="F30" s="145">
        <f t="shared" si="0"/>
        <v>2.4015151515151514</v>
      </c>
    </row>
    <row r="31" spans="1:6" ht="15" customHeight="1" x14ac:dyDescent="0.2">
      <c r="A31" s="146" t="s">
        <v>62</v>
      </c>
      <c r="B31" s="103">
        <f>'Табл.II.7.1.ТЗПБ ПрБЛ_мъже'!B31+'Табл.II.7.2.ТЗПБ ПрБЛ_жени'!B31</f>
        <v>42</v>
      </c>
      <c r="C31" s="103">
        <f>'Табл.II.7.1.ТЗПБ ПрБЛ_мъже'!C31+'Табл.II.7.2.ТЗПБ ПрБЛ_жени'!C31</f>
        <v>125</v>
      </c>
      <c r="D31" s="113">
        <f>'Табл.II.7.1.ТЗПБ ПрБЛ_мъже'!D31+'Табл.II.7.2.ТЗПБ ПрБЛ_жени'!D31</f>
        <v>130201.28</v>
      </c>
      <c r="E31" s="103">
        <f>'Табл.II.7.1.ТЗПБ ПрБЛ_мъже'!E31+'Табл.II.7.2.ТЗПБ ПрБЛ_жени'!E31</f>
        <v>2188</v>
      </c>
      <c r="F31" s="145">
        <f t="shared" si="0"/>
        <v>2.9761904761904763</v>
      </c>
    </row>
    <row r="32" spans="1:6" ht="15" customHeight="1" x14ac:dyDescent="0.2">
      <c r="A32" s="146" t="s">
        <v>63</v>
      </c>
      <c r="B32" s="103">
        <f>'Табл.II.7.1.ТЗПБ ПрБЛ_мъже'!B32+'Табл.II.7.2.ТЗПБ ПрБЛ_жени'!B32</f>
        <v>46</v>
      </c>
      <c r="C32" s="103">
        <f>'Табл.II.7.1.ТЗПБ ПрБЛ_мъже'!C32+'Табл.II.7.2.ТЗПБ ПрБЛ_жени'!C32</f>
        <v>148</v>
      </c>
      <c r="D32" s="113">
        <f>'Табл.II.7.1.ТЗПБ ПрБЛ_мъже'!D32+'Табл.II.7.2.ТЗПБ ПрБЛ_жени'!D32</f>
        <v>147871.74</v>
      </c>
      <c r="E32" s="103">
        <f>'Табл.II.7.1.ТЗПБ ПрБЛ_мъже'!E32+'Табл.II.7.2.ТЗПБ ПрБЛ_жени'!E32</f>
        <v>2620</v>
      </c>
      <c r="F32" s="145">
        <f t="shared" si="0"/>
        <v>3.2173913043478262</v>
      </c>
    </row>
    <row r="33" spans="1:6" ht="15" customHeight="1" x14ac:dyDescent="0.2">
      <c r="A33" s="146" t="s">
        <v>64</v>
      </c>
      <c r="B33" s="103">
        <f>'Табл.II.7.1.ТЗПБ ПрБЛ_мъже'!B33+'Табл.II.7.2.ТЗПБ ПрБЛ_жени'!B33</f>
        <v>45</v>
      </c>
      <c r="C33" s="103">
        <f>'Табл.II.7.1.ТЗПБ ПрБЛ_мъже'!C33+'Табл.II.7.2.ТЗПБ ПрБЛ_жени'!C33</f>
        <v>109</v>
      </c>
      <c r="D33" s="113">
        <f>'Табл.II.7.1.ТЗПБ ПрБЛ_мъже'!D33+'Табл.II.7.2.ТЗПБ ПрБЛ_жени'!D33</f>
        <v>115272.16</v>
      </c>
      <c r="E33" s="103">
        <f>'Табл.II.7.1.ТЗПБ ПрБЛ_мъже'!E33+'Табл.II.7.2.ТЗПБ ПрБЛ_жени'!E33</f>
        <v>1861</v>
      </c>
      <c r="F33" s="145">
        <f t="shared" si="0"/>
        <v>2.4222222222222221</v>
      </c>
    </row>
    <row r="34" spans="1:6" ht="15" customHeight="1" x14ac:dyDescent="0.2">
      <c r="A34" s="146" t="s">
        <v>65</v>
      </c>
      <c r="B34" s="103">
        <f>'Табл.II.7.1.ТЗПБ ПрБЛ_мъже'!B34+'Табл.II.7.2.ТЗПБ ПрБЛ_жени'!B34</f>
        <v>72</v>
      </c>
      <c r="C34" s="103">
        <f>'Табл.II.7.1.ТЗПБ ПрБЛ_мъже'!C34+'Табл.II.7.2.ТЗПБ ПрБЛ_жени'!C34</f>
        <v>209</v>
      </c>
      <c r="D34" s="113">
        <f>'Табл.II.7.1.ТЗПБ ПрБЛ_мъже'!D34+'Табл.II.7.2.ТЗПБ ПрБЛ_жени'!D34</f>
        <v>223128.08000000002</v>
      </c>
      <c r="E34" s="103">
        <f>'Табл.II.7.1.ТЗПБ ПрБЛ_мъже'!E34+'Табл.II.7.2.ТЗПБ ПрБЛ_жени'!E34</f>
        <v>3503</v>
      </c>
      <c r="F34" s="145">
        <f t="shared" si="0"/>
        <v>2.9027777777777777</v>
      </c>
    </row>
    <row r="35" spans="1:6" ht="15" customHeight="1" x14ac:dyDescent="0.2">
      <c r="A35" s="146" t="s">
        <v>66</v>
      </c>
      <c r="B35" s="103">
        <f>'Табл.II.7.1.ТЗПБ ПрБЛ_мъже'!B35+'Табл.II.7.2.ТЗПБ ПрБЛ_жени'!B35</f>
        <v>62</v>
      </c>
      <c r="C35" s="103">
        <f>'Табл.II.7.1.ТЗПБ ПрБЛ_мъже'!C35+'Табл.II.7.2.ТЗПБ ПрБЛ_жени'!C35</f>
        <v>182</v>
      </c>
      <c r="D35" s="113">
        <f>'Табл.II.7.1.ТЗПБ ПрБЛ_мъже'!D35+'Табл.II.7.2.ТЗПБ ПрБЛ_жени'!D35</f>
        <v>201198.16</v>
      </c>
      <c r="E35" s="103">
        <f>'Табл.II.7.1.ТЗПБ ПрБЛ_мъже'!E35+'Табл.II.7.2.ТЗПБ ПрБЛ_жени'!E35</f>
        <v>3118</v>
      </c>
      <c r="F35" s="145">
        <f t="shared" si="0"/>
        <v>2.935483870967742</v>
      </c>
    </row>
    <row r="36" spans="1:6" ht="20.100000000000001" customHeight="1" x14ac:dyDescent="0.2">
      <c r="A36" s="229" t="s">
        <v>152</v>
      </c>
      <c r="B36" s="182">
        <f>SUM(B8:B35)</f>
        <v>3027</v>
      </c>
      <c r="C36" s="182">
        <f>SUM(C8:C35)</f>
        <v>8092</v>
      </c>
      <c r="D36" s="243">
        <f>SUM(D8:D35)</f>
        <v>8645883.629999999</v>
      </c>
      <c r="E36" s="182">
        <f>SUM(E8:E35)</f>
        <v>138622</v>
      </c>
      <c r="F36" s="230">
        <f t="shared" si="0"/>
        <v>2.673273868516683</v>
      </c>
    </row>
    <row r="38" spans="1:6" ht="78.75" customHeight="1" x14ac:dyDescent="0.2">
      <c r="A38" s="399" t="s">
        <v>508</v>
      </c>
      <c r="B38" s="399"/>
      <c r="C38" s="399"/>
      <c r="D38" s="399"/>
      <c r="E38" s="399"/>
      <c r="F38" s="399"/>
    </row>
    <row r="57" ht="30" customHeight="1" x14ac:dyDescent="0.2"/>
  </sheetData>
  <mergeCells count="4">
    <mergeCell ref="A38:F38"/>
    <mergeCell ref="A2:F2"/>
    <mergeCell ref="A3:F3"/>
    <mergeCell ref="A4:F4"/>
  </mergeCells>
  <phoneticPr fontId="0" type="noConversion"/>
  <hyperlinks>
    <hyperlink ref="A1" location="Съдържание!Print_Area" display="към съдържанието" xr:uid="{00000000-0004-0000-2A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1">
    <pageSetUpPr fitToPage="1"/>
  </sheetPr>
  <dimension ref="A1:L57"/>
  <sheetViews>
    <sheetView zoomScale="80" zoomScaleNormal="80" workbookViewId="0">
      <selection activeCell="F13" sqref="F13"/>
    </sheetView>
  </sheetViews>
  <sheetFormatPr defaultRowHeight="12.75" x14ac:dyDescent="0.2"/>
  <cols>
    <col min="1" max="1" width="20.7109375" style="98" customWidth="1"/>
    <col min="2" max="3" width="13.7109375" style="98" customWidth="1"/>
    <col min="4" max="4" width="15.7109375" style="98" customWidth="1"/>
    <col min="5" max="6" width="13.7109375" style="98" customWidth="1"/>
    <col min="7" max="16384" width="9.140625" style="98"/>
  </cols>
  <sheetData>
    <row r="1" spans="1:12" ht="15" customHeight="1" x14ac:dyDescent="0.2">
      <c r="A1" s="255" t="s">
        <v>71</v>
      </c>
      <c r="B1" s="106"/>
      <c r="C1" s="106"/>
      <c r="D1" s="142"/>
      <c r="E1" s="142"/>
      <c r="F1" s="142"/>
      <c r="G1" s="115"/>
      <c r="H1" s="115"/>
      <c r="I1" s="115"/>
      <c r="J1" s="115"/>
      <c r="K1" s="115"/>
      <c r="L1" s="115"/>
    </row>
    <row r="2" spans="1:12" ht="15" customHeight="1" x14ac:dyDescent="0.25">
      <c r="A2" s="379" t="s">
        <v>276</v>
      </c>
      <c r="B2" s="379"/>
      <c r="C2" s="379"/>
      <c r="D2" s="379"/>
      <c r="E2" s="379"/>
      <c r="F2" s="379"/>
    </row>
    <row r="3" spans="1:12" ht="15" customHeight="1" x14ac:dyDescent="0.25">
      <c r="A3" s="388" t="s">
        <v>96</v>
      </c>
      <c r="B3" s="388"/>
      <c r="C3" s="388"/>
      <c r="D3" s="388"/>
      <c r="E3" s="388"/>
      <c r="F3" s="388"/>
    </row>
    <row r="4" spans="1:12" ht="15" customHeight="1" x14ac:dyDescent="0.2">
      <c r="A4" s="365" t="s">
        <v>496</v>
      </c>
      <c r="B4" s="365"/>
      <c r="C4" s="365"/>
      <c r="D4" s="365"/>
      <c r="E4" s="365"/>
      <c r="F4" s="365"/>
    </row>
    <row r="5" spans="1:12" ht="15" customHeight="1" x14ac:dyDescent="0.2">
      <c r="A5" s="173"/>
      <c r="B5" s="173"/>
      <c r="C5" s="173"/>
      <c r="D5" s="173"/>
      <c r="E5" s="173"/>
      <c r="F5" s="173"/>
    </row>
    <row r="6" spans="1:12" ht="69.95" customHeight="1" x14ac:dyDescent="0.2">
      <c r="A6" s="191" t="s">
        <v>8</v>
      </c>
      <c r="B6" s="189" t="s">
        <v>356</v>
      </c>
      <c r="C6" s="189" t="s">
        <v>341</v>
      </c>
      <c r="D6" s="245" t="s">
        <v>308</v>
      </c>
      <c r="E6" s="191" t="s">
        <v>80</v>
      </c>
      <c r="F6" s="191" t="s">
        <v>169</v>
      </c>
    </row>
    <row r="7" spans="1:12" ht="20.100000000000001" customHeight="1" x14ac:dyDescent="0.2">
      <c r="A7" s="191">
        <v>1</v>
      </c>
      <c r="B7" s="189">
        <v>2</v>
      </c>
      <c r="C7" s="189">
        <v>3</v>
      </c>
      <c r="D7" s="189">
        <v>4</v>
      </c>
      <c r="E7" s="191">
        <v>5</v>
      </c>
      <c r="F7" s="191" t="s">
        <v>284</v>
      </c>
    </row>
    <row r="8" spans="1:12" ht="15" customHeight="1" x14ac:dyDescent="0.2">
      <c r="A8" s="146" t="s">
        <v>39</v>
      </c>
      <c r="B8" s="103">
        <v>49</v>
      </c>
      <c r="C8" s="103">
        <v>111</v>
      </c>
      <c r="D8" s="113">
        <v>94365.07</v>
      </c>
      <c r="E8" s="103">
        <v>1736</v>
      </c>
      <c r="F8" s="145">
        <f>C8/B8</f>
        <v>2.2653061224489797</v>
      </c>
    </row>
    <row r="9" spans="1:12" ht="15" customHeight="1" x14ac:dyDescent="0.2">
      <c r="A9" s="146" t="s">
        <v>40</v>
      </c>
      <c r="B9" s="103">
        <v>83</v>
      </c>
      <c r="C9" s="103">
        <v>216</v>
      </c>
      <c r="D9" s="113">
        <v>230658.11</v>
      </c>
      <c r="E9" s="103">
        <v>3733</v>
      </c>
      <c r="F9" s="145">
        <f t="shared" ref="F9:F36" si="0">C9/B9</f>
        <v>2.6024096385542168</v>
      </c>
    </row>
    <row r="10" spans="1:12" ht="15" customHeight="1" x14ac:dyDescent="0.2">
      <c r="A10" s="146" t="s">
        <v>41</v>
      </c>
      <c r="B10" s="103">
        <v>168</v>
      </c>
      <c r="C10" s="103">
        <v>440</v>
      </c>
      <c r="D10" s="113">
        <v>450715.3</v>
      </c>
      <c r="E10" s="103">
        <v>7592</v>
      </c>
      <c r="F10" s="145">
        <f t="shared" si="0"/>
        <v>2.6190476190476191</v>
      </c>
    </row>
    <row r="11" spans="1:12" ht="15" customHeight="1" x14ac:dyDescent="0.2">
      <c r="A11" s="146" t="s">
        <v>42</v>
      </c>
      <c r="B11" s="103">
        <v>54</v>
      </c>
      <c r="C11" s="103">
        <v>148</v>
      </c>
      <c r="D11" s="113">
        <v>135358.23000000001</v>
      </c>
      <c r="E11" s="103">
        <v>2641</v>
      </c>
      <c r="F11" s="145">
        <f t="shared" si="0"/>
        <v>2.7407407407407409</v>
      </c>
    </row>
    <row r="12" spans="1:12" ht="15" customHeight="1" x14ac:dyDescent="0.2">
      <c r="A12" s="146" t="s">
        <v>43</v>
      </c>
      <c r="B12" s="103">
        <v>8</v>
      </c>
      <c r="C12" s="103">
        <v>15</v>
      </c>
      <c r="D12" s="113">
        <v>8332.7800000000007</v>
      </c>
      <c r="E12" s="103">
        <v>227</v>
      </c>
      <c r="F12" s="145">
        <f t="shared" si="0"/>
        <v>1.875</v>
      </c>
    </row>
    <row r="13" spans="1:12" ht="15" customHeight="1" x14ac:dyDescent="0.2">
      <c r="A13" s="146" t="s">
        <v>44</v>
      </c>
      <c r="B13" s="103">
        <v>42</v>
      </c>
      <c r="C13" s="103">
        <v>115</v>
      </c>
      <c r="D13" s="113">
        <v>119836.83</v>
      </c>
      <c r="E13" s="103">
        <v>2052</v>
      </c>
      <c r="F13" s="145">
        <f t="shared" si="0"/>
        <v>2.7380952380952381</v>
      </c>
    </row>
    <row r="14" spans="1:12" ht="15" customHeight="1" x14ac:dyDescent="0.2">
      <c r="A14" s="146" t="s">
        <v>45</v>
      </c>
      <c r="B14" s="103">
        <v>24</v>
      </c>
      <c r="C14" s="103">
        <v>67</v>
      </c>
      <c r="D14" s="113">
        <v>63983.59</v>
      </c>
      <c r="E14" s="103">
        <v>1104</v>
      </c>
      <c r="F14" s="145">
        <f t="shared" si="0"/>
        <v>2.7916666666666665</v>
      </c>
    </row>
    <row r="15" spans="1:12" ht="15" customHeight="1" x14ac:dyDescent="0.2">
      <c r="A15" s="146" t="s">
        <v>46</v>
      </c>
      <c r="B15" s="103">
        <v>33</v>
      </c>
      <c r="C15" s="103">
        <v>88</v>
      </c>
      <c r="D15" s="113">
        <v>110216.61</v>
      </c>
      <c r="E15" s="103">
        <v>1563</v>
      </c>
      <c r="F15" s="145">
        <f t="shared" si="0"/>
        <v>2.6666666666666665</v>
      </c>
    </row>
    <row r="16" spans="1:12" ht="15" customHeight="1" x14ac:dyDescent="0.2">
      <c r="A16" s="146" t="s">
        <v>47</v>
      </c>
      <c r="B16" s="103">
        <v>19</v>
      </c>
      <c r="C16" s="103">
        <v>60</v>
      </c>
      <c r="D16" s="113">
        <v>60091.85</v>
      </c>
      <c r="E16" s="103">
        <v>1097</v>
      </c>
      <c r="F16" s="145">
        <f t="shared" si="0"/>
        <v>3.1578947368421053</v>
      </c>
    </row>
    <row r="17" spans="1:6" ht="15" customHeight="1" x14ac:dyDescent="0.2">
      <c r="A17" s="146" t="s">
        <v>48</v>
      </c>
      <c r="B17" s="103">
        <v>23</v>
      </c>
      <c r="C17" s="103">
        <v>66</v>
      </c>
      <c r="D17" s="113">
        <v>65920.34</v>
      </c>
      <c r="E17" s="103">
        <v>1198</v>
      </c>
      <c r="F17" s="145">
        <f t="shared" si="0"/>
        <v>2.8695652173913042</v>
      </c>
    </row>
    <row r="18" spans="1:6" ht="15" customHeight="1" x14ac:dyDescent="0.2">
      <c r="A18" s="146" t="s">
        <v>49</v>
      </c>
      <c r="B18" s="103">
        <v>23</v>
      </c>
      <c r="C18" s="103">
        <v>67</v>
      </c>
      <c r="D18" s="113">
        <v>87125.26</v>
      </c>
      <c r="E18" s="103">
        <v>1270</v>
      </c>
      <c r="F18" s="145">
        <f t="shared" si="0"/>
        <v>2.9130434782608696</v>
      </c>
    </row>
    <row r="19" spans="1:6" ht="15" customHeight="1" x14ac:dyDescent="0.2">
      <c r="A19" s="146" t="s">
        <v>50</v>
      </c>
      <c r="B19" s="103">
        <v>47</v>
      </c>
      <c r="C19" s="103">
        <v>149</v>
      </c>
      <c r="D19" s="113">
        <v>164904.15</v>
      </c>
      <c r="E19" s="103">
        <v>2633</v>
      </c>
      <c r="F19" s="145">
        <f t="shared" si="0"/>
        <v>3.1702127659574466</v>
      </c>
    </row>
    <row r="20" spans="1:6" ht="15" customHeight="1" x14ac:dyDescent="0.2">
      <c r="A20" s="146" t="s">
        <v>51</v>
      </c>
      <c r="B20" s="103">
        <v>32</v>
      </c>
      <c r="C20" s="103">
        <v>68</v>
      </c>
      <c r="D20" s="113">
        <v>57187.46</v>
      </c>
      <c r="E20" s="103">
        <v>1000</v>
      </c>
      <c r="F20" s="145">
        <f t="shared" si="0"/>
        <v>2.125</v>
      </c>
    </row>
    <row r="21" spans="1:6" ht="15" customHeight="1" x14ac:dyDescent="0.2">
      <c r="A21" s="146" t="s">
        <v>52</v>
      </c>
      <c r="B21" s="103">
        <v>43</v>
      </c>
      <c r="C21" s="103">
        <v>135</v>
      </c>
      <c r="D21" s="113">
        <v>119037.98</v>
      </c>
      <c r="E21" s="103">
        <v>2378</v>
      </c>
      <c r="F21" s="145">
        <f t="shared" si="0"/>
        <v>3.13953488372093</v>
      </c>
    </row>
    <row r="22" spans="1:6" ht="15" customHeight="1" x14ac:dyDescent="0.2">
      <c r="A22" s="146" t="s">
        <v>53</v>
      </c>
      <c r="B22" s="103">
        <v>192</v>
      </c>
      <c r="C22" s="103">
        <v>486</v>
      </c>
      <c r="D22" s="113">
        <v>540982.76</v>
      </c>
      <c r="E22" s="103">
        <v>8553</v>
      </c>
      <c r="F22" s="145">
        <f t="shared" si="0"/>
        <v>2.53125</v>
      </c>
    </row>
    <row r="23" spans="1:6" ht="15" customHeight="1" x14ac:dyDescent="0.2">
      <c r="A23" s="146" t="s">
        <v>54</v>
      </c>
      <c r="B23" s="103">
        <v>18</v>
      </c>
      <c r="C23" s="103">
        <v>61</v>
      </c>
      <c r="D23" s="113">
        <v>62561.71</v>
      </c>
      <c r="E23" s="103">
        <v>1090</v>
      </c>
      <c r="F23" s="145">
        <f t="shared" si="0"/>
        <v>3.3888888888888888</v>
      </c>
    </row>
    <row r="24" spans="1:6" ht="15" customHeight="1" x14ac:dyDescent="0.2">
      <c r="A24" s="146" t="s">
        <v>55</v>
      </c>
      <c r="B24" s="103">
        <v>66</v>
      </c>
      <c r="C24" s="103">
        <v>208</v>
      </c>
      <c r="D24" s="113">
        <v>199431.98</v>
      </c>
      <c r="E24" s="103">
        <v>3356</v>
      </c>
      <c r="F24" s="145">
        <f t="shared" si="0"/>
        <v>3.1515151515151514</v>
      </c>
    </row>
    <row r="25" spans="1:6" ht="15" customHeight="1" x14ac:dyDescent="0.2">
      <c r="A25" s="146" t="s">
        <v>56</v>
      </c>
      <c r="B25" s="103">
        <v>8</v>
      </c>
      <c r="C25" s="103">
        <v>34</v>
      </c>
      <c r="D25" s="113">
        <v>26963.02</v>
      </c>
      <c r="E25" s="103">
        <v>680</v>
      </c>
      <c r="F25" s="145">
        <f t="shared" si="0"/>
        <v>4.25</v>
      </c>
    </row>
    <row r="26" spans="1:6" ht="15" customHeight="1" x14ac:dyDescent="0.2">
      <c r="A26" s="146" t="s">
        <v>57</v>
      </c>
      <c r="B26" s="103">
        <v>44</v>
      </c>
      <c r="C26" s="103">
        <v>151</v>
      </c>
      <c r="D26" s="113">
        <v>121922.1</v>
      </c>
      <c r="E26" s="103">
        <v>2554</v>
      </c>
      <c r="F26" s="145">
        <f t="shared" si="0"/>
        <v>3.4318181818181817</v>
      </c>
    </row>
    <row r="27" spans="1:6" ht="15" customHeight="1" x14ac:dyDescent="0.2">
      <c r="A27" s="146" t="s">
        <v>58</v>
      </c>
      <c r="B27" s="103">
        <v>59</v>
      </c>
      <c r="C27" s="103">
        <v>143</v>
      </c>
      <c r="D27" s="113">
        <v>128575.25</v>
      </c>
      <c r="E27" s="103">
        <v>1976</v>
      </c>
      <c r="F27" s="145">
        <f t="shared" si="0"/>
        <v>2.4237288135593222</v>
      </c>
    </row>
    <row r="28" spans="1:6" ht="15" customHeight="1" x14ac:dyDescent="0.2">
      <c r="A28" s="146" t="s">
        <v>59</v>
      </c>
      <c r="B28" s="103">
        <v>543</v>
      </c>
      <c r="C28" s="103">
        <v>1417</v>
      </c>
      <c r="D28" s="113">
        <v>1616884.46</v>
      </c>
      <c r="E28" s="103">
        <v>24477</v>
      </c>
      <c r="F28" s="145">
        <f t="shared" si="0"/>
        <v>2.6095764272559854</v>
      </c>
    </row>
    <row r="29" spans="1:6" ht="15" customHeight="1" x14ac:dyDescent="0.2">
      <c r="A29" s="146" t="s">
        <v>60</v>
      </c>
      <c r="B29" s="103">
        <v>59</v>
      </c>
      <c r="C29" s="103">
        <v>157</v>
      </c>
      <c r="D29" s="113">
        <v>144900.97</v>
      </c>
      <c r="E29" s="103">
        <v>2565</v>
      </c>
      <c r="F29" s="145">
        <f t="shared" si="0"/>
        <v>2.6610169491525424</v>
      </c>
    </row>
    <row r="30" spans="1:6" ht="15" customHeight="1" x14ac:dyDescent="0.2">
      <c r="A30" s="146" t="s">
        <v>61</v>
      </c>
      <c r="B30" s="103">
        <v>89</v>
      </c>
      <c r="C30" s="103">
        <v>205</v>
      </c>
      <c r="D30" s="113">
        <v>298774.01</v>
      </c>
      <c r="E30" s="103">
        <v>3368</v>
      </c>
      <c r="F30" s="145">
        <f t="shared" si="0"/>
        <v>2.303370786516854</v>
      </c>
    </row>
    <row r="31" spans="1:6" ht="15" customHeight="1" x14ac:dyDescent="0.2">
      <c r="A31" s="146" t="s">
        <v>62</v>
      </c>
      <c r="B31" s="103">
        <v>26</v>
      </c>
      <c r="C31" s="103">
        <v>70</v>
      </c>
      <c r="D31" s="113">
        <v>75678.259999999995</v>
      </c>
      <c r="E31" s="103">
        <v>1253</v>
      </c>
      <c r="F31" s="145">
        <f t="shared" si="0"/>
        <v>2.6923076923076925</v>
      </c>
    </row>
    <row r="32" spans="1:6" ht="15" customHeight="1" x14ac:dyDescent="0.2">
      <c r="A32" s="146" t="s">
        <v>63</v>
      </c>
      <c r="B32" s="103">
        <v>35</v>
      </c>
      <c r="C32" s="103">
        <v>98</v>
      </c>
      <c r="D32" s="113">
        <v>98779.78</v>
      </c>
      <c r="E32" s="103">
        <v>1682</v>
      </c>
      <c r="F32" s="145">
        <f t="shared" si="0"/>
        <v>2.8</v>
      </c>
    </row>
    <row r="33" spans="1:6" ht="15" customHeight="1" x14ac:dyDescent="0.2">
      <c r="A33" s="146" t="s">
        <v>64</v>
      </c>
      <c r="B33" s="103">
        <v>33</v>
      </c>
      <c r="C33" s="103">
        <v>78</v>
      </c>
      <c r="D33" s="113">
        <v>74680.02</v>
      </c>
      <c r="E33" s="103">
        <v>1296</v>
      </c>
      <c r="F33" s="145">
        <f t="shared" si="0"/>
        <v>2.3636363636363638</v>
      </c>
    </row>
    <row r="34" spans="1:6" ht="15" customHeight="1" x14ac:dyDescent="0.2">
      <c r="A34" s="146" t="s">
        <v>65</v>
      </c>
      <c r="B34" s="103">
        <v>42</v>
      </c>
      <c r="C34" s="103">
        <v>135</v>
      </c>
      <c r="D34" s="113">
        <v>151165.19</v>
      </c>
      <c r="E34" s="103">
        <v>2333</v>
      </c>
      <c r="F34" s="145">
        <f t="shared" si="0"/>
        <v>3.2142857142857144</v>
      </c>
    </row>
    <row r="35" spans="1:6" ht="15" customHeight="1" x14ac:dyDescent="0.2">
      <c r="A35" s="146" t="s">
        <v>66</v>
      </c>
      <c r="B35" s="103">
        <v>46</v>
      </c>
      <c r="C35" s="103">
        <v>135</v>
      </c>
      <c r="D35" s="113">
        <v>145154.07</v>
      </c>
      <c r="E35" s="103">
        <v>2331</v>
      </c>
      <c r="F35" s="145">
        <f t="shared" si="0"/>
        <v>2.9347826086956523</v>
      </c>
    </row>
    <row r="36" spans="1:6" ht="20.100000000000001" customHeight="1" x14ac:dyDescent="0.2">
      <c r="A36" s="229" t="s">
        <v>152</v>
      </c>
      <c r="B36" s="182">
        <f>SUM(B8:B35)</f>
        <v>1908</v>
      </c>
      <c r="C36" s="182">
        <f>SUM(C8:C35)</f>
        <v>5123</v>
      </c>
      <c r="D36" s="243">
        <f>SUM(D8:D35)</f>
        <v>5454187.1399999997</v>
      </c>
      <c r="E36" s="182">
        <f>SUM(E8:E35)</f>
        <v>87738</v>
      </c>
      <c r="F36" s="230">
        <f t="shared" si="0"/>
        <v>2.6850104821802936</v>
      </c>
    </row>
    <row r="38" spans="1:6" ht="89.25" customHeight="1" x14ac:dyDescent="0.2">
      <c r="A38" s="399" t="s">
        <v>508</v>
      </c>
      <c r="B38" s="399"/>
      <c r="C38" s="399"/>
      <c r="D38" s="399"/>
      <c r="E38" s="399"/>
      <c r="F38" s="399"/>
    </row>
    <row r="51" ht="30" customHeight="1" x14ac:dyDescent="0.2"/>
    <row r="57" ht="30" customHeight="1" x14ac:dyDescent="0.2"/>
  </sheetData>
  <mergeCells count="4">
    <mergeCell ref="A38:F38"/>
    <mergeCell ref="A2:F2"/>
    <mergeCell ref="A3:F3"/>
    <mergeCell ref="A4:F4"/>
  </mergeCells>
  <phoneticPr fontId="0" type="noConversion"/>
  <hyperlinks>
    <hyperlink ref="A1" location="Съдържание!Print_Area" display="към съдържанието" xr:uid="{00000000-0004-0000-2B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pageSetUpPr fitToPage="1"/>
  </sheetPr>
  <dimension ref="A1:M57"/>
  <sheetViews>
    <sheetView zoomScale="80" zoomScaleNormal="80" workbookViewId="0">
      <selection activeCell="F13" sqref="F13"/>
    </sheetView>
  </sheetViews>
  <sheetFormatPr defaultRowHeight="12.75" x14ac:dyDescent="0.2"/>
  <cols>
    <col min="1" max="1" width="20.7109375" customWidth="1"/>
    <col min="2" max="3" width="13.7109375" customWidth="1"/>
    <col min="4" max="4" width="15.7109375" customWidth="1"/>
    <col min="5" max="6" width="13.7109375" customWidth="1"/>
  </cols>
  <sheetData>
    <row r="1" spans="1:13" s="6" customFormat="1" ht="15" customHeight="1" x14ac:dyDescent="0.2">
      <c r="A1" s="255" t="s">
        <v>71</v>
      </c>
      <c r="B1" s="106"/>
      <c r="C1" s="106"/>
      <c r="D1" s="142"/>
      <c r="E1" s="142"/>
      <c r="F1" s="142"/>
      <c r="H1" s="115"/>
      <c r="I1" s="115"/>
      <c r="J1" s="115"/>
      <c r="K1" s="115"/>
      <c r="L1" s="115"/>
      <c r="M1" s="115"/>
    </row>
    <row r="2" spans="1:13" ht="15" customHeight="1" x14ac:dyDescent="0.25">
      <c r="A2" s="379" t="s">
        <v>277</v>
      </c>
      <c r="B2" s="379"/>
      <c r="C2" s="379"/>
      <c r="D2" s="379"/>
      <c r="E2" s="379"/>
      <c r="F2" s="379"/>
    </row>
    <row r="3" spans="1:13" ht="15" customHeight="1" x14ac:dyDescent="0.25">
      <c r="A3" s="388" t="s">
        <v>96</v>
      </c>
      <c r="B3" s="388"/>
      <c r="C3" s="388"/>
      <c r="D3" s="388"/>
      <c r="E3" s="388"/>
      <c r="F3" s="388"/>
    </row>
    <row r="4" spans="1:13" ht="15" customHeight="1" x14ac:dyDescent="0.2">
      <c r="A4" s="365" t="s">
        <v>494</v>
      </c>
      <c r="B4" s="365"/>
      <c r="C4" s="365"/>
      <c r="D4" s="365"/>
      <c r="E4" s="365"/>
      <c r="F4" s="365"/>
    </row>
    <row r="5" spans="1:13" ht="15" customHeight="1" x14ac:dyDescent="0.2">
      <c r="A5" s="173"/>
      <c r="B5" s="173"/>
      <c r="C5" s="173"/>
      <c r="D5" s="173"/>
      <c r="E5" s="173"/>
      <c r="F5" s="173"/>
    </row>
    <row r="6" spans="1:13" ht="69.95" customHeight="1" x14ac:dyDescent="0.2">
      <c r="A6" s="191" t="s">
        <v>8</v>
      </c>
      <c r="B6" s="189" t="s">
        <v>361</v>
      </c>
      <c r="C6" s="189" t="s">
        <v>348</v>
      </c>
      <c r="D6" s="245" t="s">
        <v>308</v>
      </c>
      <c r="E6" s="191" t="s">
        <v>80</v>
      </c>
      <c r="F6" s="191" t="s">
        <v>169</v>
      </c>
    </row>
    <row r="7" spans="1:13" ht="20.100000000000001" customHeight="1" x14ac:dyDescent="0.2">
      <c r="A7" s="191">
        <v>1</v>
      </c>
      <c r="B7" s="189">
        <v>2</v>
      </c>
      <c r="C7" s="189">
        <v>3</v>
      </c>
      <c r="D7" s="189">
        <v>4</v>
      </c>
      <c r="E7" s="191">
        <v>5</v>
      </c>
      <c r="F7" s="191" t="s">
        <v>284</v>
      </c>
    </row>
    <row r="8" spans="1:13" ht="15" customHeight="1" x14ac:dyDescent="0.2">
      <c r="A8" s="146" t="s">
        <v>39</v>
      </c>
      <c r="B8" s="103">
        <v>21</v>
      </c>
      <c r="C8" s="103">
        <v>45</v>
      </c>
      <c r="D8" s="113">
        <v>41287.870000000003</v>
      </c>
      <c r="E8" s="103">
        <v>734</v>
      </c>
      <c r="F8" s="145">
        <f>C8/B8</f>
        <v>2.1428571428571428</v>
      </c>
    </row>
    <row r="9" spans="1:13" ht="15" customHeight="1" x14ac:dyDescent="0.2">
      <c r="A9" s="146" t="s">
        <v>40</v>
      </c>
      <c r="B9" s="103">
        <v>46</v>
      </c>
      <c r="C9" s="103">
        <v>127</v>
      </c>
      <c r="D9" s="113">
        <v>129985.29</v>
      </c>
      <c r="E9" s="103">
        <v>2135</v>
      </c>
      <c r="F9" s="145">
        <f t="shared" ref="F9:F35" si="0">C9/B9</f>
        <v>2.7608695652173911</v>
      </c>
    </row>
    <row r="10" spans="1:13" ht="15" customHeight="1" x14ac:dyDescent="0.2">
      <c r="A10" s="146" t="s">
        <v>41</v>
      </c>
      <c r="B10" s="103">
        <v>65</v>
      </c>
      <c r="C10" s="103">
        <v>162</v>
      </c>
      <c r="D10" s="113">
        <v>159619.45000000001</v>
      </c>
      <c r="E10" s="103">
        <v>2661</v>
      </c>
      <c r="F10" s="145">
        <f t="shared" si="0"/>
        <v>2.4923076923076923</v>
      </c>
    </row>
    <row r="11" spans="1:13" ht="15" customHeight="1" x14ac:dyDescent="0.2">
      <c r="A11" s="146" t="s">
        <v>42</v>
      </c>
      <c r="B11" s="103">
        <v>23</v>
      </c>
      <c r="C11" s="103">
        <v>63</v>
      </c>
      <c r="D11" s="113">
        <v>71356.03</v>
      </c>
      <c r="E11" s="103">
        <v>1127</v>
      </c>
      <c r="F11" s="145">
        <f t="shared" si="0"/>
        <v>2.7391304347826089</v>
      </c>
    </row>
    <row r="12" spans="1:13" ht="15" customHeight="1" x14ac:dyDescent="0.2">
      <c r="A12" s="146" t="s">
        <v>43</v>
      </c>
      <c r="B12" s="103">
        <v>4</v>
      </c>
      <c r="C12" s="103">
        <v>8</v>
      </c>
      <c r="D12" s="113">
        <v>5128.6499999999996</v>
      </c>
      <c r="E12" s="103">
        <v>134</v>
      </c>
      <c r="F12" s="145">
        <f>C12/B12</f>
        <v>2</v>
      </c>
    </row>
    <row r="13" spans="1:13" ht="15" customHeight="1" x14ac:dyDescent="0.2">
      <c r="A13" s="146" t="s">
        <v>44</v>
      </c>
      <c r="B13" s="103">
        <v>8</v>
      </c>
      <c r="C13" s="103">
        <v>34</v>
      </c>
      <c r="D13" s="113">
        <v>38621.53</v>
      </c>
      <c r="E13" s="103">
        <v>615</v>
      </c>
      <c r="F13" s="145">
        <f t="shared" si="0"/>
        <v>4.25</v>
      </c>
    </row>
    <row r="14" spans="1:13" ht="15" customHeight="1" x14ac:dyDescent="0.2">
      <c r="A14" s="146" t="s">
        <v>45</v>
      </c>
      <c r="B14" s="103">
        <v>20</v>
      </c>
      <c r="C14" s="103">
        <v>75</v>
      </c>
      <c r="D14" s="113">
        <v>82967.89</v>
      </c>
      <c r="E14" s="103">
        <v>1315</v>
      </c>
      <c r="F14" s="145">
        <f t="shared" si="0"/>
        <v>3.75</v>
      </c>
    </row>
    <row r="15" spans="1:13" ht="15" customHeight="1" x14ac:dyDescent="0.2">
      <c r="A15" s="146" t="s">
        <v>46</v>
      </c>
      <c r="B15" s="103">
        <v>12</v>
      </c>
      <c r="C15" s="103">
        <v>29</v>
      </c>
      <c r="D15" s="113">
        <v>41433.300000000003</v>
      </c>
      <c r="E15" s="103">
        <v>518</v>
      </c>
      <c r="F15" s="145">
        <f t="shared" si="0"/>
        <v>2.4166666666666665</v>
      </c>
    </row>
    <row r="16" spans="1:13" ht="15" customHeight="1" x14ac:dyDescent="0.2">
      <c r="A16" s="146" t="s">
        <v>47</v>
      </c>
      <c r="B16" s="103">
        <v>8</v>
      </c>
      <c r="C16" s="103">
        <v>30</v>
      </c>
      <c r="D16" s="113">
        <v>21001.06</v>
      </c>
      <c r="E16" s="103">
        <v>523</v>
      </c>
      <c r="F16" s="145">
        <f t="shared" si="0"/>
        <v>3.75</v>
      </c>
    </row>
    <row r="17" spans="1:6" ht="15" customHeight="1" x14ac:dyDescent="0.2">
      <c r="A17" s="146" t="s">
        <v>48</v>
      </c>
      <c r="B17" s="103">
        <v>14</v>
      </c>
      <c r="C17" s="103">
        <v>45</v>
      </c>
      <c r="D17" s="113">
        <v>52767.3</v>
      </c>
      <c r="E17" s="103">
        <v>800</v>
      </c>
      <c r="F17" s="145">
        <f t="shared" si="0"/>
        <v>3.2142857142857144</v>
      </c>
    </row>
    <row r="18" spans="1:6" ht="15" customHeight="1" x14ac:dyDescent="0.2">
      <c r="A18" s="146" t="s">
        <v>49</v>
      </c>
      <c r="B18" s="103">
        <v>11</v>
      </c>
      <c r="C18" s="103">
        <v>38</v>
      </c>
      <c r="D18" s="113">
        <v>36666.78</v>
      </c>
      <c r="E18" s="103">
        <v>701</v>
      </c>
      <c r="F18" s="145">
        <f t="shared" si="0"/>
        <v>3.4545454545454546</v>
      </c>
    </row>
    <row r="19" spans="1:6" ht="15" customHeight="1" x14ac:dyDescent="0.2">
      <c r="A19" s="146" t="s">
        <v>50</v>
      </c>
      <c r="B19" s="103">
        <v>20</v>
      </c>
      <c r="C19" s="103">
        <v>67</v>
      </c>
      <c r="D19" s="113">
        <v>70991.55</v>
      </c>
      <c r="E19" s="103">
        <v>1247</v>
      </c>
      <c r="F19" s="145">
        <f t="shared" si="0"/>
        <v>3.35</v>
      </c>
    </row>
    <row r="20" spans="1:6" ht="15" customHeight="1" x14ac:dyDescent="0.2">
      <c r="A20" s="146" t="s">
        <v>51</v>
      </c>
      <c r="B20" s="103">
        <v>34</v>
      </c>
      <c r="C20" s="103">
        <v>106</v>
      </c>
      <c r="D20" s="113">
        <v>122351.19</v>
      </c>
      <c r="E20" s="103">
        <v>1769</v>
      </c>
      <c r="F20" s="145">
        <f t="shared" si="0"/>
        <v>3.1176470588235294</v>
      </c>
    </row>
    <row r="21" spans="1:6" ht="15" customHeight="1" x14ac:dyDescent="0.2">
      <c r="A21" s="146" t="s">
        <v>52</v>
      </c>
      <c r="B21" s="103">
        <v>24</v>
      </c>
      <c r="C21" s="103">
        <v>48</v>
      </c>
      <c r="D21" s="113">
        <v>54328.99</v>
      </c>
      <c r="E21" s="103">
        <v>834</v>
      </c>
      <c r="F21" s="145">
        <f t="shared" si="0"/>
        <v>2</v>
      </c>
    </row>
    <row r="22" spans="1:6" ht="15" customHeight="1" x14ac:dyDescent="0.2">
      <c r="A22" s="146" t="s">
        <v>53</v>
      </c>
      <c r="B22" s="103">
        <v>97</v>
      </c>
      <c r="C22" s="103">
        <v>274</v>
      </c>
      <c r="D22" s="113">
        <v>271890.68</v>
      </c>
      <c r="E22" s="103">
        <v>4685</v>
      </c>
      <c r="F22" s="145">
        <f t="shared" si="0"/>
        <v>2.8247422680412373</v>
      </c>
    </row>
    <row r="23" spans="1:6" ht="15" customHeight="1" x14ac:dyDescent="0.2">
      <c r="A23" s="146" t="s">
        <v>54</v>
      </c>
      <c r="B23" s="103">
        <v>12</v>
      </c>
      <c r="C23" s="103">
        <v>41</v>
      </c>
      <c r="D23" s="113">
        <v>53515.08</v>
      </c>
      <c r="E23" s="103">
        <v>699</v>
      </c>
      <c r="F23" s="145">
        <f t="shared" si="0"/>
        <v>3.4166666666666665</v>
      </c>
    </row>
    <row r="24" spans="1:6" ht="15" customHeight="1" x14ac:dyDescent="0.2">
      <c r="A24" s="146" t="s">
        <v>55</v>
      </c>
      <c r="B24" s="103">
        <v>44</v>
      </c>
      <c r="C24" s="103">
        <v>128</v>
      </c>
      <c r="D24" s="113">
        <v>109892.9</v>
      </c>
      <c r="E24" s="103">
        <v>2053</v>
      </c>
      <c r="F24" s="145">
        <f t="shared" si="0"/>
        <v>2.9090909090909092</v>
      </c>
    </row>
    <row r="25" spans="1:6" ht="15" customHeight="1" x14ac:dyDescent="0.2">
      <c r="A25" s="146" t="s">
        <v>56</v>
      </c>
      <c r="B25" s="103">
        <v>4</v>
      </c>
      <c r="C25" s="103">
        <v>9</v>
      </c>
      <c r="D25" s="113">
        <v>7622.54</v>
      </c>
      <c r="E25" s="103">
        <v>165</v>
      </c>
      <c r="F25" s="145">
        <f t="shared" si="0"/>
        <v>2.25</v>
      </c>
    </row>
    <row r="26" spans="1:6" ht="15" customHeight="1" x14ac:dyDescent="0.2">
      <c r="A26" s="146" t="s">
        <v>57</v>
      </c>
      <c r="B26" s="103">
        <v>18</v>
      </c>
      <c r="C26" s="103">
        <v>46</v>
      </c>
      <c r="D26" s="113">
        <v>48408.9</v>
      </c>
      <c r="E26" s="103">
        <v>717</v>
      </c>
      <c r="F26" s="145">
        <f t="shared" si="0"/>
        <v>2.5555555555555554</v>
      </c>
    </row>
    <row r="27" spans="1:6" ht="15" customHeight="1" x14ac:dyDescent="0.2">
      <c r="A27" s="146" t="s">
        <v>58</v>
      </c>
      <c r="B27" s="103">
        <v>11</v>
      </c>
      <c r="C27" s="103">
        <v>23</v>
      </c>
      <c r="D27" s="113">
        <v>13609.24</v>
      </c>
      <c r="E27" s="103">
        <v>313</v>
      </c>
      <c r="F27" s="145">
        <f t="shared" si="0"/>
        <v>2.0909090909090908</v>
      </c>
    </row>
    <row r="28" spans="1:6" ht="15" customHeight="1" x14ac:dyDescent="0.2">
      <c r="A28" s="146" t="s">
        <v>59</v>
      </c>
      <c r="B28" s="103">
        <v>440</v>
      </c>
      <c r="C28" s="103">
        <v>1079</v>
      </c>
      <c r="D28" s="113">
        <v>1252354.72</v>
      </c>
      <c r="E28" s="103">
        <v>18882</v>
      </c>
      <c r="F28" s="145">
        <f t="shared" si="0"/>
        <v>2.4522727272727272</v>
      </c>
    </row>
    <row r="29" spans="1:6" ht="15" customHeight="1" x14ac:dyDescent="0.2">
      <c r="A29" s="146" t="s">
        <v>60</v>
      </c>
      <c r="B29" s="103">
        <v>55</v>
      </c>
      <c r="C29" s="103">
        <v>123</v>
      </c>
      <c r="D29" s="113">
        <v>134124.92000000001</v>
      </c>
      <c r="E29" s="103">
        <v>2017</v>
      </c>
      <c r="F29" s="145">
        <f t="shared" si="0"/>
        <v>2.2363636363636363</v>
      </c>
    </row>
    <row r="30" spans="1:6" ht="15" customHeight="1" x14ac:dyDescent="0.2">
      <c r="A30" s="146" t="s">
        <v>61</v>
      </c>
      <c r="B30" s="103">
        <v>43</v>
      </c>
      <c r="C30" s="103">
        <v>112</v>
      </c>
      <c r="D30" s="113">
        <v>99556.53</v>
      </c>
      <c r="E30" s="103">
        <v>1845</v>
      </c>
      <c r="F30" s="145">
        <f t="shared" si="0"/>
        <v>2.6046511627906979</v>
      </c>
    </row>
    <row r="31" spans="1:6" ht="15" customHeight="1" x14ac:dyDescent="0.2">
      <c r="A31" s="146" t="s">
        <v>62</v>
      </c>
      <c r="B31" s="103">
        <v>16</v>
      </c>
      <c r="C31" s="103">
        <v>55</v>
      </c>
      <c r="D31" s="113">
        <v>54523.02</v>
      </c>
      <c r="E31" s="103">
        <v>935</v>
      </c>
      <c r="F31" s="145">
        <f t="shared" si="0"/>
        <v>3.4375</v>
      </c>
    </row>
    <row r="32" spans="1:6" ht="15" customHeight="1" x14ac:dyDescent="0.2">
      <c r="A32" s="146" t="s">
        <v>63</v>
      </c>
      <c r="B32" s="103">
        <v>11</v>
      </c>
      <c r="C32" s="103">
        <v>50</v>
      </c>
      <c r="D32" s="113">
        <v>49091.96</v>
      </c>
      <c r="E32" s="103">
        <v>938</v>
      </c>
      <c r="F32" s="145">
        <f t="shared" si="0"/>
        <v>4.5454545454545459</v>
      </c>
    </row>
    <row r="33" spans="1:6" ht="15" customHeight="1" x14ac:dyDescent="0.2">
      <c r="A33" s="146" t="s">
        <v>64</v>
      </c>
      <c r="B33" s="103">
        <v>12</v>
      </c>
      <c r="C33" s="103">
        <v>31</v>
      </c>
      <c r="D33" s="113">
        <v>40592.14</v>
      </c>
      <c r="E33" s="103">
        <v>565</v>
      </c>
      <c r="F33" s="145">
        <f t="shared" si="0"/>
        <v>2.5833333333333335</v>
      </c>
    </row>
    <row r="34" spans="1:6" ht="15" customHeight="1" x14ac:dyDescent="0.2">
      <c r="A34" s="146" t="s">
        <v>65</v>
      </c>
      <c r="B34" s="103">
        <v>30</v>
      </c>
      <c r="C34" s="103">
        <v>74</v>
      </c>
      <c r="D34" s="113">
        <v>71962.89</v>
      </c>
      <c r="E34" s="103">
        <v>1170</v>
      </c>
      <c r="F34" s="145">
        <f t="shared" si="0"/>
        <v>2.4666666666666668</v>
      </c>
    </row>
    <row r="35" spans="1:6" ht="15" customHeight="1" x14ac:dyDescent="0.2">
      <c r="A35" s="146" t="s">
        <v>66</v>
      </c>
      <c r="B35" s="103">
        <v>16</v>
      </c>
      <c r="C35" s="103">
        <v>47</v>
      </c>
      <c r="D35" s="113">
        <v>56044.09</v>
      </c>
      <c r="E35" s="103">
        <v>787</v>
      </c>
      <c r="F35" s="145">
        <f t="shared" si="0"/>
        <v>2.9375</v>
      </c>
    </row>
    <row r="36" spans="1:6" ht="20.100000000000001" customHeight="1" x14ac:dyDescent="0.2">
      <c r="A36" s="229" t="s">
        <v>152</v>
      </c>
      <c r="B36" s="182">
        <f>SUM(B8:B35)</f>
        <v>1119</v>
      </c>
      <c r="C36" s="182">
        <f>SUM(C8:C35)</f>
        <v>2969</v>
      </c>
      <c r="D36" s="243">
        <f>SUM(D8:D35)</f>
        <v>3191696.49</v>
      </c>
      <c r="E36" s="182">
        <f>SUM(E8:E35)</f>
        <v>50884</v>
      </c>
      <c r="F36" s="230">
        <f>C36/B36</f>
        <v>2.6532618409294013</v>
      </c>
    </row>
    <row r="38" spans="1:6" ht="77.25" customHeight="1" x14ac:dyDescent="0.2">
      <c r="A38" s="399" t="s">
        <v>508</v>
      </c>
      <c r="B38" s="399"/>
      <c r="C38" s="399"/>
      <c r="D38" s="399"/>
      <c r="E38" s="399"/>
      <c r="F38" s="399"/>
    </row>
    <row r="51" ht="30" customHeight="1" x14ac:dyDescent="0.2"/>
    <row r="57" ht="30" customHeight="1" x14ac:dyDescent="0.2"/>
  </sheetData>
  <mergeCells count="4">
    <mergeCell ref="A38:F38"/>
    <mergeCell ref="A2:F2"/>
    <mergeCell ref="A3:F3"/>
    <mergeCell ref="A4:F4"/>
  </mergeCells>
  <phoneticPr fontId="0" type="noConversion"/>
  <hyperlinks>
    <hyperlink ref="A1" location="Съдържание!Print_Area" display="към съдържанието" xr:uid="{00000000-0004-0000-2C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pageSetUpPr fitToPage="1"/>
  </sheetPr>
  <dimension ref="A1:G23"/>
  <sheetViews>
    <sheetView zoomScale="80" zoomScaleNormal="80" workbookViewId="0">
      <selection activeCell="F13" sqref="F13"/>
    </sheetView>
  </sheetViews>
  <sheetFormatPr defaultRowHeight="12.75" x14ac:dyDescent="0.2"/>
  <cols>
    <col min="1" max="1" width="30.7109375" customWidth="1"/>
    <col min="2" max="2" width="12.7109375" customWidth="1"/>
    <col min="3" max="3" width="25.7109375" customWidth="1"/>
    <col min="4" max="4" width="20.7109375" customWidth="1"/>
    <col min="5" max="5" width="30.7109375" customWidth="1"/>
  </cols>
  <sheetData>
    <row r="1" spans="1:7" s="6" customFormat="1" ht="15" customHeight="1" x14ac:dyDescent="0.2">
      <c r="A1" s="255" t="s">
        <v>71</v>
      </c>
      <c r="B1" s="106"/>
      <c r="C1" s="106"/>
      <c r="D1" s="115"/>
      <c r="E1" s="143"/>
    </row>
    <row r="2" spans="1:7" ht="20.100000000000001" customHeight="1" x14ac:dyDescent="0.2">
      <c r="A2" s="352" t="s">
        <v>509</v>
      </c>
      <c r="B2" s="352"/>
      <c r="C2" s="352"/>
      <c r="D2" s="352"/>
      <c r="E2" s="352"/>
    </row>
    <row r="3" spans="1:7" ht="15" customHeight="1" x14ac:dyDescent="0.2">
      <c r="A3" s="83"/>
      <c r="B3" s="83"/>
      <c r="C3" s="83"/>
      <c r="D3" s="83"/>
      <c r="E3" s="83"/>
    </row>
    <row r="4" spans="1:7" ht="50.1" customHeight="1" x14ac:dyDescent="0.2">
      <c r="A4" s="250" t="s">
        <v>67</v>
      </c>
      <c r="B4" s="227" t="s">
        <v>68</v>
      </c>
      <c r="C4" s="227" t="s">
        <v>337</v>
      </c>
      <c r="D4" s="228" t="s">
        <v>338</v>
      </c>
      <c r="E4" s="227" t="s">
        <v>333</v>
      </c>
    </row>
    <row r="5" spans="1:7" ht="20.100000000000001" customHeight="1" x14ac:dyDescent="0.2">
      <c r="A5" s="209">
        <v>1</v>
      </c>
      <c r="B5" s="189">
        <v>2</v>
      </c>
      <c r="C5" s="189">
        <v>3</v>
      </c>
      <c r="D5" s="209">
        <v>4</v>
      </c>
      <c r="E5" s="209" t="s">
        <v>283</v>
      </c>
    </row>
    <row r="6" spans="1:7" ht="15" customHeight="1" x14ac:dyDescent="0.2">
      <c r="A6" s="148" t="s">
        <v>109</v>
      </c>
      <c r="B6" s="103">
        <v>111.8274478330658</v>
      </c>
      <c r="C6" s="103">
        <v>256.38366817887231</v>
      </c>
      <c r="D6" s="103">
        <v>3696.2548268063329</v>
      </c>
      <c r="E6" s="145">
        <f>D6/C6</f>
        <v>14.416888770885167</v>
      </c>
      <c r="G6" s="265"/>
    </row>
    <row r="7" spans="1:7" ht="15" customHeight="1" x14ac:dyDescent="0.2">
      <c r="A7" s="148" t="s">
        <v>110</v>
      </c>
      <c r="B7" s="103">
        <v>122.37720706260032</v>
      </c>
      <c r="C7" s="103">
        <v>511.65262475696693</v>
      </c>
      <c r="D7" s="103">
        <v>7546.8904892274732</v>
      </c>
      <c r="E7" s="145">
        <f t="shared" ref="E7:E12" si="0">D7/C7</f>
        <v>14.750027897955606</v>
      </c>
      <c r="G7" s="265"/>
    </row>
    <row r="8" spans="1:7" ht="15" customHeight="1" x14ac:dyDescent="0.2">
      <c r="A8" s="148" t="s">
        <v>111</v>
      </c>
      <c r="B8" s="103">
        <v>259.52407704654894</v>
      </c>
      <c r="C8" s="103">
        <v>758.00388852883998</v>
      </c>
      <c r="D8" s="103">
        <v>12708.097274134032</v>
      </c>
      <c r="E8" s="145">
        <f t="shared" si="0"/>
        <v>16.765213828649802</v>
      </c>
      <c r="G8" s="265"/>
    </row>
    <row r="9" spans="1:7" ht="15" customHeight="1" x14ac:dyDescent="0.2">
      <c r="A9" s="148" t="s">
        <v>112</v>
      </c>
      <c r="B9" s="103">
        <v>257.41412520064205</v>
      </c>
      <c r="C9" s="103">
        <v>822.65716137394679</v>
      </c>
      <c r="D9" s="103">
        <v>13064.61704558981</v>
      </c>
      <c r="E9" s="145">
        <f t="shared" si="0"/>
        <v>15.880998378194585</v>
      </c>
      <c r="G9" s="265"/>
    </row>
    <row r="10" spans="1:7" ht="15" customHeight="1" x14ac:dyDescent="0.2">
      <c r="A10" s="148" t="s">
        <v>113</v>
      </c>
      <c r="B10" s="103">
        <v>530.65288924558592</v>
      </c>
      <c r="C10" s="103">
        <v>1687.6733635774465</v>
      </c>
      <c r="D10" s="103">
        <v>26966.666825377932</v>
      </c>
      <c r="E10" s="145">
        <f t="shared" si="0"/>
        <v>15.978605462028106</v>
      </c>
      <c r="G10" s="265"/>
    </row>
    <row r="11" spans="1:7" ht="15" customHeight="1" x14ac:dyDescent="0.2">
      <c r="A11" s="148" t="s">
        <v>160</v>
      </c>
      <c r="B11" s="103">
        <v>405.11075441412521</v>
      </c>
      <c r="C11" s="103">
        <v>1327.6215165262477</v>
      </c>
      <c r="D11" s="103">
        <v>20941.371622425901</v>
      </c>
      <c r="E11" s="145">
        <f t="shared" si="0"/>
        <v>15.773600654815752</v>
      </c>
      <c r="G11" s="265"/>
    </row>
    <row r="12" spans="1:7" ht="15" customHeight="1" x14ac:dyDescent="0.2">
      <c r="A12" s="148" t="s">
        <v>389</v>
      </c>
      <c r="B12" s="103">
        <v>942.09349919743181</v>
      </c>
      <c r="C12" s="103">
        <v>6676.00777705768</v>
      </c>
      <c r="D12" s="103">
        <v>101688.10191643852</v>
      </c>
      <c r="E12" s="145">
        <f t="shared" si="0"/>
        <v>15.231872896537512</v>
      </c>
      <c r="G12" s="265"/>
    </row>
    <row r="13" spans="1:7" ht="23.25" customHeight="1" x14ac:dyDescent="0.2">
      <c r="A13" s="232" t="s">
        <v>10</v>
      </c>
      <c r="B13" s="182">
        <f>SUM(B6:B12)</f>
        <v>2629</v>
      </c>
      <c r="C13" s="182">
        <f>SUM(C6:C12)</f>
        <v>12040</v>
      </c>
      <c r="D13" s="182">
        <f>SUM(D6:D12)</f>
        <v>186612</v>
      </c>
      <c r="E13" s="230">
        <f>D13/C13</f>
        <v>15.499335548172757</v>
      </c>
      <c r="G13" s="265"/>
    </row>
    <row r="15" spans="1:7" x14ac:dyDescent="0.2">
      <c r="B15" s="265"/>
      <c r="C15" s="265"/>
      <c r="D15" s="265"/>
    </row>
    <row r="16" spans="1:7" x14ac:dyDescent="0.2">
      <c r="B16" s="265"/>
      <c r="C16" s="265"/>
      <c r="D16" s="265"/>
    </row>
    <row r="17" spans="2:4" x14ac:dyDescent="0.2">
      <c r="B17" s="265"/>
      <c r="C17" s="265"/>
      <c r="D17" s="265"/>
    </row>
    <row r="18" spans="2:4" x14ac:dyDescent="0.2">
      <c r="B18" s="265"/>
      <c r="C18" s="265"/>
      <c r="D18" s="265"/>
    </row>
    <row r="19" spans="2:4" x14ac:dyDescent="0.2">
      <c r="B19" s="265"/>
      <c r="C19" s="265"/>
      <c r="D19" s="265"/>
    </row>
    <row r="20" spans="2:4" x14ac:dyDescent="0.2">
      <c r="B20" s="265"/>
      <c r="C20" s="265"/>
      <c r="D20" s="265"/>
    </row>
    <row r="21" spans="2:4" x14ac:dyDescent="0.2">
      <c r="B21" s="265"/>
      <c r="C21" s="265"/>
      <c r="D21" s="265"/>
    </row>
    <row r="22" spans="2:4" x14ac:dyDescent="0.2">
      <c r="B22" s="265"/>
      <c r="C22" s="265"/>
      <c r="D22" s="265"/>
    </row>
    <row r="23" spans="2:4" x14ac:dyDescent="0.2">
      <c r="B23" s="9"/>
    </row>
  </sheetData>
  <mergeCells count="1">
    <mergeCell ref="A2:E2"/>
  </mergeCells>
  <phoneticPr fontId="0" type="noConversion"/>
  <hyperlinks>
    <hyperlink ref="A1" location="Съдържание!Print_Area" display="към съдържанието" xr:uid="{00000000-0004-0000-2D00-000000000000}"/>
  </hyperlinks>
  <printOptions horizontalCentered="1"/>
  <pageMargins left="0.39370078740157483" right="0.39370078740157483" top="0.59055118110236227" bottom="0.59055118110236227"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76"/>
  <sheetViews>
    <sheetView zoomScale="85" zoomScaleNormal="85" workbookViewId="0">
      <selection activeCell="F13" sqref="F13"/>
    </sheetView>
  </sheetViews>
  <sheetFormatPr defaultRowHeight="12.75" x14ac:dyDescent="0.2"/>
  <cols>
    <col min="1" max="1" width="7.85546875" customWidth="1"/>
    <col min="2" max="2" width="12.7109375" style="2" customWidth="1"/>
    <col min="3" max="3" width="60.7109375" customWidth="1"/>
    <col min="4" max="4" width="26" customWidth="1"/>
    <col min="5" max="5" width="22" customWidth="1"/>
    <col min="6" max="6" width="19.7109375" customWidth="1"/>
    <col min="8" max="8" width="8.5703125" customWidth="1"/>
    <col min="10" max="10" width="40.28515625" customWidth="1"/>
  </cols>
  <sheetData>
    <row r="1" spans="1:16" s="6" customFormat="1" ht="13.5" thickBot="1" x14ac:dyDescent="0.25">
      <c r="A1" s="255" t="s">
        <v>71</v>
      </c>
      <c r="B1" s="234"/>
      <c r="F1" s="143"/>
      <c r="H1"/>
      <c r="I1"/>
      <c r="J1"/>
      <c r="K1"/>
      <c r="L1"/>
      <c r="M1"/>
      <c r="N1"/>
      <c r="O1"/>
      <c r="P1"/>
    </row>
    <row r="2" spans="1:16" ht="50.1" customHeight="1" x14ac:dyDescent="0.2">
      <c r="A2" s="404" t="s">
        <v>516</v>
      </c>
      <c r="B2" s="400"/>
      <c r="C2" s="400"/>
      <c r="D2" s="400"/>
      <c r="E2" s="400"/>
      <c r="F2" s="400"/>
    </row>
    <row r="3" spans="1:16" ht="15" customHeight="1" x14ac:dyDescent="0.2">
      <c r="A3" s="83"/>
      <c r="B3" s="83"/>
      <c r="C3" s="83"/>
      <c r="D3" s="83"/>
      <c r="E3" s="83"/>
      <c r="F3" s="83"/>
    </row>
    <row r="4" spans="1:16" s="58" customFormat="1" ht="60" customHeight="1" x14ac:dyDescent="0.2">
      <c r="A4" s="209" t="s">
        <v>175</v>
      </c>
      <c r="B4" s="209" t="s">
        <v>517</v>
      </c>
      <c r="C4" s="209" t="s">
        <v>187</v>
      </c>
      <c r="D4" s="209" t="s">
        <v>210</v>
      </c>
      <c r="E4" s="209" t="s">
        <v>176</v>
      </c>
      <c r="F4" s="209" t="s">
        <v>233</v>
      </c>
      <c r="H4"/>
      <c r="I4"/>
      <c r="J4"/>
      <c r="K4"/>
      <c r="L4"/>
      <c r="M4"/>
      <c r="N4"/>
      <c r="O4"/>
      <c r="P4"/>
    </row>
    <row r="5" spans="1:16" s="58" customFormat="1" ht="20.100000000000001" customHeight="1" x14ac:dyDescent="0.2">
      <c r="A5" s="209">
        <v>1</v>
      </c>
      <c r="B5" s="209">
        <v>2</v>
      </c>
      <c r="C5" s="209">
        <v>3</v>
      </c>
      <c r="D5" s="209">
        <v>4</v>
      </c>
      <c r="E5" s="209">
        <v>5</v>
      </c>
      <c r="F5" s="209">
        <v>6</v>
      </c>
      <c r="H5"/>
      <c r="I5"/>
      <c r="J5"/>
      <c r="K5"/>
      <c r="L5"/>
      <c r="M5"/>
      <c r="N5"/>
      <c r="O5"/>
      <c r="P5"/>
    </row>
    <row r="6" spans="1:16" ht="17.100000000000001" customHeight="1" x14ac:dyDescent="0.2">
      <c r="A6" s="154">
        <v>1</v>
      </c>
      <c r="B6" s="154" t="s">
        <v>234</v>
      </c>
      <c r="C6" s="155" t="s">
        <v>254</v>
      </c>
      <c r="D6" s="151">
        <v>600</v>
      </c>
      <c r="E6" s="282">
        <v>4.7600000000000003E-2</v>
      </c>
      <c r="F6" s="152">
        <v>28.5</v>
      </c>
    </row>
    <row r="7" spans="1:16" ht="17.100000000000001" customHeight="1" x14ac:dyDescent="0.2">
      <c r="A7" s="154">
        <v>2</v>
      </c>
      <c r="B7" s="154" t="s">
        <v>241</v>
      </c>
      <c r="C7" s="155" t="s">
        <v>260</v>
      </c>
      <c r="D7" s="151">
        <v>420</v>
      </c>
      <c r="E7" s="282">
        <v>3.3300000000000003E-2</v>
      </c>
      <c r="F7" s="152">
        <v>32.1</v>
      </c>
    </row>
    <row r="8" spans="1:16" ht="17.100000000000001" customHeight="1" x14ac:dyDescent="0.2">
      <c r="A8" s="154">
        <v>3</v>
      </c>
      <c r="B8" s="154" t="s">
        <v>238</v>
      </c>
      <c r="C8" s="155" t="s">
        <v>253</v>
      </c>
      <c r="D8" s="151">
        <v>357</v>
      </c>
      <c r="E8" s="282">
        <v>2.8299999999999999E-2</v>
      </c>
      <c r="F8" s="152">
        <v>29.2</v>
      </c>
    </row>
    <row r="9" spans="1:16" ht="17.100000000000001" customHeight="1" x14ac:dyDescent="0.2">
      <c r="A9" s="154">
        <v>4</v>
      </c>
      <c r="B9" s="154" t="s">
        <v>242</v>
      </c>
      <c r="C9" s="155" t="s">
        <v>261</v>
      </c>
      <c r="D9" s="151">
        <v>324</v>
      </c>
      <c r="E9" s="282">
        <v>2.5700000000000001E-2</v>
      </c>
      <c r="F9" s="152">
        <v>31.4</v>
      </c>
    </row>
    <row r="10" spans="1:16" ht="17.100000000000001" customHeight="1" x14ac:dyDescent="0.2">
      <c r="A10" s="154">
        <v>5</v>
      </c>
      <c r="B10" s="154" t="s">
        <v>243</v>
      </c>
      <c r="C10" s="155" t="s">
        <v>256</v>
      </c>
      <c r="D10" s="151">
        <v>288</v>
      </c>
      <c r="E10" s="282">
        <v>2.2800000000000001E-2</v>
      </c>
      <c r="F10" s="152">
        <v>31.4</v>
      </c>
    </row>
    <row r="11" spans="1:16" ht="17.100000000000001" customHeight="1" x14ac:dyDescent="0.2">
      <c r="A11" s="154">
        <v>6</v>
      </c>
      <c r="B11" s="154" t="s">
        <v>239</v>
      </c>
      <c r="C11" s="155" t="s">
        <v>259</v>
      </c>
      <c r="D11" s="151">
        <v>273</v>
      </c>
      <c r="E11" s="282">
        <v>2.1600000000000001E-2</v>
      </c>
      <c r="F11" s="152">
        <v>28.8</v>
      </c>
    </row>
    <row r="12" spans="1:16" ht="17.100000000000001" customHeight="1" x14ac:dyDescent="0.2">
      <c r="A12" s="154">
        <v>7</v>
      </c>
      <c r="B12" s="154" t="s">
        <v>240</v>
      </c>
      <c r="C12" s="155" t="s">
        <v>251</v>
      </c>
      <c r="D12" s="151">
        <v>250</v>
      </c>
      <c r="E12" s="282">
        <v>1.9800000000000002E-2</v>
      </c>
      <c r="F12" s="152">
        <v>23.8</v>
      </c>
    </row>
    <row r="13" spans="1:16" ht="17.100000000000001" customHeight="1" x14ac:dyDescent="0.2">
      <c r="A13" s="154">
        <v>8</v>
      </c>
      <c r="B13" s="154" t="s">
        <v>245</v>
      </c>
      <c r="C13" s="155" t="s">
        <v>252</v>
      </c>
      <c r="D13" s="151">
        <v>225</v>
      </c>
      <c r="E13" s="282">
        <v>1.78E-2</v>
      </c>
      <c r="F13" s="152">
        <v>32.9</v>
      </c>
    </row>
    <row r="14" spans="1:16" ht="17.100000000000001" customHeight="1" x14ac:dyDescent="0.2">
      <c r="A14" s="154">
        <v>9</v>
      </c>
      <c r="B14" s="154" t="s">
        <v>247</v>
      </c>
      <c r="C14" s="155" t="s">
        <v>257</v>
      </c>
      <c r="D14" s="151">
        <v>202</v>
      </c>
      <c r="E14" s="282">
        <v>1.6E-2</v>
      </c>
      <c r="F14" s="152">
        <v>31.6</v>
      </c>
      <c r="H14" s="58"/>
      <c r="I14" s="58"/>
    </row>
    <row r="15" spans="1:16" ht="17.100000000000001" customHeight="1" x14ac:dyDescent="0.2">
      <c r="A15" s="154">
        <v>10</v>
      </c>
      <c r="B15" s="154" t="s">
        <v>398</v>
      </c>
      <c r="C15" s="155" t="s">
        <v>399</v>
      </c>
      <c r="D15" s="151">
        <v>201</v>
      </c>
      <c r="E15" s="282">
        <v>1.5900000000000001E-2</v>
      </c>
      <c r="F15" s="152">
        <v>27</v>
      </c>
      <c r="H15" s="58"/>
      <c r="I15" s="58"/>
    </row>
    <row r="16" spans="1:16" ht="17.100000000000001" customHeight="1" x14ac:dyDescent="0.2">
      <c r="A16" s="154">
        <v>11</v>
      </c>
      <c r="B16" s="154" t="s">
        <v>237</v>
      </c>
      <c r="C16" s="155" t="s">
        <v>262</v>
      </c>
      <c r="D16" s="151">
        <v>201</v>
      </c>
      <c r="E16" s="282">
        <v>1.5900000000000001E-2</v>
      </c>
      <c r="F16" s="152">
        <v>19.600000000000001</v>
      </c>
      <c r="H16" s="58"/>
      <c r="I16" s="58"/>
    </row>
    <row r="17" spans="1:9" ht="17.100000000000001" customHeight="1" x14ac:dyDescent="0.2">
      <c r="A17" s="154">
        <v>12</v>
      </c>
      <c r="B17" s="154" t="s">
        <v>246</v>
      </c>
      <c r="C17" s="156" t="s">
        <v>258</v>
      </c>
      <c r="D17" s="151">
        <v>199</v>
      </c>
      <c r="E17" s="282">
        <v>1.5800000000000002E-2</v>
      </c>
      <c r="F17" s="152">
        <v>32.4</v>
      </c>
      <c r="H17" s="58"/>
      <c r="I17" s="58"/>
    </row>
    <row r="18" spans="1:9" x14ac:dyDescent="0.2">
      <c r="A18" s="154">
        <v>13</v>
      </c>
      <c r="B18" s="154" t="s">
        <v>244</v>
      </c>
      <c r="C18" s="155" t="s">
        <v>255</v>
      </c>
      <c r="D18" s="151">
        <v>194</v>
      </c>
      <c r="E18" s="282">
        <v>1.54E-2</v>
      </c>
      <c r="F18" s="152">
        <v>26.3</v>
      </c>
      <c r="H18" s="58"/>
      <c r="I18" s="58"/>
    </row>
    <row r="19" spans="1:9" ht="19.5" customHeight="1" x14ac:dyDescent="0.2">
      <c r="A19" s="154">
        <v>14</v>
      </c>
      <c r="B19" s="154" t="s">
        <v>418</v>
      </c>
      <c r="C19" s="155" t="s">
        <v>419</v>
      </c>
      <c r="D19" s="151">
        <v>189</v>
      </c>
      <c r="E19" s="282">
        <v>1.4999999999999999E-2</v>
      </c>
      <c r="F19" s="152">
        <v>18.399999999999999</v>
      </c>
      <c r="H19" s="58"/>
      <c r="I19" s="58"/>
    </row>
    <row r="20" spans="1:9" ht="17.100000000000001" customHeight="1" x14ac:dyDescent="0.2">
      <c r="A20" s="154">
        <v>15</v>
      </c>
      <c r="B20" s="154" t="s">
        <v>392</v>
      </c>
      <c r="C20" s="155" t="s">
        <v>393</v>
      </c>
      <c r="D20" s="151">
        <v>165</v>
      </c>
      <c r="E20" s="282">
        <v>1.3100000000000001E-2</v>
      </c>
      <c r="F20" s="152">
        <v>28.9</v>
      </c>
      <c r="H20" s="58"/>
      <c r="I20" s="58"/>
    </row>
    <row r="21" spans="1:9" ht="17.100000000000001" customHeight="1" x14ac:dyDescent="0.2">
      <c r="A21" s="154">
        <v>16</v>
      </c>
      <c r="B21" s="154" t="s">
        <v>411</v>
      </c>
      <c r="C21" s="155" t="s">
        <v>412</v>
      </c>
      <c r="D21" s="151">
        <v>162</v>
      </c>
      <c r="E21" s="282">
        <v>1.2800000000000001E-2</v>
      </c>
      <c r="F21" s="152">
        <v>30.8</v>
      </c>
      <c r="H21" s="58"/>
      <c r="I21" s="58"/>
    </row>
    <row r="22" spans="1:9" ht="25.5" x14ac:dyDescent="0.2">
      <c r="A22" s="154">
        <v>17</v>
      </c>
      <c r="B22" s="154" t="s">
        <v>248</v>
      </c>
      <c r="C22" s="155" t="s">
        <v>388</v>
      </c>
      <c r="D22" s="151">
        <v>146</v>
      </c>
      <c r="E22" s="282">
        <v>1.1599999999999999E-2</v>
      </c>
      <c r="F22" s="152">
        <v>29.5</v>
      </c>
      <c r="H22" s="58"/>
      <c r="I22" s="58"/>
    </row>
    <row r="23" spans="1:9" ht="17.100000000000001" customHeight="1" x14ac:dyDescent="0.2">
      <c r="A23" s="154">
        <v>18</v>
      </c>
      <c r="B23" s="154" t="s">
        <v>431</v>
      </c>
      <c r="C23" s="155" t="s">
        <v>432</v>
      </c>
      <c r="D23" s="151">
        <v>146</v>
      </c>
      <c r="E23" s="282">
        <v>1.1599999999999999E-2</v>
      </c>
      <c r="F23" s="152">
        <v>29.1</v>
      </c>
      <c r="H23" s="58"/>
      <c r="I23" s="58"/>
    </row>
    <row r="24" spans="1:9" ht="17.100000000000001" customHeight="1" x14ac:dyDescent="0.2">
      <c r="A24" s="154">
        <v>19</v>
      </c>
      <c r="B24" s="154" t="s">
        <v>420</v>
      </c>
      <c r="C24" s="155" t="s">
        <v>421</v>
      </c>
      <c r="D24" s="151">
        <v>145</v>
      </c>
      <c r="E24" s="282">
        <v>1.15E-2</v>
      </c>
      <c r="F24" s="152">
        <v>16.2</v>
      </c>
      <c r="H24" s="58"/>
      <c r="I24" s="58"/>
    </row>
    <row r="25" spans="1:9" ht="17.100000000000001" customHeight="1" x14ac:dyDescent="0.2">
      <c r="A25" s="235">
        <v>20</v>
      </c>
      <c r="B25" s="235" t="s">
        <v>518</v>
      </c>
      <c r="C25" s="236" t="s">
        <v>519</v>
      </c>
      <c r="D25" s="237">
        <v>140</v>
      </c>
      <c r="E25" s="283">
        <v>1.11E-2</v>
      </c>
      <c r="F25" s="238">
        <v>29.9</v>
      </c>
      <c r="H25" s="58"/>
      <c r="I25" s="58"/>
    </row>
    <row r="26" spans="1:9" x14ac:dyDescent="0.2">
      <c r="H26" s="58"/>
      <c r="I26" s="58"/>
    </row>
    <row r="27" spans="1:9" s="6" customFormat="1" ht="18" customHeight="1" x14ac:dyDescent="0.2">
      <c r="A27" s="401" t="s">
        <v>439</v>
      </c>
      <c r="B27" s="401"/>
      <c r="C27" s="401"/>
      <c r="D27" s="401"/>
      <c r="E27" s="401"/>
      <c r="F27" s="401"/>
      <c r="H27" s="149"/>
      <c r="I27" s="149"/>
    </row>
    <row r="29" spans="1:9" x14ac:dyDescent="0.2">
      <c r="C29" s="59"/>
      <c r="D29" s="49"/>
    </row>
    <row r="32" spans="1:9" x14ac:dyDescent="0.2">
      <c r="A32" s="49"/>
      <c r="B32" s="59"/>
    </row>
    <row r="33" spans="1:2" x14ac:dyDescent="0.2">
      <c r="A33" s="49"/>
      <c r="B33" s="59"/>
    </row>
    <row r="34" spans="1:2" x14ac:dyDescent="0.2">
      <c r="A34" s="49"/>
      <c r="B34" s="59"/>
    </row>
    <row r="35" spans="1:2" ht="13.5" customHeight="1" x14ac:dyDescent="0.2">
      <c r="B35" s="59"/>
    </row>
    <row r="49" spans="1:9" s="2" customFormat="1" x14ac:dyDescent="0.2">
      <c r="A49" s="49"/>
      <c r="C49"/>
      <c r="D49"/>
      <c r="E49"/>
      <c r="F49"/>
      <c r="G49"/>
      <c r="H49"/>
      <c r="I49"/>
    </row>
    <row r="51" spans="1:9" s="2" customFormat="1" x14ac:dyDescent="0.2">
      <c r="A51"/>
      <c r="C51"/>
      <c r="D51"/>
      <c r="E51"/>
      <c r="F51"/>
      <c r="G51"/>
      <c r="H51"/>
      <c r="I51"/>
    </row>
    <row r="52" spans="1:9" s="2" customFormat="1" x14ac:dyDescent="0.2">
      <c r="A52"/>
      <c r="C52"/>
      <c r="D52"/>
      <c r="E52"/>
      <c r="F52"/>
      <c r="G52"/>
      <c r="H52"/>
      <c r="I52"/>
    </row>
    <row r="53" spans="1:9" s="2" customFormat="1" x14ac:dyDescent="0.2">
      <c r="A53"/>
      <c r="C53"/>
      <c r="D53"/>
      <c r="E53"/>
      <c r="F53"/>
      <c r="G53"/>
      <c r="H53"/>
      <c r="I53"/>
    </row>
    <row r="54" spans="1:9" s="2" customFormat="1" x14ac:dyDescent="0.2">
      <c r="A54"/>
      <c r="C54"/>
      <c r="D54"/>
      <c r="E54"/>
      <c r="F54"/>
      <c r="G54"/>
      <c r="H54"/>
      <c r="I54"/>
    </row>
    <row r="55" spans="1:9" s="2" customFormat="1" x14ac:dyDescent="0.2">
      <c r="A55"/>
      <c r="C55"/>
      <c r="D55"/>
      <c r="E55"/>
      <c r="F55"/>
      <c r="G55"/>
      <c r="H55"/>
      <c r="I55"/>
    </row>
    <row r="56" spans="1:9" s="2" customFormat="1" x14ac:dyDescent="0.2">
      <c r="A56"/>
      <c r="C56"/>
      <c r="D56"/>
      <c r="E56"/>
      <c r="F56"/>
      <c r="G56"/>
      <c r="H56"/>
      <c r="I56"/>
    </row>
    <row r="57" spans="1:9" s="2" customFormat="1" x14ac:dyDescent="0.2">
      <c r="A57"/>
      <c r="C57"/>
      <c r="D57"/>
      <c r="E57"/>
      <c r="F57"/>
      <c r="G57"/>
      <c r="H57"/>
      <c r="I57"/>
    </row>
    <row r="58" spans="1:9" s="2" customFormat="1" x14ac:dyDescent="0.2">
      <c r="A58"/>
      <c r="C58"/>
      <c r="D58"/>
      <c r="E58"/>
      <c r="F58"/>
      <c r="G58"/>
      <c r="H58"/>
      <c r="I58"/>
    </row>
    <row r="59" spans="1:9" s="2" customFormat="1" x14ac:dyDescent="0.2">
      <c r="A59"/>
      <c r="C59"/>
      <c r="D59"/>
      <c r="E59"/>
      <c r="F59"/>
      <c r="G59"/>
      <c r="H59"/>
      <c r="I59"/>
    </row>
    <row r="60" spans="1:9" s="2" customFormat="1" x14ac:dyDescent="0.2">
      <c r="A60"/>
      <c r="C60"/>
      <c r="D60"/>
      <c r="E60"/>
      <c r="F60"/>
      <c r="G60"/>
      <c r="H60"/>
      <c r="I60"/>
    </row>
    <row r="61" spans="1:9" s="2" customFormat="1" x14ac:dyDescent="0.2">
      <c r="A61"/>
      <c r="C61"/>
      <c r="D61"/>
      <c r="E61"/>
      <c r="F61"/>
      <c r="G61"/>
      <c r="H61"/>
      <c r="I61"/>
    </row>
    <row r="62" spans="1:9" s="2" customFormat="1" x14ac:dyDescent="0.2">
      <c r="A62"/>
      <c r="C62"/>
      <c r="D62"/>
      <c r="E62"/>
      <c r="F62"/>
      <c r="G62"/>
      <c r="H62"/>
      <c r="I62"/>
    </row>
    <row r="63" spans="1:9" s="2" customFormat="1" x14ac:dyDescent="0.2">
      <c r="A63"/>
      <c r="C63"/>
      <c r="D63"/>
      <c r="E63"/>
      <c r="F63"/>
      <c r="G63"/>
      <c r="H63"/>
      <c r="I63"/>
    </row>
    <row r="64" spans="1:9" s="2" customFormat="1" x14ac:dyDescent="0.2">
      <c r="A64"/>
      <c r="C64"/>
      <c r="D64"/>
      <c r="E64"/>
      <c r="F64"/>
      <c r="G64"/>
      <c r="H64"/>
      <c r="I64"/>
    </row>
    <row r="65" spans="1:9" s="2" customFormat="1" x14ac:dyDescent="0.2">
      <c r="A65"/>
      <c r="C65"/>
      <c r="D65"/>
      <c r="E65"/>
      <c r="F65"/>
      <c r="G65"/>
      <c r="H65"/>
      <c r="I65"/>
    </row>
    <row r="66" spans="1:9" s="2" customFormat="1" x14ac:dyDescent="0.2">
      <c r="A66"/>
      <c r="C66"/>
      <c r="D66"/>
      <c r="E66"/>
      <c r="F66"/>
      <c r="G66"/>
      <c r="H66"/>
      <c r="I66"/>
    </row>
    <row r="67" spans="1:9" s="2" customFormat="1" x14ac:dyDescent="0.2">
      <c r="A67"/>
      <c r="C67"/>
      <c r="D67"/>
      <c r="E67"/>
      <c r="F67"/>
      <c r="G67"/>
      <c r="H67"/>
      <c r="I67"/>
    </row>
    <row r="68" spans="1:9" s="2" customFormat="1" x14ac:dyDescent="0.2">
      <c r="A68"/>
      <c r="C68"/>
      <c r="D68"/>
      <c r="E68"/>
      <c r="F68"/>
      <c r="G68"/>
      <c r="H68"/>
      <c r="I68"/>
    </row>
    <row r="69" spans="1:9" s="2" customFormat="1" x14ac:dyDescent="0.2">
      <c r="A69"/>
      <c r="C69"/>
      <c r="D69"/>
      <c r="E69"/>
      <c r="F69"/>
      <c r="G69"/>
      <c r="H69"/>
      <c r="I69"/>
    </row>
    <row r="70" spans="1:9" s="2" customFormat="1" x14ac:dyDescent="0.2">
      <c r="A70"/>
      <c r="C70"/>
      <c r="D70"/>
      <c r="E70"/>
      <c r="F70"/>
      <c r="G70"/>
      <c r="H70"/>
      <c r="I70"/>
    </row>
    <row r="71" spans="1:9" s="2" customFormat="1" x14ac:dyDescent="0.2">
      <c r="A71"/>
      <c r="C71"/>
      <c r="D71"/>
      <c r="E71"/>
      <c r="F71"/>
      <c r="G71"/>
      <c r="H71"/>
      <c r="I71"/>
    </row>
    <row r="72" spans="1:9" s="2" customFormat="1" x14ac:dyDescent="0.2">
      <c r="A72"/>
      <c r="C72"/>
      <c r="D72"/>
      <c r="E72"/>
      <c r="F72"/>
      <c r="G72"/>
      <c r="H72"/>
      <c r="I72"/>
    </row>
    <row r="73" spans="1:9" s="2" customFormat="1" x14ac:dyDescent="0.2">
      <c r="A73"/>
      <c r="C73"/>
      <c r="D73"/>
      <c r="E73"/>
      <c r="F73"/>
      <c r="G73"/>
      <c r="H73"/>
      <c r="I73"/>
    </row>
    <row r="74" spans="1:9" s="2" customFormat="1" x14ac:dyDescent="0.2">
      <c r="A74"/>
      <c r="C74"/>
      <c r="D74"/>
      <c r="E74"/>
      <c r="F74"/>
      <c r="G74"/>
      <c r="H74"/>
      <c r="I74"/>
    </row>
    <row r="76" spans="1:9" s="2" customFormat="1" x14ac:dyDescent="0.2">
      <c r="A76" s="49"/>
      <c r="C76"/>
      <c r="D76"/>
      <c r="E76"/>
      <c r="F76"/>
      <c r="G76"/>
      <c r="H76"/>
      <c r="I76"/>
    </row>
  </sheetData>
  <mergeCells count="2">
    <mergeCell ref="A2:F2"/>
    <mergeCell ref="A27:F27"/>
  </mergeCells>
  <hyperlinks>
    <hyperlink ref="A1" location="Съдържание!Print_Area" display="към съдържанието" xr:uid="{00000000-0004-0000-2E00-000000000000}"/>
  </hyperlinks>
  <printOptions horizontalCentered="1"/>
  <pageMargins left="0.39370078740157483" right="0.39370078740157483" top="0.59055118110236227" bottom="0.59055118110236227" header="0.31496062992125984" footer="0.31496062992125984"/>
  <pageSetup paperSize="9" scale="9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pageSetUpPr fitToPage="1"/>
  </sheetPr>
  <dimension ref="A1:N44"/>
  <sheetViews>
    <sheetView zoomScale="80" zoomScaleNormal="80" workbookViewId="0">
      <selection activeCell="F13" sqref="F13"/>
    </sheetView>
  </sheetViews>
  <sheetFormatPr defaultRowHeight="12.75" x14ac:dyDescent="0.2"/>
  <cols>
    <col min="1" max="1" width="20.7109375" customWidth="1"/>
    <col min="2" max="3" width="17.7109375" customWidth="1"/>
    <col min="4" max="5" width="16.7109375" customWidth="1"/>
    <col min="13" max="13" width="12.5703125" customWidth="1"/>
    <col min="15" max="15" width="16.42578125" customWidth="1"/>
  </cols>
  <sheetData>
    <row r="1" spans="1:11" s="6" customFormat="1" ht="15" customHeight="1" x14ac:dyDescent="0.2">
      <c r="A1" s="255" t="s">
        <v>71</v>
      </c>
      <c r="B1" s="106"/>
      <c r="C1" s="106"/>
      <c r="D1" s="115"/>
      <c r="E1" s="142"/>
      <c r="F1" s="115"/>
      <c r="G1" s="115"/>
      <c r="H1" s="115"/>
      <c r="I1" s="115"/>
      <c r="J1" s="115"/>
      <c r="K1" s="115"/>
    </row>
    <row r="2" spans="1:11" ht="35.1" customHeight="1" x14ac:dyDescent="0.2">
      <c r="A2" s="352" t="s">
        <v>153</v>
      </c>
      <c r="B2" s="352"/>
      <c r="C2" s="352"/>
      <c r="D2" s="352"/>
      <c r="E2" s="352"/>
    </row>
    <row r="3" spans="1:11" ht="15" customHeight="1" x14ac:dyDescent="0.2">
      <c r="A3" s="365" t="s">
        <v>495</v>
      </c>
      <c r="B3" s="365"/>
      <c r="C3" s="365"/>
      <c r="D3" s="365"/>
      <c r="E3" s="365"/>
    </row>
    <row r="4" spans="1:11" ht="15" customHeight="1" x14ac:dyDescent="0.2">
      <c r="A4" s="174"/>
      <c r="B4" s="174"/>
      <c r="C4" s="174"/>
      <c r="D4" s="174"/>
      <c r="E4" s="174"/>
    </row>
    <row r="5" spans="1:11" s="27" customFormat="1" ht="39.950000000000003" customHeight="1" x14ac:dyDescent="0.2">
      <c r="A5" s="228" t="s">
        <v>8</v>
      </c>
      <c r="B5" s="227" t="s">
        <v>166</v>
      </c>
      <c r="C5" s="228" t="s">
        <v>296</v>
      </c>
      <c r="D5" s="228" t="s">
        <v>80</v>
      </c>
      <c r="E5" s="228" t="s">
        <v>304</v>
      </c>
    </row>
    <row r="6" spans="1:11" ht="20.100000000000001" customHeight="1" x14ac:dyDescent="0.2">
      <c r="A6" s="191">
        <v>1</v>
      </c>
      <c r="B6" s="189">
        <v>2</v>
      </c>
      <c r="C6" s="191">
        <v>3</v>
      </c>
      <c r="D6" s="191">
        <v>4</v>
      </c>
      <c r="E6" s="191" t="s">
        <v>286</v>
      </c>
    </row>
    <row r="7" spans="1:11" ht="15" customHeight="1" x14ac:dyDescent="0.2">
      <c r="A7" s="146" t="s">
        <v>39</v>
      </c>
      <c r="B7" s="103">
        <f>Табл.III.1.1.БР_мъже!B7+'Табл.III.1.2. БР_жени'!B7</f>
        <v>3367</v>
      </c>
      <c r="C7" s="175">
        <f>Табл.III.1.1.БР_мъже!C7+'Табл.III.1.2. БР_жени'!C7</f>
        <v>18346097.039999999</v>
      </c>
      <c r="D7" s="103">
        <f>Табл.III.1.1.БР_мъже!D7+'Табл.III.1.2. БР_жени'!D7</f>
        <v>467336</v>
      </c>
      <c r="E7" s="114">
        <f>C7/D7</f>
        <v>39.256759676121675</v>
      </c>
    </row>
    <row r="8" spans="1:11" ht="15" customHeight="1" x14ac:dyDescent="0.2">
      <c r="A8" s="146" t="s">
        <v>40</v>
      </c>
      <c r="B8" s="103">
        <f>Табл.III.1.1.БР_мъже!B8+'Табл.III.1.2. БР_жени'!B8</f>
        <v>3553</v>
      </c>
      <c r="C8" s="175">
        <f>Табл.III.1.1.БР_мъже!C8+'Табл.III.1.2. БР_жени'!C8</f>
        <v>20832490.099999998</v>
      </c>
      <c r="D8" s="103">
        <f>Табл.III.1.1.БР_мъже!D8+'Табл.III.1.2. БР_жени'!D8</f>
        <v>585344</v>
      </c>
      <c r="E8" s="114">
        <f t="shared" ref="E8:E26" si="0">C8/D8</f>
        <v>35.590165953695603</v>
      </c>
    </row>
    <row r="9" spans="1:11" ht="15" customHeight="1" x14ac:dyDescent="0.2">
      <c r="A9" s="146" t="s">
        <v>41</v>
      </c>
      <c r="B9" s="103">
        <f>Табл.III.1.1.БР_мъже!B9+'Табл.III.1.2. БР_жени'!B9</f>
        <v>5195</v>
      </c>
      <c r="C9" s="175">
        <f>Табл.III.1.1.БР_мъже!C9+'Табл.III.1.2. БР_жени'!C9</f>
        <v>34737362.600000001</v>
      </c>
      <c r="D9" s="103">
        <f>Табл.III.1.1.БР_мъже!D9+'Табл.III.1.2. БР_жени'!D9</f>
        <v>888531</v>
      </c>
      <c r="E9" s="114">
        <f t="shared" si="0"/>
        <v>39.095273659557179</v>
      </c>
    </row>
    <row r="10" spans="1:11" ht="15" customHeight="1" x14ac:dyDescent="0.2">
      <c r="A10" s="146" t="s">
        <v>42</v>
      </c>
      <c r="B10" s="103">
        <f>Табл.III.1.1.БР_мъже!B10+'Табл.III.1.2. БР_жени'!B10</f>
        <v>1833</v>
      </c>
      <c r="C10" s="175">
        <f>Табл.III.1.1.БР_мъже!C10+'Табл.III.1.2. БР_жени'!C10</f>
        <v>10489789.83</v>
      </c>
      <c r="D10" s="103">
        <f>Табл.III.1.1.БР_мъже!D10+'Табл.III.1.2. БР_жени'!D10</f>
        <v>293252</v>
      </c>
      <c r="E10" s="114">
        <f t="shared" si="0"/>
        <v>35.770565349937939</v>
      </c>
    </row>
    <row r="11" spans="1:11" ht="15" customHeight="1" x14ac:dyDescent="0.2">
      <c r="A11" s="146" t="s">
        <v>43</v>
      </c>
      <c r="B11" s="103">
        <f>Табл.III.1.1.БР_мъже!B11+'Табл.III.1.2. БР_жени'!B11</f>
        <v>396</v>
      </c>
      <c r="C11" s="175">
        <f>Табл.III.1.1.БР_мъже!C11+'Табл.III.1.2. БР_жени'!C11</f>
        <v>2246880.8199999998</v>
      </c>
      <c r="D11" s="103">
        <f>Табл.III.1.1.БР_мъже!D11+'Табл.III.1.2. БР_жени'!D11</f>
        <v>56343</v>
      </c>
      <c r="E11" s="114">
        <f t="shared" si="0"/>
        <v>39.878615267202669</v>
      </c>
    </row>
    <row r="12" spans="1:11" ht="15" customHeight="1" x14ac:dyDescent="0.2">
      <c r="A12" s="146" t="s">
        <v>44</v>
      </c>
      <c r="B12" s="103">
        <f>Табл.III.1.1.БР_мъже!B12+'Табл.III.1.2. БР_жени'!B12</f>
        <v>1153</v>
      </c>
      <c r="C12" s="175">
        <f>Табл.III.1.1.БР_мъже!C12+'Табл.III.1.2. БР_жени'!C12</f>
        <v>7264710.8799999999</v>
      </c>
      <c r="D12" s="103">
        <f>Табл.III.1.1.БР_мъже!D12+'Табл.III.1.2. БР_жени'!D12</f>
        <v>176020</v>
      </c>
      <c r="E12" s="114">
        <f t="shared" si="0"/>
        <v>41.272076354959665</v>
      </c>
    </row>
    <row r="13" spans="1:11" ht="15" customHeight="1" x14ac:dyDescent="0.2">
      <c r="A13" s="146" t="s">
        <v>45</v>
      </c>
      <c r="B13" s="103">
        <f>Табл.III.1.1.БР_мъже!B13+'Табл.III.1.2. БР_жени'!B13</f>
        <v>929</v>
      </c>
      <c r="C13" s="175">
        <f>Табл.III.1.1.БР_мъже!C13+'Табл.III.1.2. БР_жени'!C13</f>
        <v>5804677.29</v>
      </c>
      <c r="D13" s="103">
        <f>Табл.III.1.1.БР_мъже!D13+'Табл.III.1.2. БР_жени'!D13</f>
        <v>180412</v>
      </c>
      <c r="E13" s="114">
        <f t="shared" si="0"/>
        <v>32.174563166529943</v>
      </c>
    </row>
    <row r="14" spans="1:11" ht="15" customHeight="1" x14ac:dyDescent="0.2">
      <c r="A14" s="146" t="s">
        <v>46</v>
      </c>
      <c r="B14" s="103">
        <f>Табл.III.1.1.БР_мъже!B14+'Табл.III.1.2. БР_жени'!B14</f>
        <v>996</v>
      </c>
      <c r="C14" s="175">
        <f>Табл.III.1.1.БР_мъже!C14+'Табл.III.1.2. БР_жени'!C14</f>
        <v>5931285.1900000004</v>
      </c>
      <c r="D14" s="103">
        <f>Табл.III.1.1.БР_мъже!D14+'Табл.III.1.2. БР_жени'!D14</f>
        <v>138535</v>
      </c>
      <c r="E14" s="114">
        <f t="shared" si="0"/>
        <v>42.814344317320533</v>
      </c>
    </row>
    <row r="15" spans="1:11" ht="15" customHeight="1" x14ac:dyDescent="0.2">
      <c r="A15" s="146" t="s">
        <v>47</v>
      </c>
      <c r="B15" s="103">
        <f>Табл.III.1.1.БР_мъже!B15+'Табл.III.1.2. БР_жени'!B15</f>
        <v>831</v>
      </c>
      <c r="C15" s="175">
        <f>Табл.III.1.1.БР_мъже!C15+'Табл.III.1.2. БР_жени'!C15</f>
        <v>4594216.3</v>
      </c>
      <c r="D15" s="103">
        <f>Табл.III.1.1.БР_мъже!D15+'Табл.III.1.2. БР_жени'!D15</f>
        <v>118420</v>
      </c>
      <c r="E15" s="114">
        <f t="shared" si="0"/>
        <v>38.795949163992567</v>
      </c>
    </row>
    <row r="16" spans="1:11" ht="15" customHeight="1" x14ac:dyDescent="0.2">
      <c r="A16" s="146" t="s">
        <v>48</v>
      </c>
      <c r="B16" s="103">
        <f>Табл.III.1.1.БР_мъже!B16+'Табл.III.1.2. БР_жени'!B16</f>
        <v>857</v>
      </c>
      <c r="C16" s="175">
        <f>Табл.III.1.1.БР_мъже!C16+'Табл.III.1.2. БР_жени'!C16</f>
        <v>5209403.12</v>
      </c>
      <c r="D16" s="103">
        <f>Табл.III.1.1.БР_мъже!D16+'Табл.III.1.2. БР_жени'!D16</f>
        <v>120335</v>
      </c>
      <c r="E16" s="114">
        <f t="shared" si="0"/>
        <v>43.290839074251053</v>
      </c>
    </row>
    <row r="17" spans="1:5" ht="15" customHeight="1" x14ac:dyDescent="0.2">
      <c r="A17" s="146" t="s">
        <v>49</v>
      </c>
      <c r="B17" s="103">
        <f>Табл.III.1.1.БР_мъже!B17+'Табл.III.1.2. БР_жени'!B17</f>
        <v>640</v>
      </c>
      <c r="C17" s="175">
        <f>Табл.III.1.1.БР_мъже!C17+'Табл.III.1.2. БР_жени'!C17</f>
        <v>3746670.7800000003</v>
      </c>
      <c r="D17" s="103">
        <f>Табл.III.1.1.БР_мъже!D17+'Табл.III.1.2. БР_жени'!D17</f>
        <v>95914</v>
      </c>
      <c r="E17" s="114">
        <f t="shared" si="0"/>
        <v>39.06281439622996</v>
      </c>
    </row>
    <row r="18" spans="1:5" ht="15" customHeight="1" x14ac:dyDescent="0.2">
      <c r="A18" s="146" t="s">
        <v>50</v>
      </c>
      <c r="B18" s="103">
        <f>Табл.III.1.1.БР_мъже!B18+'Табл.III.1.2. БР_жени'!B18</f>
        <v>1962</v>
      </c>
      <c r="C18" s="175">
        <f>Табл.III.1.1.БР_мъже!C18+'Табл.III.1.2. БР_жени'!C18</f>
        <v>11548653.959999999</v>
      </c>
      <c r="D18" s="103">
        <f>Табл.III.1.1.БР_мъже!D18+'Табл.III.1.2. БР_жени'!D18</f>
        <v>291564</v>
      </c>
      <c r="E18" s="114">
        <f t="shared" si="0"/>
        <v>39.609327488990409</v>
      </c>
    </row>
    <row r="19" spans="1:5" ht="15" customHeight="1" x14ac:dyDescent="0.2">
      <c r="A19" s="146" t="s">
        <v>51</v>
      </c>
      <c r="B19" s="103">
        <f>Табл.III.1.1.БР_мъже!B19+'Табл.III.1.2. БР_жени'!B19</f>
        <v>703</v>
      </c>
      <c r="C19" s="175">
        <f>Табл.III.1.1.БР_мъже!C19+'Табл.III.1.2. БР_жени'!C19</f>
        <v>4187707.51</v>
      </c>
      <c r="D19" s="103">
        <f>Табл.III.1.1.БР_мъже!D19+'Табл.III.1.2. БР_жени'!D19</f>
        <v>108948</v>
      </c>
      <c r="E19" s="114">
        <f t="shared" si="0"/>
        <v>38.437672192238495</v>
      </c>
    </row>
    <row r="20" spans="1:5" ht="15" customHeight="1" x14ac:dyDescent="0.2">
      <c r="A20" s="146" t="s">
        <v>52</v>
      </c>
      <c r="B20" s="103">
        <f>Табл.III.1.1.БР_мъже!B20+'Табл.III.1.2. БР_жени'!B20</f>
        <v>1623</v>
      </c>
      <c r="C20" s="175">
        <f>Табл.III.1.1.БР_мъже!C20+'Табл.III.1.2. БР_жени'!C20</f>
        <v>9504493.6499999985</v>
      </c>
      <c r="D20" s="103">
        <f>Табл.III.1.1.БР_мъже!D20+'Табл.III.1.2. БР_жени'!D20</f>
        <v>261162</v>
      </c>
      <c r="E20" s="114">
        <f t="shared" si="0"/>
        <v>36.393095664759798</v>
      </c>
    </row>
    <row r="21" spans="1:5" ht="15" customHeight="1" x14ac:dyDescent="0.2">
      <c r="A21" s="146" t="s">
        <v>53</v>
      </c>
      <c r="B21" s="103">
        <f>Табл.III.1.1.БР_мъже!B21+'Табл.III.1.2. БР_жени'!B21</f>
        <v>7700</v>
      </c>
      <c r="C21" s="175">
        <f>Табл.III.1.1.БР_мъже!C21+'Табл.III.1.2. БР_жени'!C21</f>
        <v>50118405.560000002</v>
      </c>
      <c r="D21" s="103">
        <f>Табл.III.1.1.БР_мъже!D21+'Табл.III.1.2. БР_жени'!D21</f>
        <v>1284054</v>
      </c>
      <c r="E21" s="114">
        <f t="shared" si="0"/>
        <v>39.031384630241412</v>
      </c>
    </row>
    <row r="22" spans="1:5" ht="15" customHeight="1" x14ac:dyDescent="0.2">
      <c r="A22" s="146" t="s">
        <v>54</v>
      </c>
      <c r="B22" s="103">
        <f>Табл.III.1.1.БР_мъже!B22+'Табл.III.1.2. БР_жени'!B22</f>
        <v>876</v>
      </c>
      <c r="C22" s="175">
        <f>Табл.III.1.1.БР_мъже!C22+'Табл.III.1.2. БР_жени'!C22</f>
        <v>5170723.79</v>
      </c>
      <c r="D22" s="103">
        <f>Табл.III.1.1.БР_мъже!D22+'Табл.III.1.2. БР_жени'!D22</f>
        <v>130737</v>
      </c>
      <c r="E22" s="114">
        <f>C22/D22</f>
        <v>39.550577036340137</v>
      </c>
    </row>
    <row r="23" spans="1:5" ht="15" customHeight="1" x14ac:dyDescent="0.2">
      <c r="A23" s="146" t="s">
        <v>55</v>
      </c>
      <c r="B23" s="103">
        <f>Табл.III.1.1.БР_мъже!B23+'Табл.III.1.2. БР_жени'!B23</f>
        <v>1718</v>
      </c>
      <c r="C23" s="175">
        <f>Табл.III.1.1.БР_мъже!C23+'Табл.III.1.2. БР_жени'!C23</f>
        <v>11005894.58</v>
      </c>
      <c r="D23" s="103">
        <f>Табл.III.1.1.БР_мъже!D23+'Табл.III.1.2. БР_жени'!D23</f>
        <v>269391</v>
      </c>
      <c r="E23" s="114">
        <f t="shared" si="0"/>
        <v>40.854722615083652</v>
      </c>
    </row>
    <row r="24" spans="1:5" ht="15" customHeight="1" x14ac:dyDescent="0.2">
      <c r="A24" s="146" t="s">
        <v>56</v>
      </c>
      <c r="B24" s="103">
        <f>Табл.III.1.1.БР_мъже!B24+'Табл.III.1.2. БР_жени'!B24</f>
        <v>617</v>
      </c>
      <c r="C24" s="175">
        <f>Табл.III.1.1.БР_мъже!C24+'Табл.III.1.2. БР_жени'!C24</f>
        <v>3308640.8899999997</v>
      </c>
      <c r="D24" s="103">
        <f>Табл.III.1.1.БР_мъже!D24+'Табл.III.1.2. БР_жени'!D24</f>
        <v>91563</v>
      </c>
      <c r="E24" s="114">
        <f t="shared" si="0"/>
        <v>36.135129801338962</v>
      </c>
    </row>
    <row r="25" spans="1:5" ht="15" customHeight="1" x14ac:dyDescent="0.2">
      <c r="A25" s="146" t="s">
        <v>57</v>
      </c>
      <c r="B25" s="103">
        <f>Табл.III.1.1.БР_мъже!B25+'Табл.III.1.2. БР_жени'!B25</f>
        <v>1098</v>
      </c>
      <c r="C25" s="175">
        <f>Табл.III.1.1.БР_мъже!C25+'Табл.III.1.2. БР_жени'!C25</f>
        <v>6612965.1899999995</v>
      </c>
      <c r="D25" s="103">
        <f>Табл.III.1.1.БР_мъже!D25+'Табл.III.1.2. БР_жени'!D25</f>
        <v>182152</v>
      </c>
      <c r="E25" s="114">
        <f t="shared" si="0"/>
        <v>36.304653201721635</v>
      </c>
    </row>
    <row r="26" spans="1:5" ht="15" customHeight="1" x14ac:dyDescent="0.2">
      <c r="A26" s="146" t="s">
        <v>58</v>
      </c>
      <c r="B26" s="103">
        <f>Табл.III.1.1.БР_мъже!B26+'Табл.III.1.2. БР_жени'!B26</f>
        <v>819</v>
      </c>
      <c r="C26" s="175">
        <f>Табл.III.1.1.БР_мъже!C26+'Табл.III.1.2. БР_жени'!C26</f>
        <v>4796672.6399999997</v>
      </c>
      <c r="D26" s="103">
        <f>Табл.III.1.1.БР_мъже!D26+'Табл.III.1.2. БР_жени'!D26</f>
        <v>133828</v>
      </c>
      <c r="E26" s="114">
        <f t="shared" si="0"/>
        <v>35.842070717637561</v>
      </c>
    </row>
    <row r="27" spans="1:5" ht="15" customHeight="1" x14ac:dyDescent="0.2">
      <c r="A27" s="146" t="s">
        <v>59</v>
      </c>
      <c r="B27" s="103">
        <f>Табл.III.1.1.БР_мъже!B27+'Табл.III.1.2. БР_жени'!B27</f>
        <v>30797</v>
      </c>
      <c r="C27" s="175">
        <f>Табл.III.1.1.БР_мъже!C27+'Табл.III.1.2. БР_жени'!C27</f>
        <v>289480296.03000003</v>
      </c>
      <c r="D27" s="103">
        <f>Табл.III.1.1.БР_мъже!D27+'Табл.III.1.2. БР_жени'!D27</f>
        <v>6735639</v>
      </c>
      <c r="E27" s="114">
        <f>C27/D27</f>
        <v>42.977406602402539</v>
      </c>
    </row>
    <row r="28" spans="1:5" ht="15" customHeight="1" x14ac:dyDescent="0.2">
      <c r="A28" s="146" t="s">
        <v>60</v>
      </c>
      <c r="B28" s="103">
        <f>Табл.III.1.1.БР_мъже!B28+'Табл.III.1.2. БР_жени'!B28</f>
        <v>2007</v>
      </c>
      <c r="C28" s="175">
        <f>Табл.III.1.1.БР_мъже!C28+'Табл.III.1.2. БР_жени'!C28</f>
        <v>13394261.24</v>
      </c>
      <c r="D28" s="103">
        <f>Табл.III.1.1.БР_мъже!D28+'Табл.III.1.2. БР_жени'!D28</f>
        <v>483312</v>
      </c>
      <c r="E28" s="114">
        <f t="shared" ref="E28:E35" si="1">C28/D28</f>
        <v>27.713487850498229</v>
      </c>
    </row>
    <row r="29" spans="1:5" ht="15" customHeight="1" x14ac:dyDescent="0.2">
      <c r="A29" s="146" t="s">
        <v>61</v>
      </c>
      <c r="B29" s="103">
        <f>Табл.III.1.1.БР_мъже!B29+'Табл.III.1.2. БР_жени'!B29</f>
        <v>2599</v>
      </c>
      <c r="C29" s="175">
        <f>Табл.III.1.1.БР_мъже!C29+'Табл.III.1.2. БР_жени'!C29</f>
        <v>15784885.23</v>
      </c>
      <c r="D29" s="103">
        <f>Табл.III.1.1.БР_мъже!D29+'Табл.III.1.2. БР_жени'!D29</f>
        <v>436115</v>
      </c>
      <c r="E29" s="114">
        <f t="shared" si="1"/>
        <v>36.194318539834676</v>
      </c>
    </row>
    <row r="30" spans="1:5" ht="15" customHeight="1" x14ac:dyDescent="0.2">
      <c r="A30" s="146" t="s">
        <v>62</v>
      </c>
      <c r="B30" s="103">
        <f>Табл.III.1.1.БР_мъже!B30+'Табл.III.1.2. БР_жени'!B30</f>
        <v>1024</v>
      </c>
      <c r="C30" s="175">
        <f>Табл.III.1.1.БР_мъже!C30+'Табл.III.1.2. БР_жени'!C30</f>
        <v>5829261.9799999995</v>
      </c>
      <c r="D30" s="103">
        <f>Табл.III.1.1.БР_мъже!D30+'Табл.III.1.2. БР_жени'!D30</f>
        <v>149225</v>
      </c>
      <c r="E30" s="114">
        <f t="shared" si="1"/>
        <v>39.063575004188301</v>
      </c>
    </row>
    <row r="31" spans="1:5" ht="15" customHeight="1" x14ac:dyDescent="0.2">
      <c r="A31" s="146" t="s">
        <v>63</v>
      </c>
      <c r="B31" s="103">
        <f>Табл.III.1.1.БР_мъже!B31+'Табл.III.1.2. БР_жени'!B31</f>
        <v>763</v>
      </c>
      <c r="C31" s="175">
        <f>Табл.III.1.1.БР_мъже!C31+'Табл.III.1.2. БР_жени'!C31</f>
        <v>4489620.29</v>
      </c>
      <c r="D31" s="103">
        <f>Табл.III.1.1.БР_мъже!D31+'Табл.III.1.2. БР_жени'!D31</f>
        <v>111985</v>
      </c>
      <c r="E31" s="114">
        <f t="shared" si="1"/>
        <v>40.091264812251644</v>
      </c>
    </row>
    <row r="32" spans="1:5" ht="15" customHeight="1" x14ac:dyDescent="0.2">
      <c r="A32" s="146" t="s">
        <v>64</v>
      </c>
      <c r="B32" s="103">
        <f>Табл.III.1.1.БР_мъже!B32+'Табл.III.1.2. БР_жени'!B32</f>
        <v>1563</v>
      </c>
      <c r="C32" s="175">
        <f>Табл.III.1.1.БР_мъже!C32+'Табл.III.1.2. БР_жени'!C32</f>
        <v>8687168.629999999</v>
      </c>
      <c r="D32" s="103">
        <f>Табл.III.1.1.БР_мъже!D32+'Табл.III.1.2. БР_жени'!D32</f>
        <v>230323</v>
      </c>
      <c r="E32" s="114">
        <f t="shared" si="1"/>
        <v>37.717330140715426</v>
      </c>
    </row>
    <row r="33" spans="1:14" ht="15" customHeight="1" x14ac:dyDescent="0.2">
      <c r="A33" s="146" t="s">
        <v>65</v>
      </c>
      <c r="B33" s="103">
        <f>Табл.III.1.1.БР_мъже!B33+'Табл.III.1.2. БР_жени'!B33</f>
        <v>1205</v>
      </c>
      <c r="C33" s="175">
        <f>Табл.III.1.1.БР_мъже!C33+'Табл.III.1.2. БР_жени'!C33</f>
        <v>7123011.1200000001</v>
      </c>
      <c r="D33" s="103">
        <f>Табл.III.1.1.БР_мъже!D33+'Табл.III.1.2. БР_жени'!D33</f>
        <v>185567</v>
      </c>
      <c r="E33" s="114">
        <f t="shared" si="1"/>
        <v>38.385117612506534</v>
      </c>
    </row>
    <row r="34" spans="1:14" ht="15" customHeight="1" x14ac:dyDescent="0.2">
      <c r="A34" s="146" t="s">
        <v>66</v>
      </c>
      <c r="B34" s="103">
        <f>Табл.III.1.1.БР_мъже!B34+'Табл.III.1.2. БР_жени'!B34</f>
        <v>972</v>
      </c>
      <c r="C34" s="175">
        <f>Табл.III.1.1.БР_мъже!C34+'Табл.III.1.2. БР_жени'!C34</f>
        <v>5298178.82</v>
      </c>
      <c r="D34" s="103">
        <f>Табл.III.1.1.БР_мъже!D34+'Табл.III.1.2. БР_жени'!D34</f>
        <v>128857</v>
      </c>
      <c r="E34" s="114">
        <f t="shared" si="1"/>
        <v>41.11673265713155</v>
      </c>
      <c r="I34" s="413"/>
      <c r="J34" s="413"/>
      <c r="K34" s="413"/>
      <c r="L34" s="413"/>
      <c r="M34" s="413"/>
      <c r="N34" s="413"/>
    </row>
    <row r="35" spans="1:14" ht="20.100000000000001" customHeight="1" x14ac:dyDescent="0.2">
      <c r="A35" s="229" t="s">
        <v>152</v>
      </c>
      <c r="B35" s="182">
        <f>SUM(B7:B34)</f>
        <v>77796</v>
      </c>
      <c r="C35" s="215">
        <f>SUM(C7:C34)</f>
        <v>575544425.06000006</v>
      </c>
      <c r="D35" s="182">
        <f>SUM(D7:D34)</f>
        <v>14334864</v>
      </c>
      <c r="E35" s="213">
        <f t="shared" si="1"/>
        <v>40.149974569692468</v>
      </c>
    </row>
    <row r="37" spans="1:14" ht="40.5" customHeight="1" x14ac:dyDescent="0.2">
      <c r="A37" s="377" t="s">
        <v>510</v>
      </c>
      <c r="B37" s="377"/>
      <c r="C37" s="377"/>
      <c r="D37" s="377"/>
      <c r="E37" s="377"/>
      <c r="F37" s="267"/>
    </row>
    <row r="38" spans="1:14" ht="24.75" customHeight="1" x14ac:dyDescent="0.2">
      <c r="A38" s="401" t="s">
        <v>290</v>
      </c>
      <c r="B38" s="401"/>
      <c r="C38" s="401"/>
      <c r="D38" s="401"/>
      <c r="E38" s="401"/>
    </row>
    <row r="39" spans="1:14" ht="24.75" customHeight="1" x14ac:dyDescent="0.2">
      <c r="A39" s="401" t="s">
        <v>291</v>
      </c>
      <c r="B39" s="401"/>
      <c r="C39" s="401"/>
      <c r="D39" s="401"/>
      <c r="E39" s="401"/>
    </row>
    <row r="44" spans="1:14" ht="30" customHeight="1" x14ac:dyDescent="0.2"/>
  </sheetData>
  <mergeCells count="6">
    <mergeCell ref="A39:E39"/>
    <mergeCell ref="A2:E2"/>
    <mergeCell ref="A3:E3"/>
    <mergeCell ref="A37:E37"/>
    <mergeCell ref="I34:N34"/>
    <mergeCell ref="A38:E38"/>
  </mergeCells>
  <phoneticPr fontId="0" type="noConversion"/>
  <hyperlinks>
    <hyperlink ref="A1" location="Съдържание!Print_Area" display="към съдържанието" xr:uid="{00000000-0004-0000-2F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5">
    <pageSetUpPr fitToPage="1"/>
  </sheetPr>
  <dimension ref="A1:E55"/>
  <sheetViews>
    <sheetView zoomScale="80" zoomScaleNormal="80" workbookViewId="0">
      <selection activeCell="F13" sqref="F13"/>
    </sheetView>
  </sheetViews>
  <sheetFormatPr defaultRowHeight="12.75" x14ac:dyDescent="0.2"/>
  <cols>
    <col min="1" max="1" width="20.7109375" customWidth="1"/>
    <col min="2" max="3" width="17.7109375" customWidth="1"/>
    <col min="4" max="5" width="16.7109375" customWidth="1"/>
  </cols>
  <sheetData>
    <row r="1" spans="1:5" s="6" customFormat="1" ht="15" customHeight="1" x14ac:dyDescent="0.2">
      <c r="A1" s="255" t="s">
        <v>71</v>
      </c>
      <c r="B1" s="106"/>
      <c r="C1" s="106"/>
      <c r="D1" s="115"/>
      <c r="E1" s="142"/>
    </row>
    <row r="2" spans="1:5" ht="35.1" customHeight="1" x14ac:dyDescent="0.2">
      <c r="A2" s="352" t="s">
        <v>154</v>
      </c>
      <c r="B2" s="352"/>
      <c r="C2" s="352"/>
      <c r="D2" s="352"/>
      <c r="E2" s="352"/>
    </row>
    <row r="3" spans="1:5" ht="15" customHeight="1" x14ac:dyDescent="0.2">
      <c r="A3" s="365" t="s">
        <v>493</v>
      </c>
      <c r="B3" s="365"/>
      <c r="C3" s="365"/>
      <c r="D3" s="365"/>
      <c r="E3" s="365"/>
    </row>
    <row r="4" spans="1:5" ht="15" customHeight="1" x14ac:dyDescent="0.2">
      <c r="A4" s="106"/>
      <c r="B4" s="106"/>
      <c r="C4" s="106"/>
      <c r="D4" s="106"/>
      <c r="E4" s="106"/>
    </row>
    <row r="5" spans="1:5" s="27" customFormat="1" ht="39.950000000000003" customHeight="1" x14ac:dyDescent="0.2">
      <c r="A5" s="228" t="s">
        <v>8</v>
      </c>
      <c r="B5" s="227" t="s">
        <v>166</v>
      </c>
      <c r="C5" s="228" t="s">
        <v>296</v>
      </c>
      <c r="D5" s="228" t="s">
        <v>80</v>
      </c>
      <c r="E5" s="228" t="s">
        <v>305</v>
      </c>
    </row>
    <row r="6" spans="1:5" ht="20.100000000000001" customHeight="1" x14ac:dyDescent="0.2">
      <c r="A6" s="191">
        <v>1</v>
      </c>
      <c r="B6" s="189">
        <v>2</v>
      </c>
      <c r="C6" s="191">
        <v>3</v>
      </c>
      <c r="D6" s="191">
        <v>4</v>
      </c>
      <c r="E6" s="191" t="s">
        <v>286</v>
      </c>
    </row>
    <row r="7" spans="1:5" ht="15" customHeight="1" x14ac:dyDescent="0.2">
      <c r="A7" s="146" t="s">
        <v>39</v>
      </c>
      <c r="B7" s="103">
        <v>21</v>
      </c>
      <c r="C7" s="175">
        <v>85917.88</v>
      </c>
      <c r="D7" s="103">
        <v>1826</v>
      </c>
      <c r="E7" s="114">
        <f>C7/D7</f>
        <v>47.052508214676891</v>
      </c>
    </row>
    <row r="8" spans="1:5" ht="15" customHeight="1" x14ac:dyDescent="0.2">
      <c r="A8" s="146" t="s">
        <v>40</v>
      </c>
      <c r="B8" s="103">
        <v>7</v>
      </c>
      <c r="C8" s="175">
        <v>22945.9</v>
      </c>
      <c r="D8" s="103">
        <v>459</v>
      </c>
      <c r="E8" s="114">
        <f t="shared" ref="E8:E30" si="0">C8/D8</f>
        <v>49.991067538126366</v>
      </c>
    </row>
    <row r="9" spans="1:5" ht="15" customHeight="1" x14ac:dyDescent="0.2">
      <c r="A9" s="146" t="s">
        <v>41</v>
      </c>
      <c r="B9" s="103">
        <v>19</v>
      </c>
      <c r="C9" s="175">
        <v>101810.84</v>
      </c>
      <c r="D9" s="103">
        <v>1516</v>
      </c>
      <c r="E9" s="114">
        <f t="shared" si="0"/>
        <v>67.157546174142482</v>
      </c>
    </row>
    <row r="10" spans="1:5" ht="15" customHeight="1" x14ac:dyDescent="0.2">
      <c r="A10" s="146" t="s">
        <v>42</v>
      </c>
      <c r="B10" s="103">
        <v>7</v>
      </c>
      <c r="C10" s="175">
        <v>30603.06</v>
      </c>
      <c r="D10" s="103">
        <v>577</v>
      </c>
      <c r="E10" s="114">
        <f t="shared" si="0"/>
        <v>53.038232235701912</v>
      </c>
    </row>
    <row r="11" spans="1:5" ht="15" customHeight="1" x14ac:dyDescent="0.2">
      <c r="A11" s="146" t="s">
        <v>43</v>
      </c>
      <c r="B11" s="103">
        <v>3</v>
      </c>
      <c r="C11" s="175">
        <v>19542.55</v>
      </c>
      <c r="D11" s="103">
        <v>271</v>
      </c>
      <c r="E11" s="114">
        <f t="shared" si="0"/>
        <v>72.112730627306277</v>
      </c>
    </row>
    <row r="12" spans="1:5" ht="15" customHeight="1" x14ac:dyDescent="0.2">
      <c r="A12" s="146" t="s">
        <v>44</v>
      </c>
      <c r="B12" s="103">
        <v>3</v>
      </c>
      <c r="C12" s="175">
        <v>19406.259999999998</v>
      </c>
      <c r="D12" s="103">
        <v>316</v>
      </c>
      <c r="E12" s="114">
        <f t="shared" si="0"/>
        <v>61.412215189873415</v>
      </c>
    </row>
    <row r="13" spans="1:5" ht="15" customHeight="1" x14ac:dyDescent="0.2">
      <c r="A13" s="146" t="s">
        <v>45</v>
      </c>
      <c r="B13" s="103">
        <v>2</v>
      </c>
      <c r="C13" s="175">
        <v>14466.48</v>
      </c>
      <c r="D13" s="103">
        <v>237</v>
      </c>
      <c r="E13" s="114">
        <f t="shared" si="0"/>
        <v>61.04</v>
      </c>
    </row>
    <row r="14" spans="1:5" ht="15" customHeight="1" x14ac:dyDescent="0.2">
      <c r="A14" s="146" t="s">
        <v>46</v>
      </c>
      <c r="B14" s="103">
        <v>1</v>
      </c>
      <c r="C14" s="175">
        <v>1483.78</v>
      </c>
      <c r="D14" s="103">
        <v>17</v>
      </c>
      <c r="E14" s="114">
        <f t="shared" si="0"/>
        <v>87.281176470588235</v>
      </c>
    </row>
    <row r="15" spans="1:5" ht="15" customHeight="1" x14ac:dyDescent="0.2">
      <c r="A15" s="146" t="s">
        <v>47</v>
      </c>
      <c r="B15" s="103">
        <v>5</v>
      </c>
      <c r="C15" s="175">
        <v>27468.35</v>
      </c>
      <c r="D15" s="103">
        <v>388</v>
      </c>
      <c r="E15" s="114">
        <f t="shared" si="0"/>
        <v>70.79471649484536</v>
      </c>
    </row>
    <row r="16" spans="1:5" ht="15" customHeight="1" x14ac:dyDescent="0.2">
      <c r="A16" s="146" t="s">
        <v>48</v>
      </c>
      <c r="B16" s="103"/>
      <c r="C16" s="175"/>
      <c r="D16" s="103"/>
      <c r="E16" s="114"/>
    </row>
    <row r="17" spans="1:5" ht="15" customHeight="1" x14ac:dyDescent="0.2">
      <c r="A17" s="146" t="s">
        <v>49</v>
      </c>
      <c r="B17" s="103">
        <v>5</v>
      </c>
      <c r="C17" s="175">
        <v>33110.83</v>
      </c>
      <c r="D17" s="103">
        <v>511</v>
      </c>
      <c r="E17" s="114">
        <f t="shared" si="0"/>
        <v>64.796144814090027</v>
      </c>
    </row>
    <row r="18" spans="1:5" ht="15" customHeight="1" x14ac:dyDescent="0.2">
      <c r="A18" s="146" t="s">
        <v>50</v>
      </c>
      <c r="B18" s="103">
        <v>12</v>
      </c>
      <c r="C18" s="175">
        <v>63690.6</v>
      </c>
      <c r="D18" s="103">
        <v>1031</v>
      </c>
      <c r="E18" s="114">
        <f t="shared" si="0"/>
        <v>61.775557710960229</v>
      </c>
    </row>
    <row r="19" spans="1:5" ht="15" customHeight="1" x14ac:dyDescent="0.2">
      <c r="A19" s="146" t="s">
        <v>51</v>
      </c>
      <c r="B19" s="103">
        <v>2</v>
      </c>
      <c r="C19" s="175">
        <v>10151.51</v>
      </c>
      <c r="D19" s="103">
        <v>132</v>
      </c>
      <c r="E19" s="114">
        <f t="shared" si="0"/>
        <v>76.905378787878789</v>
      </c>
    </row>
    <row r="20" spans="1:5" ht="15" customHeight="1" x14ac:dyDescent="0.2">
      <c r="A20" s="146" t="s">
        <v>52</v>
      </c>
      <c r="B20" s="103">
        <v>5</v>
      </c>
      <c r="C20" s="175">
        <v>15773.03</v>
      </c>
      <c r="D20" s="103">
        <v>388</v>
      </c>
      <c r="E20" s="114">
        <f t="shared" si="0"/>
        <v>40.65213917525773</v>
      </c>
    </row>
    <row r="21" spans="1:5" ht="15" customHeight="1" x14ac:dyDescent="0.2">
      <c r="A21" s="146" t="s">
        <v>53</v>
      </c>
      <c r="B21" s="103">
        <v>29</v>
      </c>
      <c r="C21" s="175">
        <v>182796.39</v>
      </c>
      <c r="D21" s="103">
        <v>2426</v>
      </c>
      <c r="E21" s="114">
        <f t="shared" si="0"/>
        <v>75.348882934872222</v>
      </c>
    </row>
    <row r="22" spans="1:5" ht="15" customHeight="1" x14ac:dyDescent="0.2">
      <c r="A22" s="146" t="s">
        <v>54</v>
      </c>
      <c r="B22" s="103">
        <v>2</v>
      </c>
      <c r="C22" s="175">
        <v>6208.49</v>
      </c>
      <c r="D22" s="103">
        <v>165</v>
      </c>
      <c r="E22" s="114">
        <f t="shared" si="0"/>
        <v>37.627212121212118</v>
      </c>
    </row>
    <row r="23" spans="1:5" ht="15" customHeight="1" x14ac:dyDescent="0.2">
      <c r="A23" s="146" t="s">
        <v>55</v>
      </c>
      <c r="B23" s="103">
        <v>7</v>
      </c>
      <c r="C23" s="175">
        <v>19464.830000000002</v>
      </c>
      <c r="D23" s="103">
        <v>400</v>
      </c>
      <c r="E23" s="114">
        <f t="shared" si="0"/>
        <v>48.662075000000002</v>
      </c>
    </row>
    <row r="24" spans="1:5" ht="15" customHeight="1" x14ac:dyDescent="0.2">
      <c r="A24" s="146" t="s">
        <v>56</v>
      </c>
      <c r="B24" s="103">
        <v>1</v>
      </c>
      <c r="C24" s="175">
        <v>1287.53</v>
      </c>
      <c r="D24" s="103">
        <v>14</v>
      </c>
      <c r="E24" s="114">
        <f t="shared" si="0"/>
        <v>91.966428571428565</v>
      </c>
    </row>
    <row r="25" spans="1:5" ht="15" customHeight="1" x14ac:dyDescent="0.2">
      <c r="A25" s="146" t="s">
        <v>57</v>
      </c>
      <c r="B25" s="103">
        <v>2</v>
      </c>
      <c r="C25" s="175">
        <v>21347.55</v>
      </c>
      <c r="D25" s="103">
        <v>360</v>
      </c>
      <c r="E25" s="114">
        <f>C25/D25</f>
        <v>59.298749999999998</v>
      </c>
    </row>
    <row r="26" spans="1:5" ht="15" customHeight="1" x14ac:dyDescent="0.2">
      <c r="A26" s="146" t="s">
        <v>58</v>
      </c>
      <c r="B26" s="103">
        <v>4</v>
      </c>
      <c r="C26" s="175">
        <v>24217.599999999999</v>
      </c>
      <c r="D26" s="103">
        <v>447</v>
      </c>
      <c r="E26" s="114">
        <f>C26/D26</f>
        <v>54.178076062639818</v>
      </c>
    </row>
    <row r="27" spans="1:5" ht="15" customHeight="1" x14ac:dyDescent="0.2">
      <c r="A27" s="146" t="s">
        <v>59</v>
      </c>
      <c r="B27" s="103">
        <v>156</v>
      </c>
      <c r="C27" s="175">
        <v>1161251.93</v>
      </c>
      <c r="D27" s="103">
        <v>15822</v>
      </c>
      <c r="E27" s="114">
        <f>C27/D27</f>
        <v>73.394762356212865</v>
      </c>
    </row>
    <row r="28" spans="1:5" ht="15" customHeight="1" x14ac:dyDescent="0.2">
      <c r="A28" s="146" t="s">
        <v>60</v>
      </c>
      <c r="B28" s="103">
        <v>14</v>
      </c>
      <c r="C28" s="175">
        <v>105896.57</v>
      </c>
      <c r="D28" s="103">
        <v>1177</v>
      </c>
      <c r="E28" s="114">
        <f t="shared" si="0"/>
        <v>89.971597281223453</v>
      </c>
    </row>
    <row r="29" spans="1:5" ht="15" customHeight="1" x14ac:dyDescent="0.2">
      <c r="A29" s="146" t="s">
        <v>61</v>
      </c>
      <c r="B29" s="103">
        <v>15</v>
      </c>
      <c r="C29" s="175">
        <v>90642.43</v>
      </c>
      <c r="D29" s="103">
        <v>1271</v>
      </c>
      <c r="E29" s="114">
        <f t="shared" si="0"/>
        <v>71.315837922895355</v>
      </c>
    </row>
    <row r="30" spans="1:5" ht="15" customHeight="1" x14ac:dyDescent="0.2">
      <c r="A30" s="146" t="s">
        <v>62</v>
      </c>
      <c r="B30" s="103">
        <v>1</v>
      </c>
      <c r="C30" s="175">
        <v>3520.64</v>
      </c>
      <c r="D30" s="103">
        <v>96</v>
      </c>
      <c r="E30" s="114">
        <f t="shared" si="0"/>
        <v>36.673333333333332</v>
      </c>
    </row>
    <row r="31" spans="1:5" ht="15" customHeight="1" x14ac:dyDescent="0.2">
      <c r="A31" s="146" t="s">
        <v>63</v>
      </c>
      <c r="B31" s="103">
        <v>2</v>
      </c>
      <c r="C31" s="175">
        <v>7876.05</v>
      </c>
      <c r="D31" s="103">
        <v>153</v>
      </c>
      <c r="E31" s="114">
        <f>C31/D31</f>
        <v>51.477450980392156</v>
      </c>
    </row>
    <row r="32" spans="1:5" ht="15" customHeight="1" x14ac:dyDescent="0.2">
      <c r="A32" s="146" t="s">
        <v>64</v>
      </c>
      <c r="B32" s="103">
        <v>7</v>
      </c>
      <c r="C32" s="175">
        <v>20387.349999999999</v>
      </c>
      <c r="D32" s="103">
        <v>605</v>
      </c>
      <c r="E32" s="114">
        <f>C32/D32</f>
        <v>33.698099173553715</v>
      </c>
    </row>
    <row r="33" spans="1:5" ht="15" customHeight="1" x14ac:dyDescent="0.2">
      <c r="A33" s="146" t="s">
        <v>65</v>
      </c>
      <c r="B33" s="103">
        <v>7</v>
      </c>
      <c r="C33" s="175">
        <v>24098.45</v>
      </c>
      <c r="D33" s="103">
        <v>639</v>
      </c>
      <c r="E33" s="114">
        <f>C33/D33</f>
        <v>37.712754303599375</v>
      </c>
    </row>
    <row r="34" spans="1:5" ht="15" customHeight="1" x14ac:dyDescent="0.2">
      <c r="A34" s="146" t="s">
        <v>66</v>
      </c>
      <c r="B34" s="103">
        <v>5</v>
      </c>
      <c r="C34" s="175">
        <v>24525.919999999998</v>
      </c>
      <c r="D34" s="103">
        <v>274</v>
      </c>
      <c r="E34" s="114">
        <f>C34/D34</f>
        <v>89.510656934306567</v>
      </c>
    </row>
    <row r="35" spans="1:5" ht="20.100000000000001" customHeight="1" x14ac:dyDescent="0.2">
      <c r="A35" s="229" t="s">
        <v>152</v>
      </c>
      <c r="B35" s="182">
        <f>SUM(B7:B34)</f>
        <v>344</v>
      </c>
      <c r="C35" s="215">
        <f>SUM(C7:C34)</f>
        <v>2139892.7999999998</v>
      </c>
      <c r="D35" s="182">
        <f>SUM(D7:D34)</f>
        <v>31518</v>
      </c>
      <c r="E35" s="213">
        <f>C35/D35</f>
        <v>67.89430801446791</v>
      </c>
    </row>
    <row r="37" spans="1:5" ht="40.5" customHeight="1" x14ac:dyDescent="0.2">
      <c r="A37" s="377" t="s">
        <v>510</v>
      </c>
      <c r="B37" s="377"/>
      <c r="C37" s="377"/>
      <c r="D37" s="377"/>
      <c r="E37" s="377"/>
    </row>
    <row r="38" spans="1:5" ht="25.5" customHeight="1" x14ac:dyDescent="0.2">
      <c r="A38" s="401" t="s">
        <v>288</v>
      </c>
      <c r="B38" s="401"/>
      <c r="C38" s="401"/>
      <c r="D38" s="401"/>
      <c r="E38" s="401"/>
    </row>
    <row r="39" spans="1:5" ht="25.5" customHeight="1" x14ac:dyDescent="0.2">
      <c r="A39" s="401" t="s">
        <v>289</v>
      </c>
      <c r="B39" s="401"/>
      <c r="C39" s="401"/>
      <c r="D39" s="401"/>
      <c r="E39" s="401"/>
    </row>
    <row r="49" ht="30" customHeight="1" x14ac:dyDescent="0.2"/>
    <row r="55" ht="30" customHeight="1" x14ac:dyDescent="0.2"/>
  </sheetData>
  <mergeCells count="5">
    <mergeCell ref="A2:E2"/>
    <mergeCell ref="A3:E3"/>
    <mergeCell ref="A37:E37"/>
    <mergeCell ref="A38:E38"/>
    <mergeCell ref="A39:E39"/>
  </mergeCells>
  <phoneticPr fontId="0" type="noConversion"/>
  <hyperlinks>
    <hyperlink ref="A1" location="Съдържание!Print_Area" display="към съдържанието" xr:uid="{00000000-0004-0000-30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1"/>
  <sheetViews>
    <sheetView topLeftCell="AC1" zoomScale="85" zoomScaleNormal="85" workbookViewId="0">
      <selection activeCell="F13" sqref="F13"/>
    </sheetView>
  </sheetViews>
  <sheetFormatPr defaultRowHeight="12.75" x14ac:dyDescent="0.2"/>
  <cols>
    <col min="1" max="1" width="76.7109375" style="21" customWidth="1"/>
    <col min="2" max="7" width="20.7109375" style="22" customWidth="1"/>
    <col min="8" max="8" width="17.7109375" style="22" customWidth="1"/>
    <col min="9" max="9" width="15.7109375" style="22" customWidth="1"/>
    <col min="10" max="10" width="76.7109375" style="22" customWidth="1"/>
    <col min="11" max="16" width="20.7109375" style="22" customWidth="1"/>
    <col min="17" max="17" width="17.7109375" style="22" customWidth="1"/>
    <col min="18" max="18" width="15.7109375" style="22" customWidth="1"/>
    <col min="19" max="19" width="76.7109375" customWidth="1"/>
    <col min="20" max="25" width="20.7109375" customWidth="1"/>
    <col min="26" max="26" width="17.7109375" customWidth="1"/>
    <col min="27" max="27" width="15.7109375" customWidth="1"/>
    <col min="28" max="28" width="76.7109375" customWidth="1"/>
    <col min="29" max="34" width="20.7109375" customWidth="1"/>
    <col min="35" max="35" width="17.7109375" customWidth="1"/>
    <col min="36" max="36" width="15.7109375" customWidth="1"/>
    <col min="37" max="38" width="10.7109375" customWidth="1"/>
  </cols>
  <sheetData>
    <row r="1" spans="1:36" s="251" customFormat="1" ht="15" customHeight="1" x14ac:dyDescent="0.2">
      <c r="A1" s="258" t="s">
        <v>71</v>
      </c>
      <c r="B1" s="253"/>
      <c r="C1" s="253"/>
      <c r="D1" s="253"/>
      <c r="E1" s="253"/>
      <c r="F1" s="253"/>
      <c r="G1" s="253"/>
      <c r="H1" s="253"/>
      <c r="I1" s="254"/>
      <c r="J1" s="258" t="s">
        <v>71</v>
      </c>
      <c r="K1" s="253"/>
      <c r="L1" s="253"/>
      <c r="M1" s="253"/>
      <c r="N1" s="253"/>
      <c r="O1" s="253"/>
      <c r="P1" s="253"/>
      <c r="Q1" s="253"/>
      <c r="R1" s="254"/>
      <c r="S1" s="258" t="s">
        <v>71</v>
      </c>
      <c r="T1" s="253"/>
      <c r="U1" s="253"/>
      <c r="V1" s="253"/>
      <c r="W1" s="253"/>
      <c r="X1" s="253"/>
      <c r="Y1" s="253"/>
      <c r="Z1" s="253"/>
      <c r="AA1" s="254"/>
      <c r="AB1" s="258" t="s">
        <v>71</v>
      </c>
      <c r="AC1" s="253"/>
      <c r="AD1" s="253"/>
      <c r="AE1" s="253"/>
      <c r="AF1" s="253"/>
      <c r="AG1" s="253"/>
      <c r="AH1" s="253"/>
      <c r="AI1" s="253"/>
      <c r="AJ1" s="254"/>
    </row>
    <row r="2" spans="1:36" s="98" customFormat="1" ht="15" customHeight="1" x14ac:dyDescent="0.2">
      <c r="A2" s="351" t="s">
        <v>490</v>
      </c>
      <c r="B2" s="352"/>
      <c r="C2" s="352"/>
      <c r="D2" s="352"/>
      <c r="E2" s="352"/>
      <c r="F2" s="352"/>
      <c r="G2" s="352"/>
      <c r="H2" s="352"/>
      <c r="I2" s="353"/>
      <c r="J2" s="351" t="s">
        <v>490</v>
      </c>
      <c r="K2" s="352"/>
      <c r="L2" s="352"/>
      <c r="M2" s="352"/>
      <c r="N2" s="352"/>
      <c r="O2" s="352"/>
      <c r="P2" s="352"/>
      <c r="Q2" s="352"/>
      <c r="R2" s="353"/>
      <c r="S2" s="351" t="s">
        <v>490</v>
      </c>
      <c r="T2" s="352"/>
      <c r="U2" s="352"/>
      <c r="V2" s="352"/>
      <c r="W2" s="352"/>
      <c r="X2" s="352"/>
      <c r="Y2" s="352"/>
      <c r="Z2" s="352"/>
      <c r="AA2" s="353"/>
      <c r="AB2" s="351" t="s">
        <v>490</v>
      </c>
      <c r="AC2" s="352"/>
      <c r="AD2" s="352"/>
      <c r="AE2" s="352"/>
      <c r="AF2" s="352"/>
      <c r="AG2" s="352"/>
      <c r="AH2" s="352"/>
      <c r="AI2" s="352"/>
      <c r="AJ2" s="353"/>
    </row>
    <row r="3" spans="1:36" s="98" customFormat="1" ht="15" customHeight="1" x14ac:dyDescent="0.2">
      <c r="A3" s="351"/>
      <c r="B3" s="352"/>
      <c r="C3" s="352"/>
      <c r="D3" s="352"/>
      <c r="E3" s="352"/>
      <c r="F3" s="352"/>
      <c r="G3" s="352"/>
      <c r="H3" s="352"/>
      <c r="I3" s="353"/>
      <c r="J3" s="351"/>
      <c r="K3" s="352"/>
      <c r="L3" s="352"/>
      <c r="M3" s="352"/>
      <c r="N3" s="352"/>
      <c r="O3" s="352"/>
      <c r="P3" s="352"/>
      <c r="Q3" s="352"/>
      <c r="R3" s="353"/>
      <c r="S3" s="351"/>
      <c r="T3" s="352"/>
      <c r="U3" s="352"/>
      <c r="V3" s="352"/>
      <c r="W3" s="352"/>
      <c r="X3" s="352"/>
      <c r="Y3" s="352"/>
      <c r="Z3" s="352"/>
      <c r="AA3" s="353"/>
      <c r="AB3" s="351"/>
      <c r="AC3" s="352"/>
      <c r="AD3" s="352"/>
      <c r="AE3" s="352"/>
      <c r="AF3" s="352"/>
      <c r="AG3" s="352"/>
      <c r="AH3" s="352"/>
      <c r="AI3" s="352"/>
      <c r="AJ3" s="353"/>
    </row>
    <row r="4" spans="1:36" s="98" customFormat="1" ht="15" customHeight="1" x14ac:dyDescent="0.2">
      <c r="A4" s="376"/>
      <c r="B4" s="365"/>
      <c r="C4" s="365"/>
      <c r="D4" s="365"/>
      <c r="E4" s="365"/>
      <c r="F4" s="365"/>
      <c r="G4" s="365"/>
      <c r="H4" s="365"/>
      <c r="I4" s="366"/>
      <c r="J4" s="368"/>
      <c r="K4" s="369"/>
      <c r="L4" s="369"/>
      <c r="M4" s="369"/>
      <c r="N4" s="369"/>
      <c r="O4" s="369"/>
      <c r="P4" s="369"/>
      <c r="Q4" s="369"/>
      <c r="R4" s="370"/>
      <c r="S4" s="368"/>
      <c r="T4" s="369"/>
      <c r="U4" s="369"/>
      <c r="V4" s="369"/>
      <c r="W4" s="369"/>
      <c r="X4" s="369"/>
      <c r="Y4" s="369"/>
      <c r="Z4" s="369"/>
      <c r="AA4" s="370"/>
    </row>
    <row r="5" spans="1:36" s="6" customFormat="1" ht="15.75" customHeight="1" x14ac:dyDescent="0.25">
      <c r="A5" s="185"/>
      <c r="B5" s="367" t="s">
        <v>408</v>
      </c>
      <c r="C5" s="354"/>
      <c r="D5" s="355"/>
      <c r="E5" s="355"/>
      <c r="F5" s="355"/>
      <c r="G5" s="356"/>
      <c r="H5" s="356"/>
      <c r="I5" s="371"/>
      <c r="J5" s="185"/>
      <c r="K5" s="367" t="s">
        <v>413</v>
      </c>
      <c r="L5" s="354"/>
      <c r="M5" s="355"/>
      <c r="N5" s="355"/>
      <c r="O5" s="355"/>
      <c r="P5" s="356"/>
      <c r="Q5" s="356"/>
      <c r="R5" s="371"/>
      <c r="S5" s="185"/>
      <c r="T5" s="367" t="s">
        <v>428</v>
      </c>
      <c r="U5" s="354"/>
      <c r="V5" s="355"/>
      <c r="W5" s="355"/>
      <c r="X5" s="355"/>
      <c r="Y5" s="356"/>
      <c r="Z5" s="356"/>
      <c r="AA5" s="371"/>
      <c r="AB5" s="185"/>
      <c r="AC5" s="367" t="s">
        <v>487</v>
      </c>
      <c r="AD5" s="354"/>
      <c r="AE5" s="355"/>
      <c r="AF5" s="355"/>
      <c r="AG5" s="355"/>
      <c r="AH5" s="356"/>
      <c r="AI5" s="356"/>
      <c r="AJ5" s="371"/>
    </row>
    <row r="6" spans="1:36" s="6" customFormat="1" ht="39.950000000000003" customHeight="1" x14ac:dyDescent="0.2">
      <c r="A6" s="101" t="s">
        <v>79</v>
      </c>
      <c r="B6" s="372" t="s">
        <v>164</v>
      </c>
      <c r="C6" s="373"/>
      <c r="D6" s="372" t="s">
        <v>172</v>
      </c>
      <c r="E6" s="373"/>
      <c r="F6" s="372" t="s">
        <v>174</v>
      </c>
      <c r="G6" s="373"/>
      <c r="H6" s="374" t="s">
        <v>435</v>
      </c>
      <c r="I6" s="374" t="s">
        <v>434</v>
      </c>
      <c r="J6" s="101" t="s">
        <v>79</v>
      </c>
      <c r="K6" s="372" t="s">
        <v>164</v>
      </c>
      <c r="L6" s="373"/>
      <c r="M6" s="372" t="s">
        <v>172</v>
      </c>
      <c r="N6" s="373"/>
      <c r="O6" s="372" t="s">
        <v>174</v>
      </c>
      <c r="P6" s="373"/>
      <c r="Q6" s="374" t="s">
        <v>433</v>
      </c>
      <c r="R6" s="374" t="s">
        <v>434</v>
      </c>
      <c r="S6" s="101" t="s">
        <v>79</v>
      </c>
      <c r="T6" s="372" t="s">
        <v>164</v>
      </c>
      <c r="U6" s="373"/>
      <c r="V6" s="372" t="s">
        <v>172</v>
      </c>
      <c r="W6" s="373"/>
      <c r="X6" s="372" t="s">
        <v>174</v>
      </c>
      <c r="Y6" s="373"/>
      <c r="Z6" s="374" t="s">
        <v>433</v>
      </c>
      <c r="AA6" s="374" t="s">
        <v>434</v>
      </c>
      <c r="AB6" s="101" t="s">
        <v>79</v>
      </c>
      <c r="AC6" s="372" t="s">
        <v>164</v>
      </c>
      <c r="AD6" s="373"/>
      <c r="AE6" s="372" t="s">
        <v>172</v>
      </c>
      <c r="AF6" s="373"/>
      <c r="AG6" s="372" t="s">
        <v>174</v>
      </c>
      <c r="AH6" s="373"/>
      <c r="AI6" s="374" t="s">
        <v>433</v>
      </c>
      <c r="AJ6" s="374" t="s">
        <v>434</v>
      </c>
    </row>
    <row r="7" spans="1:36" s="6" customFormat="1" ht="39.950000000000003" customHeight="1" x14ac:dyDescent="0.2">
      <c r="A7" s="201"/>
      <c r="B7" s="202" t="s">
        <v>6</v>
      </c>
      <c r="C7" s="203" t="s">
        <v>171</v>
      </c>
      <c r="D7" s="202" t="s">
        <v>6</v>
      </c>
      <c r="E7" s="203" t="s">
        <v>173</v>
      </c>
      <c r="F7" s="202" t="s">
        <v>6</v>
      </c>
      <c r="G7" s="205" t="s">
        <v>173</v>
      </c>
      <c r="H7" s="373"/>
      <c r="I7" s="375"/>
      <c r="J7" s="201"/>
      <c r="K7" s="202" t="s">
        <v>6</v>
      </c>
      <c r="L7" s="203" t="s">
        <v>171</v>
      </c>
      <c r="M7" s="202" t="s">
        <v>6</v>
      </c>
      <c r="N7" s="203" t="s">
        <v>173</v>
      </c>
      <c r="O7" s="202" t="s">
        <v>6</v>
      </c>
      <c r="P7" s="205" t="s">
        <v>173</v>
      </c>
      <c r="Q7" s="373"/>
      <c r="R7" s="375"/>
      <c r="S7" s="273"/>
      <c r="T7" s="202" t="s">
        <v>6</v>
      </c>
      <c r="U7" s="203" t="s">
        <v>171</v>
      </c>
      <c r="V7" s="202" t="s">
        <v>6</v>
      </c>
      <c r="W7" s="203" t="s">
        <v>173</v>
      </c>
      <c r="X7" s="202" t="s">
        <v>6</v>
      </c>
      <c r="Y7" s="205" t="s">
        <v>173</v>
      </c>
      <c r="Z7" s="373"/>
      <c r="AA7" s="375"/>
      <c r="AB7" s="346"/>
      <c r="AC7" s="202" t="s">
        <v>6</v>
      </c>
      <c r="AD7" s="203" t="s">
        <v>171</v>
      </c>
      <c r="AE7" s="202" t="s">
        <v>6</v>
      </c>
      <c r="AF7" s="203" t="s">
        <v>173</v>
      </c>
      <c r="AG7" s="202" t="s">
        <v>6</v>
      </c>
      <c r="AH7" s="205" t="s">
        <v>173</v>
      </c>
      <c r="AI7" s="373"/>
      <c r="AJ7" s="375"/>
    </row>
    <row r="8" spans="1:36" s="6" customFormat="1" ht="20.100000000000001" customHeight="1" x14ac:dyDescent="0.2">
      <c r="A8" s="201">
        <v>1</v>
      </c>
      <c r="B8" s="202">
        <v>2</v>
      </c>
      <c r="C8" s="203">
        <v>3</v>
      </c>
      <c r="D8" s="203">
        <v>4</v>
      </c>
      <c r="E8" s="203" t="s">
        <v>280</v>
      </c>
      <c r="F8" s="202">
        <v>6</v>
      </c>
      <c r="G8" s="205" t="s">
        <v>281</v>
      </c>
      <c r="H8" s="180">
        <v>8</v>
      </c>
      <c r="I8" s="204" t="s">
        <v>282</v>
      </c>
      <c r="J8" s="201">
        <v>1</v>
      </c>
      <c r="K8" s="202">
        <v>2</v>
      </c>
      <c r="L8" s="203">
        <v>3</v>
      </c>
      <c r="M8" s="203">
        <v>4</v>
      </c>
      <c r="N8" s="203" t="s">
        <v>280</v>
      </c>
      <c r="O8" s="202">
        <v>6</v>
      </c>
      <c r="P8" s="205" t="s">
        <v>281</v>
      </c>
      <c r="Q8" s="180">
        <v>8</v>
      </c>
      <c r="R8" s="204" t="s">
        <v>282</v>
      </c>
      <c r="S8" s="273">
        <v>1</v>
      </c>
      <c r="T8" s="321">
        <v>2</v>
      </c>
      <c r="U8" s="322">
        <v>3</v>
      </c>
      <c r="V8" s="322">
        <v>4</v>
      </c>
      <c r="W8" s="322" t="s">
        <v>280</v>
      </c>
      <c r="X8" s="321">
        <v>6</v>
      </c>
      <c r="Y8" s="323" t="s">
        <v>281</v>
      </c>
      <c r="Z8" s="324">
        <v>8</v>
      </c>
      <c r="AA8" s="285" t="s">
        <v>282</v>
      </c>
      <c r="AB8" s="346">
        <v>1</v>
      </c>
      <c r="AC8" s="321">
        <v>2</v>
      </c>
      <c r="AD8" s="322">
        <v>3</v>
      </c>
      <c r="AE8" s="322">
        <v>4</v>
      </c>
      <c r="AF8" s="322" t="s">
        <v>280</v>
      </c>
      <c r="AG8" s="321">
        <v>6</v>
      </c>
      <c r="AH8" s="323" t="s">
        <v>281</v>
      </c>
      <c r="AI8" s="324">
        <v>8</v>
      </c>
      <c r="AJ8" s="347" t="s">
        <v>282</v>
      </c>
    </row>
    <row r="9" spans="1:36" s="6" customFormat="1" ht="15" x14ac:dyDescent="0.2">
      <c r="A9" s="200"/>
      <c r="B9" s="291"/>
      <c r="C9" s="292"/>
      <c r="D9" s="292"/>
      <c r="E9" s="311"/>
      <c r="F9" s="292"/>
      <c r="G9" s="292"/>
      <c r="H9" s="292"/>
      <c r="I9" s="312"/>
      <c r="J9" s="200"/>
      <c r="K9" s="291"/>
      <c r="L9" s="292"/>
      <c r="M9" s="292"/>
      <c r="N9" s="311"/>
      <c r="O9" s="292"/>
      <c r="P9" s="292"/>
      <c r="Q9" s="292"/>
      <c r="R9" s="312"/>
      <c r="S9" s="200"/>
      <c r="T9" s="184"/>
      <c r="U9" s="184"/>
      <c r="V9" s="184"/>
      <c r="W9" s="86"/>
      <c r="X9" s="184"/>
      <c r="Y9" s="184"/>
      <c r="Z9" s="184"/>
      <c r="AA9" s="325"/>
      <c r="AB9" s="200"/>
      <c r="AC9" s="184"/>
      <c r="AD9" s="184"/>
      <c r="AE9" s="184"/>
      <c r="AF9" s="86"/>
      <c r="AG9" s="184"/>
      <c r="AH9" s="184"/>
      <c r="AI9" s="184"/>
      <c r="AJ9" s="325"/>
    </row>
    <row r="10" spans="1:36" s="6" customFormat="1" ht="24" x14ac:dyDescent="0.2">
      <c r="A10" s="94" t="s">
        <v>81</v>
      </c>
      <c r="B10" s="84">
        <v>222068</v>
      </c>
      <c r="C10" s="293">
        <v>8.2751209027404626E-2</v>
      </c>
      <c r="D10" s="85">
        <v>332626</v>
      </c>
      <c r="E10" s="86">
        <v>1.4978565124196193</v>
      </c>
      <c r="F10" s="85">
        <v>2211736</v>
      </c>
      <c r="G10" s="85">
        <v>9.959724048489651</v>
      </c>
      <c r="H10" s="277">
        <v>102179689.65000001</v>
      </c>
      <c r="I10" s="313">
        <v>46.198863539771473</v>
      </c>
      <c r="J10" s="94" t="s">
        <v>81</v>
      </c>
      <c r="K10" s="84">
        <v>316283</v>
      </c>
      <c r="L10" s="293">
        <v>0.1097659080623801</v>
      </c>
      <c r="M10" s="85">
        <v>559090</v>
      </c>
      <c r="N10" s="86">
        <v>1.7676890632756108</v>
      </c>
      <c r="O10" s="85">
        <v>4114343</v>
      </c>
      <c r="P10" s="85">
        <v>13.00842283651034</v>
      </c>
      <c r="Q10" s="277">
        <v>192046426.09999999</v>
      </c>
      <c r="R10" s="313">
        <v>46.67730087160939</v>
      </c>
      <c r="S10" s="94" t="s">
        <v>81</v>
      </c>
      <c r="T10" s="85">
        <v>385626</v>
      </c>
      <c r="U10" s="293">
        <v>0.12866908216348347</v>
      </c>
      <c r="V10" s="85">
        <v>771493</v>
      </c>
      <c r="W10" s="86">
        <v>2.0006249578607251</v>
      </c>
      <c r="X10" s="85">
        <v>6070071</v>
      </c>
      <c r="Y10" s="85">
        <v>15.740824010829146</v>
      </c>
      <c r="Z10" s="277">
        <v>286430138.75</v>
      </c>
      <c r="AA10" s="286">
        <v>47.187279811059874</v>
      </c>
      <c r="AB10" s="94" t="s">
        <v>81</v>
      </c>
      <c r="AC10" s="85">
        <v>469387</v>
      </c>
      <c r="AD10" s="293">
        <v>0.15189809924715483</v>
      </c>
      <c r="AE10" s="85">
        <v>1039630</v>
      </c>
      <c r="AF10" s="86">
        <v>2.2148674760911571</v>
      </c>
      <c r="AG10" s="85">
        <v>8195745</v>
      </c>
      <c r="AH10" s="85">
        <v>17.460528306067275</v>
      </c>
      <c r="AI10" s="277">
        <v>393134345.93000001</v>
      </c>
      <c r="AJ10" s="286">
        <v>47.968103684289837</v>
      </c>
    </row>
    <row r="11" spans="1:36" s="6" customFormat="1" ht="24" x14ac:dyDescent="0.2">
      <c r="A11" s="94" t="s">
        <v>82</v>
      </c>
      <c r="B11" s="84">
        <v>11772</v>
      </c>
      <c r="C11" s="293">
        <v>4.386706921621338E-3</v>
      </c>
      <c r="D11" s="85">
        <v>20095</v>
      </c>
      <c r="E11" s="86">
        <v>1.7070166496772001</v>
      </c>
      <c r="F11" s="85">
        <v>229886</v>
      </c>
      <c r="G11" s="85">
        <v>19.528202514441048</v>
      </c>
      <c r="H11" s="277">
        <v>10686620.050000001</v>
      </c>
      <c r="I11" s="313">
        <v>46.48660662241285</v>
      </c>
      <c r="J11" s="94" t="s">
        <v>82</v>
      </c>
      <c r="K11" s="84">
        <v>20827</v>
      </c>
      <c r="L11" s="293">
        <v>7.2280032983599819E-3</v>
      </c>
      <c r="M11" s="85">
        <v>38151</v>
      </c>
      <c r="N11" s="86">
        <v>1.8318048686800787</v>
      </c>
      <c r="O11" s="85">
        <v>457179</v>
      </c>
      <c r="P11" s="85">
        <v>21.951265184616123</v>
      </c>
      <c r="Q11" s="277">
        <v>21496564.719999999</v>
      </c>
      <c r="R11" s="313">
        <v>47.020017804842304</v>
      </c>
      <c r="S11" s="94" t="s">
        <v>82</v>
      </c>
      <c r="T11" s="85">
        <v>30934</v>
      </c>
      <c r="U11" s="293">
        <v>1.0321527562055456E-2</v>
      </c>
      <c r="V11" s="85">
        <v>58630</v>
      </c>
      <c r="W11" s="86">
        <v>1.8953255317773323</v>
      </c>
      <c r="X11" s="85">
        <v>722787</v>
      </c>
      <c r="Y11" s="85">
        <v>23.365455485873149</v>
      </c>
      <c r="Z11" s="277">
        <v>34348987.159999996</v>
      </c>
      <c r="AA11" s="286">
        <v>47.52297310272597</v>
      </c>
      <c r="AB11" s="94" t="s">
        <v>82</v>
      </c>
      <c r="AC11" s="85">
        <v>39563</v>
      </c>
      <c r="AD11" s="293">
        <v>1.2802963227603633E-2</v>
      </c>
      <c r="AE11" s="85">
        <v>76927</v>
      </c>
      <c r="AF11" s="86">
        <v>1.944417764072492</v>
      </c>
      <c r="AG11" s="85">
        <v>971991</v>
      </c>
      <c r="AH11" s="85">
        <v>24.568182392639589</v>
      </c>
      <c r="AI11" s="277">
        <v>46893646.420000002</v>
      </c>
      <c r="AJ11" s="286">
        <v>48.244938914043445</v>
      </c>
    </row>
    <row r="12" spans="1:36" s="6" customFormat="1" ht="36" x14ac:dyDescent="0.2">
      <c r="A12" s="94" t="s">
        <v>83</v>
      </c>
      <c r="B12" s="84">
        <v>55959</v>
      </c>
      <c r="C12" s="293">
        <v>2.0852508717890624E-2</v>
      </c>
      <c r="D12" s="85">
        <v>78469</v>
      </c>
      <c r="E12" s="86">
        <v>1.4022587966189533</v>
      </c>
      <c r="F12" s="85">
        <v>216706</v>
      </c>
      <c r="G12" s="85">
        <v>3.8725852856555694</v>
      </c>
      <c r="H12" s="277">
        <v>9897029.1300000008</v>
      </c>
      <c r="I12" s="313">
        <v>45.670305067695409</v>
      </c>
      <c r="J12" s="94" t="s">
        <v>83</v>
      </c>
      <c r="K12" s="84">
        <v>77597</v>
      </c>
      <c r="L12" s="293">
        <v>2.6930012577079731E-2</v>
      </c>
      <c r="M12" s="85">
        <v>127442</v>
      </c>
      <c r="N12" s="86">
        <v>1.6423573076278721</v>
      </c>
      <c r="O12" s="85">
        <v>351305</v>
      </c>
      <c r="P12" s="85">
        <v>4.5273013131950979</v>
      </c>
      <c r="Q12" s="277">
        <v>16141534.699999999</v>
      </c>
      <c r="R12" s="313">
        <v>45.947352585360299</v>
      </c>
      <c r="S12" s="94" t="s">
        <v>83</v>
      </c>
      <c r="T12" s="85">
        <v>88862</v>
      </c>
      <c r="U12" s="293">
        <v>2.9649950934873343E-2</v>
      </c>
      <c r="V12" s="85">
        <v>155757</v>
      </c>
      <c r="W12" s="86">
        <v>1.7527964709324571</v>
      </c>
      <c r="X12" s="85">
        <v>437008</v>
      </c>
      <c r="Y12" s="85">
        <v>4.9178276428619654</v>
      </c>
      <c r="Z12" s="277">
        <v>20192990.149999999</v>
      </c>
      <c r="AA12" s="286">
        <v>46.20736954472229</v>
      </c>
      <c r="AB12" s="94" t="s">
        <v>83</v>
      </c>
      <c r="AC12" s="85">
        <v>109751</v>
      </c>
      <c r="AD12" s="293">
        <v>3.5516467840980871E-2</v>
      </c>
      <c r="AE12" s="85">
        <v>210853</v>
      </c>
      <c r="AF12" s="86">
        <v>1.9211943399148983</v>
      </c>
      <c r="AG12" s="85">
        <v>590722</v>
      </c>
      <c r="AH12" s="85">
        <v>5.3823837596012796</v>
      </c>
      <c r="AI12" s="277">
        <v>27831476.52</v>
      </c>
      <c r="AJ12" s="286">
        <v>47.114338927617389</v>
      </c>
    </row>
    <row r="13" spans="1:36" s="6" customFormat="1" ht="24" x14ac:dyDescent="0.2">
      <c r="A13" s="94" t="s">
        <v>84</v>
      </c>
      <c r="B13" s="84">
        <v>3</v>
      </c>
      <c r="C13" s="294">
        <v>1.1179171563764876E-6</v>
      </c>
      <c r="D13" s="85">
        <v>3</v>
      </c>
      <c r="E13" s="86">
        <v>1</v>
      </c>
      <c r="F13" s="85">
        <v>10</v>
      </c>
      <c r="G13" s="85">
        <v>3.3333333333333335</v>
      </c>
      <c r="H13" s="277">
        <v>598.30999999999995</v>
      </c>
      <c r="I13" s="313">
        <v>59.830999999999996</v>
      </c>
      <c r="J13" s="94" t="s">
        <v>84</v>
      </c>
      <c r="K13" s="84">
        <v>76</v>
      </c>
      <c r="L13" s="89">
        <v>2.6375774267794624E-5</v>
      </c>
      <c r="M13" s="85">
        <v>80</v>
      </c>
      <c r="N13" s="86">
        <v>1.0526315789473684</v>
      </c>
      <c r="O13" s="85">
        <v>512</v>
      </c>
      <c r="P13" s="85">
        <v>6.7368421052631575</v>
      </c>
      <c r="Q13" s="277">
        <v>31113.3</v>
      </c>
      <c r="R13" s="313">
        <v>60.768164062499999</v>
      </c>
      <c r="S13" s="94" t="s">
        <v>84</v>
      </c>
      <c r="T13" s="85">
        <v>209</v>
      </c>
      <c r="U13" s="89">
        <v>6.9735542137117421E-5</v>
      </c>
      <c r="V13" s="85">
        <v>222</v>
      </c>
      <c r="W13" s="86">
        <v>1.062200956937799</v>
      </c>
      <c r="X13" s="85">
        <v>1518</v>
      </c>
      <c r="Y13" s="85">
        <v>7.2631578947368425</v>
      </c>
      <c r="Z13" s="277">
        <v>88436.57</v>
      </c>
      <c r="AA13" s="286">
        <v>58.258610013175236</v>
      </c>
      <c r="AB13" s="94" t="s">
        <v>84</v>
      </c>
      <c r="AC13" s="85">
        <v>268</v>
      </c>
      <c r="AD13" s="89">
        <v>8.6727349922851489E-5</v>
      </c>
      <c r="AE13" s="85">
        <v>294</v>
      </c>
      <c r="AF13" s="86">
        <v>1.0970149253731343</v>
      </c>
      <c r="AG13" s="85">
        <v>2165</v>
      </c>
      <c r="AH13" s="85">
        <v>8.0783582089552244</v>
      </c>
      <c r="AI13" s="277">
        <v>118814.15</v>
      </c>
      <c r="AJ13" s="286">
        <v>54.87951501154734</v>
      </c>
    </row>
    <row r="14" spans="1:36" s="6" customFormat="1" ht="36" x14ac:dyDescent="0.2">
      <c r="A14" s="94" t="s">
        <v>85</v>
      </c>
      <c r="B14" s="84">
        <v>657</v>
      </c>
      <c r="C14" s="295">
        <v>2.4482385724645082E-4</v>
      </c>
      <c r="D14" s="85">
        <v>1372</v>
      </c>
      <c r="E14" s="86">
        <v>2.0882800608828007</v>
      </c>
      <c r="F14" s="85">
        <v>17943</v>
      </c>
      <c r="G14" s="85">
        <v>27.310502283105023</v>
      </c>
      <c r="H14" s="277">
        <v>1115277.06</v>
      </c>
      <c r="I14" s="313">
        <v>62.156666109346268</v>
      </c>
      <c r="J14" s="94" t="s">
        <v>85</v>
      </c>
      <c r="K14" s="84">
        <v>966</v>
      </c>
      <c r="L14" s="295">
        <v>3.3524997293012641E-4</v>
      </c>
      <c r="M14" s="85">
        <v>2377</v>
      </c>
      <c r="N14" s="86">
        <v>2.4606625258799171</v>
      </c>
      <c r="O14" s="85">
        <v>34277</v>
      </c>
      <c r="P14" s="85">
        <v>35.483436853002068</v>
      </c>
      <c r="Q14" s="277">
        <v>2127313.3199999998</v>
      </c>
      <c r="R14" s="313">
        <v>62.062412696560372</v>
      </c>
      <c r="S14" s="94" t="s">
        <v>85</v>
      </c>
      <c r="T14" s="85">
        <v>1309</v>
      </c>
      <c r="U14" s="295">
        <v>4.3676471127984071E-4</v>
      </c>
      <c r="V14" s="85">
        <v>3377</v>
      </c>
      <c r="W14" s="86">
        <v>2.5798319327731094</v>
      </c>
      <c r="X14" s="85">
        <v>50692</v>
      </c>
      <c r="Y14" s="85">
        <v>38.725744843391901</v>
      </c>
      <c r="Z14" s="277">
        <v>3190108.74</v>
      </c>
      <c r="AA14" s="286">
        <v>62.931206896551728</v>
      </c>
      <c r="AB14" s="94" t="s">
        <v>85</v>
      </c>
      <c r="AC14" s="85">
        <v>1712</v>
      </c>
      <c r="AD14" s="295">
        <v>5.540194890594095E-4</v>
      </c>
      <c r="AE14" s="85">
        <v>4461</v>
      </c>
      <c r="AF14" s="86">
        <v>2.6057242990654204</v>
      </c>
      <c r="AG14" s="85">
        <v>67442</v>
      </c>
      <c r="AH14" s="85">
        <v>39.393691588785046</v>
      </c>
      <c r="AI14" s="277">
        <v>4256496.75</v>
      </c>
      <c r="AJ14" s="286">
        <v>63.113441920464993</v>
      </c>
    </row>
    <row r="15" spans="1:36" s="6" customFormat="1" ht="36" customHeight="1" x14ac:dyDescent="0.2">
      <c r="A15" s="94" t="s">
        <v>148</v>
      </c>
      <c r="B15" s="84"/>
      <c r="C15" s="295"/>
      <c r="D15" s="85"/>
      <c r="E15" s="86"/>
      <c r="F15" s="85"/>
      <c r="G15" s="85"/>
      <c r="H15" s="277"/>
      <c r="I15" s="313"/>
      <c r="J15" s="94" t="s">
        <v>148</v>
      </c>
      <c r="K15" s="84"/>
      <c r="L15" s="295"/>
      <c r="M15" s="85"/>
      <c r="N15" s="86"/>
      <c r="O15" s="85"/>
      <c r="P15" s="85"/>
      <c r="Q15" s="277"/>
      <c r="R15" s="313"/>
      <c r="S15" s="94" t="s">
        <v>148</v>
      </c>
      <c r="T15" s="85"/>
      <c r="U15" s="295"/>
      <c r="V15" s="85"/>
      <c r="W15" s="86"/>
      <c r="X15" s="85"/>
      <c r="Y15" s="85"/>
      <c r="Z15" s="277"/>
      <c r="AA15" s="286"/>
      <c r="AB15" s="94" t="s">
        <v>148</v>
      </c>
      <c r="AC15" s="85"/>
      <c r="AD15" s="295"/>
      <c r="AE15" s="85"/>
      <c r="AF15" s="86"/>
      <c r="AG15" s="85"/>
      <c r="AH15" s="85"/>
      <c r="AI15" s="277"/>
      <c r="AJ15" s="286"/>
    </row>
    <row r="16" spans="1:36" s="6" customFormat="1" ht="36" customHeight="1" x14ac:dyDescent="0.2">
      <c r="A16" s="95" t="s">
        <v>147</v>
      </c>
      <c r="B16" s="84">
        <v>4</v>
      </c>
      <c r="C16" s="294">
        <v>1.4905562085019836E-6</v>
      </c>
      <c r="D16" s="85">
        <v>4</v>
      </c>
      <c r="E16" s="86">
        <v>1</v>
      </c>
      <c r="F16" s="85">
        <v>52</v>
      </c>
      <c r="G16" s="85">
        <v>13</v>
      </c>
      <c r="H16" s="277">
        <v>1861.51</v>
      </c>
      <c r="I16" s="313">
        <v>35.798269230769229</v>
      </c>
      <c r="J16" s="95" t="s">
        <v>147</v>
      </c>
      <c r="K16" s="84">
        <v>6</v>
      </c>
      <c r="L16" s="294">
        <v>2.0822979685101021E-6</v>
      </c>
      <c r="M16" s="85">
        <v>6</v>
      </c>
      <c r="N16" s="86">
        <v>1</v>
      </c>
      <c r="O16" s="85">
        <v>185</v>
      </c>
      <c r="P16" s="85">
        <v>30.833333333333332</v>
      </c>
      <c r="Q16" s="277">
        <v>4964.4399999999996</v>
      </c>
      <c r="R16" s="313">
        <v>26.834810810810808</v>
      </c>
      <c r="S16" s="95" t="s">
        <v>147</v>
      </c>
      <c r="T16" s="85">
        <v>6</v>
      </c>
      <c r="U16" s="294">
        <v>2.0019772862330362E-6</v>
      </c>
      <c r="V16" s="85">
        <v>6</v>
      </c>
      <c r="W16" s="86">
        <v>1</v>
      </c>
      <c r="X16" s="85">
        <v>252</v>
      </c>
      <c r="Y16" s="85">
        <v>42</v>
      </c>
      <c r="Z16" s="277">
        <v>6918.32</v>
      </c>
      <c r="AA16" s="286">
        <v>27.453650793650791</v>
      </c>
      <c r="AB16" s="95" t="s">
        <v>147</v>
      </c>
      <c r="AC16" s="85">
        <v>6</v>
      </c>
      <c r="AD16" s="294">
        <v>1.9416570878250332E-6</v>
      </c>
      <c r="AE16" s="85">
        <v>6</v>
      </c>
      <c r="AF16" s="86">
        <v>1</v>
      </c>
      <c r="AG16" s="85">
        <v>274</v>
      </c>
      <c r="AH16" s="85">
        <v>45.666666666666664</v>
      </c>
      <c r="AI16" s="277">
        <v>7180.56</v>
      </c>
      <c r="AJ16" s="286">
        <v>26.206423357664235</v>
      </c>
    </row>
    <row r="17" spans="1:36" s="6" customFormat="1" ht="24" x14ac:dyDescent="0.2">
      <c r="A17" s="94" t="s">
        <v>86</v>
      </c>
      <c r="B17" s="84"/>
      <c r="C17" s="295"/>
      <c r="D17" s="85"/>
      <c r="E17" s="86"/>
      <c r="F17" s="85"/>
      <c r="G17" s="85"/>
      <c r="H17" s="277"/>
      <c r="I17" s="313"/>
      <c r="J17" s="94" t="s">
        <v>86</v>
      </c>
      <c r="K17" s="84"/>
      <c r="L17" s="295"/>
      <c r="M17" s="85"/>
      <c r="N17" s="86"/>
      <c r="O17" s="85"/>
      <c r="P17" s="85"/>
      <c r="Q17" s="277"/>
      <c r="R17" s="313"/>
      <c r="S17" s="94" t="s">
        <v>86</v>
      </c>
      <c r="T17" s="85"/>
      <c r="U17" s="295"/>
      <c r="V17" s="85"/>
      <c r="W17" s="86"/>
      <c r="X17" s="85"/>
      <c r="Y17" s="85"/>
      <c r="Z17" s="277"/>
      <c r="AA17" s="286"/>
      <c r="AB17" s="94" t="s">
        <v>86</v>
      </c>
      <c r="AC17" s="85"/>
      <c r="AD17" s="295"/>
      <c r="AE17" s="85"/>
      <c r="AF17" s="86"/>
      <c r="AG17" s="85"/>
      <c r="AH17" s="85"/>
      <c r="AI17" s="277"/>
      <c r="AJ17" s="286"/>
    </row>
    <row r="18" spans="1:36" s="6" customFormat="1" x14ac:dyDescent="0.2">
      <c r="A18" s="94" t="s">
        <v>87</v>
      </c>
      <c r="B18" s="84">
        <v>49527</v>
      </c>
      <c r="C18" s="293">
        <v>1.8455694334619435E-2</v>
      </c>
      <c r="D18" s="85"/>
      <c r="E18" s="86"/>
      <c r="F18" s="85">
        <v>3619359</v>
      </c>
      <c r="G18" s="85">
        <v>73.078502634926409</v>
      </c>
      <c r="H18" s="277">
        <v>141620472.30000001</v>
      </c>
      <c r="I18" s="313">
        <v>39.128606004543904</v>
      </c>
      <c r="J18" s="94" t="s">
        <v>87</v>
      </c>
      <c r="K18" s="84">
        <v>58939</v>
      </c>
      <c r="L18" s="293">
        <v>2.0454759994336151E-2</v>
      </c>
      <c r="M18" s="85"/>
      <c r="N18" s="86"/>
      <c r="O18" s="85">
        <v>7303361</v>
      </c>
      <c r="P18" s="85">
        <v>123.91389402602691</v>
      </c>
      <c r="Q18" s="277">
        <v>281333002.22999996</v>
      </c>
      <c r="R18" s="313">
        <v>38.521031923521235</v>
      </c>
      <c r="S18" s="94" t="s">
        <v>87</v>
      </c>
      <c r="T18" s="85">
        <v>68495</v>
      </c>
      <c r="U18" s="293">
        <v>2.2854239036755302E-2</v>
      </c>
      <c r="V18" s="85"/>
      <c r="W18" s="86"/>
      <c r="X18" s="85">
        <v>10848314</v>
      </c>
      <c r="Y18" s="85">
        <v>158.38110811008102</v>
      </c>
      <c r="Z18" s="277">
        <v>427257690.19</v>
      </c>
      <c r="AA18" s="286">
        <v>39.384709014691133</v>
      </c>
      <c r="AB18" s="94" t="s">
        <v>87</v>
      </c>
      <c r="AC18" s="85">
        <v>77325</v>
      </c>
      <c r="AD18" s="293">
        <v>2.5023105719345119E-2</v>
      </c>
      <c r="AE18" s="85"/>
      <c r="AF18" s="86"/>
      <c r="AG18" s="85">
        <v>14303346</v>
      </c>
      <c r="AH18" s="85">
        <v>184.97699321047526</v>
      </c>
      <c r="AI18" s="277">
        <v>573404532.25999999</v>
      </c>
      <c r="AJ18" s="286">
        <v>40.088838811561992</v>
      </c>
    </row>
    <row r="19" spans="1:36" s="6" customFormat="1" x14ac:dyDescent="0.2">
      <c r="A19" s="96" t="s">
        <v>88</v>
      </c>
      <c r="B19" s="87">
        <v>49149</v>
      </c>
      <c r="C19" s="300">
        <v>1.8314836772915996E-2</v>
      </c>
      <c r="D19" s="88"/>
      <c r="E19" s="100"/>
      <c r="F19" s="88">
        <v>3599487</v>
      </c>
      <c r="G19" s="88">
        <v>73.236220472440948</v>
      </c>
      <c r="H19" s="278">
        <v>141084959.16</v>
      </c>
      <c r="I19" s="314">
        <v>39.195851842220847</v>
      </c>
      <c r="J19" s="96" t="s">
        <v>88</v>
      </c>
      <c r="K19" s="87">
        <v>58396</v>
      </c>
      <c r="L19" s="300">
        <v>2.0266312028185986E-2</v>
      </c>
      <c r="M19" s="88"/>
      <c r="N19" s="100"/>
      <c r="O19" s="88">
        <v>7262024</v>
      </c>
      <c r="P19" s="88">
        <v>124.35824371532297</v>
      </c>
      <c r="Q19" s="278">
        <v>280249583.31999999</v>
      </c>
      <c r="R19" s="314">
        <v>38.591112246393017</v>
      </c>
      <c r="S19" s="96" t="s">
        <v>88</v>
      </c>
      <c r="T19" s="88">
        <v>67768</v>
      </c>
      <c r="U19" s="300">
        <v>2.2611666122240064E-2</v>
      </c>
      <c r="V19" s="88"/>
      <c r="W19" s="100"/>
      <c r="X19" s="88">
        <v>10784995</v>
      </c>
      <c r="Y19" s="88">
        <v>159.14583579270453</v>
      </c>
      <c r="Z19" s="278">
        <v>425596512.42000002</v>
      </c>
      <c r="AA19" s="307">
        <v>39.46191096240657</v>
      </c>
      <c r="AB19" s="96" t="s">
        <v>88</v>
      </c>
      <c r="AC19" s="88">
        <v>76376</v>
      </c>
      <c r="AD19" s="300">
        <v>2.4716000289954125E-2</v>
      </c>
      <c r="AE19" s="88"/>
      <c r="AF19" s="100"/>
      <c r="AG19" s="88">
        <v>14215113</v>
      </c>
      <c r="AH19" s="88">
        <v>186.12015554624489</v>
      </c>
      <c r="AI19" s="278">
        <v>571041359.75</v>
      </c>
      <c r="AJ19" s="307">
        <v>40.171425985146932</v>
      </c>
    </row>
    <row r="20" spans="1:36" s="6" customFormat="1" x14ac:dyDescent="0.2">
      <c r="A20" s="96" t="s">
        <v>89</v>
      </c>
      <c r="B20" s="87"/>
      <c r="C20" s="302"/>
      <c r="D20" s="88"/>
      <c r="E20" s="100"/>
      <c r="F20" s="88"/>
      <c r="G20" s="88"/>
      <c r="H20" s="278"/>
      <c r="I20" s="314"/>
      <c r="J20" s="96" t="s">
        <v>89</v>
      </c>
      <c r="K20" s="87"/>
      <c r="L20" s="302"/>
      <c r="M20" s="88"/>
      <c r="N20" s="100"/>
      <c r="O20" s="88"/>
      <c r="P20" s="88"/>
      <c r="Q20" s="278"/>
      <c r="R20" s="314"/>
      <c r="S20" s="96" t="s">
        <v>89</v>
      </c>
      <c r="T20" s="88"/>
      <c r="U20" s="302"/>
      <c r="V20" s="88"/>
      <c r="W20" s="100"/>
      <c r="X20" s="88"/>
      <c r="Y20" s="88"/>
      <c r="Z20" s="278"/>
      <c r="AA20" s="307"/>
      <c r="AB20" s="96" t="s">
        <v>89</v>
      </c>
      <c r="AC20" s="88"/>
      <c r="AD20" s="302"/>
      <c r="AE20" s="88"/>
      <c r="AF20" s="100"/>
      <c r="AG20" s="88"/>
      <c r="AH20" s="88"/>
      <c r="AI20" s="278"/>
      <c r="AJ20" s="307"/>
    </row>
    <row r="21" spans="1:36" s="6" customFormat="1" x14ac:dyDescent="0.2">
      <c r="A21" s="96" t="s">
        <v>90</v>
      </c>
      <c r="B21" s="87">
        <v>40</v>
      </c>
      <c r="C21" s="299">
        <v>1.4905562085019835E-5</v>
      </c>
      <c r="D21" s="88"/>
      <c r="E21" s="100"/>
      <c r="F21" s="88">
        <v>1255</v>
      </c>
      <c r="G21" s="88">
        <v>31.375</v>
      </c>
      <c r="H21" s="278">
        <v>56304.03</v>
      </c>
      <c r="I21" s="314">
        <v>44.863768924302789</v>
      </c>
      <c r="J21" s="96" t="s">
        <v>90</v>
      </c>
      <c r="K21" s="87">
        <v>65</v>
      </c>
      <c r="L21" s="299">
        <v>2.2558227992192772E-5</v>
      </c>
      <c r="M21" s="88"/>
      <c r="N21" s="100"/>
      <c r="O21" s="88">
        <v>3315</v>
      </c>
      <c r="P21" s="88">
        <v>51</v>
      </c>
      <c r="Q21" s="278">
        <v>157219.59</v>
      </c>
      <c r="R21" s="314">
        <v>47.426723981900452</v>
      </c>
      <c r="S21" s="96" t="s">
        <v>90</v>
      </c>
      <c r="T21" s="88">
        <v>86</v>
      </c>
      <c r="U21" s="299">
        <v>2.8695007769340186E-5</v>
      </c>
      <c r="V21" s="88"/>
      <c r="W21" s="100"/>
      <c r="X21" s="88">
        <v>5346</v>
      </c>
      <c r="Y21" s="88">
        <v>62.162790697674417</v>
      </c>
      <c r="Z21" s="278">
        <v>278247.58</v>
      </c>
      <c r="AA21" s="307">
        <v>52.047807706696595</v>
      </c>
      <c r="AB21" s="96" t="s">
        <v>90</v>
      </c>
      <c r="AC21" s="88">
        <v>114</v>
      </c>
      <c r="AD21" s="299">
        <v>3.6891484668675632E-5</v>
      </c>
      <c r="AE21" s="88"/>
      <c r="AF21" s="100"/>
      <c r="AG21" s="88">
        <v>7616</v>
      </c>
      <c r="AH21" s="88">
        <v>66.807017543859644</v>
      </c>
      <c r="AI21" s="278">
        <v>417268.13</v>
      </c>
      <c r="AJ21" s="307">
        <v>54.788357405462186</v>
      </c>
    </row>
    <row r="22" spans="1:36" s="6" customFormat="1" ht="36" x14ac:dyDescent="0.2">
      <c r="A22" s="96" t="s">
        <v>91</v>
      </c>
      <c r="B22" s="87">
        <v>338</v>
      </c>
      <c r="C22" s="302">
        <v>1.2595199961841762E-4</v>
      </c>
      <c r="D22" s="88"/>
      <c r="E22" s="100"/>
      <c r="F22" s="88">
        <v>18617</v>
      </c>
      <c r="G22" s="88">
        <v>55.079881656804737</v>
      </c>
      <c r="H22" s="278">
        <v>479209.11</v>
      </c>
      <c r="I22" s="314">
        <v>25.740404469033678</v>
      </c>
      <c r="J22" s="96" t="s">
        <v>91</v>
      </c>
      <c r="K22" s="87">
        <v>478</v>
      </c>
      <c r="L22" s="302">
        <v>1.6588973815797144E-4</v>
      </c>
      <c r="M22" s="88"/>
      <c r="N22" s="100"/>
      <c r="O22" s="88">
        <v>38022</v>
      </c>
      <c r="P22" s="88">
        <v>79.543933054393307</v>
      </c>
      <c r="Q22" s="278">
        <v>926199.32</v>
      </c>
      <c r="R22" s="314">
        <v>24.359563410656985</v>
      </c>
      <c r="S22" s="96" t="s">
        <v>91</v>
      </c>
      <c r="T22" s="88">
        <v>641</v>
      </c>
      <c r="U22" s="302">
        <v>2.1387790674589602E-4</v>
      </c>
      <c r="V22" s="88"/>
      <c r="W22" s="100"/>
      <c r="X22" s="88">
        <v>57973</v>
      </c>
      <c r="Y22" s="88">
        <v>90.441497659906403</v>
      </c>
      <c r="Z22" s="278">
        <v>1382930.19</v>
      </c>
      <c r="AA22" s="307">
        <v>23.854728753040206</v>
      </c>
      <c r="AB22" s="96" t="s">
        <v>91</v>
      </c>
      <c r="AC22" s="88">
        <v>835</v>
      </c>
      <c r="AD22" s="302">
        <v>2.7021394472231714E-4</v>
      </c>
      <c r="AE22" s="88"/>
      <c r="AF22" s="100"/>
      <c r="AG22" s="88">
        <v>80617</v>
      </c>
      <c r="AH22" s="88">
        <v>96.547305389221563</v>
      </c>
      <c r="AI22" s="278">
        <v>1945904.38</v>
      </c>
      <c r="AJ22" s="307">
        <v>24.137643176997408</v>
      </c>
    </row>
    <row r="23" spans="1:36" s="6" customFormat="1" ht="13.5" x14ac:dyDescent="0.2">
      <c r="A23" s="94" t="s">
        <v>424</v>
      </c>
      <c r="B23" s="84">
        <v>47206</v>
      </c>
      <c r="C23" s="293">
        <v>1.7590799094636157E-2</v>
      </c>
      <c r="D23" s="85"/>
      <c r="E23" s="86"/>
      <c r="F23" s="85">
        <v>2337907</v>
      </c>
      <c r="G23" s="85">
        <v>49.525632334872682</v>
      </c>
      <c r="H23" s="277">
        <v>81262355.930000007</v>
      </c>
      <c r="I23" s="313">
        <v>34.758592163845698</v>
      </c>
      <c r="J23" s="94" t="s">
        <v>424</v>
      </c>
      <c r="K23" s="84">
        <v>58130</v>
      </c>
      <c r="L23" s="293">
        <v>2.0173996818248704E-2</v>
      </c>
      <c r="M23" s="85"/>
      <c r="N23" s="86"/>
      <c r="O23" s="85">
        <v>4543016</v>
      </c>
      <c r="P23" s="85">
        <v>78.152692241527618</v>
      </c>
      <c r="Q23" s="277">
        <v>162566847.57999998</v>
      </c>
      <c r="R23" s="313">
        <v>35.783903816319373</v>
      </c>
      <c r="S23" s="94" t="s">
        <v>424</v>
      </c>
      <c r="T23" s="85">
        <v>70849</v>
      </c>
      <c r="U23" s="293">
        <v>2.3639681458720731E-2</v>
      </c>
      <c r="V23" s="85"/>
      <c r="W23" s="86"/>
      <c r="X23" s="85">
        <v>6854124</v>
      </c>
      <c r="Y23" s="85">
        <v>96.742706319072951</v>
      </c>
      <c r="Z23" s="277">
        <v>243927698.17000002</v>
      </c>
      <c r="AA23" s="286">
        <v>35.588457134711895</v>
      </c>
      <c r="AB23" s="94" t="s">
        <v>424</v>
      </c>
      <c r="AC23" s="85">
        <v>83132</v>
      </c>
      <c r="AD23" s="293">
        <v>2.6902306170845113E-2</v>
      </c>
      <c r="AE23" s="85"/>
      <c r="AF23" s="86"/>
      <c r="AG23" s="85">
        <v>9093104</v>
      </c>
      <c r="AH23" s="85">
        <v>109.38151373718905</v>
      </c>
      <c r="AI23" s="277">
        <v>321902129.44</v>
      </c>
      <c r="AJ23" s="286">
        <v>35.400687096507419</v>
      </c>
    </row>
    <row r="24" spans="1:36" s="6" customFormat="1" x14ac:dyDescent="0.2">
      <c r="A24" s="96" t="s">
        <v>161</v>
      </c>
      <c r="B24" s="87">
        <v>40443</v>
      </c>
      <c r="C24" s="300">
        <v>1.5070641185111431E-2</v>
      </c>
      <c r="D24" s="88"/>
      <c r="E24" s="100"/>
      <c r="F24" s="88">
        <v>2040419</v>
      </c>
      <c r="G24" s="88">
        <v>50.451722176890932</v>
      </c>
      <c r="H24" s="278">
        <v>75749949.75</v>
      </c>
      <c r="I24" s="314">
        <v>37.124703185963277</v>
      </c>
      <c r="J24" s="96" t="s">
        <v>161</v>
      </c>
      <c r="K24" s="87">
        <v>49533</v>
      </c>
      <c r="L24" s="300">
        <v>1.7190410879035146E-2</v>
      </c>
      <c r="M24" s="88"/>
      <c r="N24" s="100"/>
      <c r="O24" s="88">
        <v>4001937</v>
      </c>
      <c r="P24" s="88">
        <v>80.793349887953482</v>
      </c>
      <c r="Q24" s="278">
        <v>152266925.16999999</v>
      </c>
      <c r="R24" s="314">
        <v>38.048306400125739</v>
      </c>
      <c r="S24" s="96" t="s">
        <v>161</v>
      </c>
      <c r="T24" s="88">
        <v>59209</v>
      </c>
      <c r="U24" s="300">
        <v>1.9755845523428638E-2</v>
      </c>
      <c r="V24" s="88"/>
      <c r="W24" s="100"/>
      <c r="X24" s="88">
        <v>6073893</v>
      </c>
      <c r="Y24" s="88">
        <v>102.58394838622506</v>
      </c>
      <c r="Z24" s="278">
        <v>229161617.45000002</v>
      </c>
      <c r="AA24" s="307">
        <v>37.72895199997761</v>
      </c>
      <c r="AB24" s="96" t="s">
        <v>161</v>
      </c>
      <c r="AC24" s="88">
        <v>67911</v>
      </c>
      <c r="AD24" s="300">
        <v>2.197664574854764E-2</v>
      </c>
      <c r="AE24" s="88"/>
      <c r="AF24" s="100"/>
      <c r="AG24" s="88">
        <v>7969492</v>
      </c>
      <c r="AH24" s="88">
        <v>117.35200482985083</v>
      </c>
      <c r="AI24" s="278">
        <v>300653654.60000002</v>
      </c>
      <c r="AJ24" s="307">
        <v>37.725573298774883</v>
      </c>
    </row>
    <row r="25" spans="1:36" s="6" customFormat="1" ht="24" x14ac:dyDescent="0.2">
      <c r="A25" s="96" t="s">
        <v>162</v>
      </c>
      <c r="B25" s="87">
        <v>6763</v>
      </c>
      <c r="C25" s="300">
        <v>2.5201579095247288E-3</v>
      </c>
      <c r="D25" s="88"/>
      <c r="E25" s="100"/>
      <c r="F25" s="88">
        <v>297488</v>
      </c>
      <c r="G25" s="88">
        <v>43.987579476563653</v>
      </c>
      <c r="H25" s="278">
        <v>5512406.1799999997</v>
      </c>
      <c r="I25" s="314">
        <v>18.529843825633304</v>
      </c>
      <c r="J25" s="96" t="s">
        <v>162</v>
      </c>
      <c r="K25" s="87">
        <v>8597</v>
      </c>
      <c r="L25" s="300">
        <v>2.9835859392135576E-3</v>
      </c>
      <c r="M25" s="88"/>
      <c r="N25" s="100"/>
      <c r="O25" s="88">
        <v>541079</v>
      </c>
      <c r="P25" s="88">
        <v>62.938117948121437</v>
      </c>
      <c r="Q25" s="278">
        <v>10299922.41</v>
      </c>
      <c r="R25" s="314">
        <v>19.035893852838495</v>
      </c>
      <c r="S25" s="96" t="s">
        <v>162</v>
      </c>
      <c r="T25" s="88">
        <v>11640</v>
      </c>
      <c r="U25" s="300">
        <v>3.8838359352920903E-3</v>
      </c>
      <c r="V25" s="88"/>
      <c r="W25" s="100"/>
      <c r="X25" s="88">
        <v>780231</v>
      </c>
      <c r="Y25" s="88">
        <v>67.030154639175251</v>
      </c>
      <c r="Z25" s="278">
        <v>14766080.720000001</v>
      </c>
      <c r="AA25" s="307">
        <v>18.925267927062627</v>
      </c>
      <c r="AB25" s="96" t="s">
        <v>162</v>
      </c>
      <c r="AC25" s="88">
        <v>15221</v>
      </c>
      <c r="AD25" s="300">
        <v>4.9256604222974723E-3</v>
      </c>
      <c r="AE25" s="88"/>
      <c r="AF25" s="100"/>
      <c r="AG25" s="88">
        <v>1123612</v>
      </c>
      <c r="AH25" s="88">
        <v>73.819854148873262</v>
      </c>
      <c r="AI25" s="278">
        <v>21248474.84</v>
      </c>
      <c r="AJ25" s="307">
        <v>18.910864996101857</v>
      </c>
    </row>
    <row r="26" spans="1:36" s="6" customFormat="1" x14ac:dyDescent="0.2">
      <c r="A26" s="95" t="s">
        <v>144</v>
      </c>
      <c r="B26" s="84">
        <v>277</v>
      </c>
      <c r="C26" s="295">
        <v>1.0322101743876235E-4</v>
      </c>
      <c r="D26" s="85"/>
      <c r="E26" s="86"/>
      <c r="F26" s="85">
        <v>16298</v>
      </c>
      <c r="G26" s="85">
        <v>58.837545126353788</v>
      </c>
      <c r="H26" s="277">
        <v>822096.73</v>
      </c>
      <c r="I26" s="313">
        <v>50.44157135844889</v>
      </c>
      <c r="J26" s="95" t="s">
        <v>144</v>
      </c>
      <c r="K26" s="84">
        <v>353</v>
      </c>
      <c r="L26" s="295">
        <v>1.2250853048067766E-4</v>
      </c>
      <c r="M26" s="85"/>
      <c r="N26" s="86"/>
      <c r="O26" s="85">
        <v>32316</v>
      </c>
      <c r="P26" s="85">
        <v>91.546742209631731</v>
      </c>
      <c r="Q26" s="277">
        <v>1691011.1099999999</v>
      </c>
      <c r="R26" s="313">
        <v>52.327364463423685</v>
      </c>
      <c r="S26" s="95" t="s">
        <v>144</v>
      </c>
      <c r="T26" s="85">
        <v>412</v>
      </c>
      <c r="U26" s="295">
        <v>1.3746910698800183E-4</v>
      </c>
      <c r="V26" s="85"/>
      <c r="W26" s="86"/>
      <c r="X26" s="85">
        <v>47553</v>
      </c>
      <c r="Y26" s="85">
        <v>115.41990291262135</v>
      </c>
      <c r="Z26" s="277">
        <v>2580478.48</v>
      </c>
      <c r="AA26" s="286">
        <v>54.265314070615943</v>
      </c>
      <c r="AB26" s="95" t="s">
        <v>144</v>
      </c>
      <c r="AC26" s="85">
        <v>488</v>
      </c>
      <c r="AD26" s="295">
        <v>1.5792144314310272E-4</v>
      </c>
      <c r="AE26" s="85"/>
      <c r="AF26" s="86"/>
      <c r="AG26" s="85">
        <v>61769</v>
      </c>
      <c r="AH26" s="85">
        <v>126.57581967213115</v>
      </c>
      <c r="AI26" s="277">
        <v>3429029.03</v>
      </c>
      <c r="AJ26" s="286">
        <v>55.513753339053565</v>
      </c>
    </row>
    <row r="27" spans="1:36" s="6" customFormat="1" x14ac:dyDescent="0.2">
      <c r="A27" s="96" t="s">
        <v>146</v>
      </c>
      <c r="B27" s="87">
        <v>249</v>
      </c>
      <c r="C27" s="302">
        <v>9.2787123979248476E-5</v>
      </c>
      <c r="D27" s="88"/>
      <c r="E27" s="100"/>
      <c r="F27" s="88">
        <v>15007</v>
      </c>
      <c r="G27" s="88">
        <v>60.269076305220885</v>
      </c>
      <c r="H27" s="278">
        <v>787035.51</v>
      </c>
      <c r="I27" s="314">
        <v>52.444559872059706</v>
      </c>
      <c r="J27" s="96" t="s">
        <v>146</v>
      </c>
      <c r="K27" s="87">
        <v>318</v>
      </c>
      <c r="L27" s="302">
        <v>1.103617923310354E-4</v>
      </c>
      <c r="M27" s="88"/>
      <c r="N27" s="100"/>
      <c r="O27" s="88">
        <v>30167</v>
      </c>
      <c r="P27" s="88">
        <v>94.864779874213838</v>
      </c>
      <c r="Q27" s="278">
        <v>1630164.17</v>
      </c>
      <c r="R27" s="314">
        <v>54.037994165810318</v>
      </c>
      <c r="S27" s="96" t="s">
        <v>146</v>
      </c>
      <c r="T27" s="88">
        <v>363</v>
      </c>
      <c r="U27" s="302">
        <v>1.2111962581709869E-4</v>
      </c>
      <c r="V27" s="88"/>
      <c r="W27" s="100"/>
      <c r="X27" s="88">
        <v>44618</v>
      </c>
      <c r="Y27" s="88">
        <v>122.91460055096418</v>
      </c>
      <c r="Z27" s="278">
        <v>2496246.9</v>
      </c>
      <c r="AA27" s="307">
        <v>55.947081895199247</v>
      </c>
      <c r="AB27" s="96" t="s">
        <v>146</v>
      </c>
      <c r="AC27" s="88">
        <v>427</v>
      </c>
      <c r="AD27" s="302">
        <v>1.3818126275021487E-4</v>
      </c>
      <c r="AE27" s="88"/>
      <c r="AF27" s="100"/>
      <c r="AG27" s="88">
        <v>57264</v>
      </c>
      <c r="AH27" s="88">
        <v>134.10772833723652</v>
      </c>
      <c r="AI27" s="278">
        <v>3291762.55</v>
      </c>
      <c r="AJ27" s="307">
        <v>57.483978590388375</v>
      </c>
    </row>
    <row r="28" spans="1:36" s="6" customFormat="1" x14ac:dyDescent="0.2">
      <c r="A28" s="195" t="s">
        <v>145</v>
      </c>
      <c r="B28" s="196">
        <v>28</v>
      </c>
      <c r="C28" s="315">
        <v>1.0433893459513884E-5</v>
      </c>
      <c r="D28" s="197"/>
      <c r="E28" s="206"/>
      <c r="F28" s="197">
        <v>1291</v>
      </c>
      <c r="G28" s="197">
        <v>46.107142857142854</v>
      </c>
      <c r="H28" s="279">
        <v>35061.22</v>
      </c>
      <c r="I28" s="316">
        <v>27.158187451587917</v>
      </c>
      <c r="J28" s="195" t="s">
        <v>145</v>
      </c>
      <c r="K28" s="196">
        <v>35</v>
      </c>
      <c r="L28" s="315">
        <v>1.2146738149642261E-5</v>
      </c>
      <c r="M28" s="197"/>
      <c r="N28" s="206"/>
      <c r="O28" s="197">
        <v>2149</v>
      </c>
      <c r="P28" s="197">
        <v>61.4</v>
      </c>
      <c r="Q28" s="279">
        <v>60846.94</v>
      </c>
      <c r="R28" s="316">
        <v>28.314071661237787</v>
      </c>
      <c r="S28" s="195" t="s">
        <v>145</v>
      </c>
      <c r="T28" s="197">
        <v>49</v>
      </c>
      <c r="U28" s="315">
        <v>1.6349481170903129E-5</v>
      </c>
      <c r="V28" s="197"/>
      <c r="W28" s="206"/>
      <c r="X28" s="197">
        <v>2935</v>
      </c>
      <c r="Y28" s="197">
        <v>59.897959183673471</v>
      </c>
      <c r="Z28" s="279">
        <v>84231.58</v>
      </c>
      <c r="AA28" s="308">
        <v>28.699005110732539</v>
      </c>
      <c r="AB28" s="195" t="s">
        <v>145</v>
      </c>
      <c r="AC28" s="197">
        <v>61</v>
      </c>
      <c r="AD28" s="315">
        <v>1.974018039288784E-5</v>
      </c>
      <c r="AE28" s="197"/>
      <c r="AF28" s="206"/>
      <c r="AG28" s="197">
        <v>4505</v>
      </c>
      <c r="AH28" s="197">
        <v>73.852459016393439</v>
      </c>
      <c r="AI28" s="279">
        <v>137266.48000000001</v>
      </c>
      <c r="AJ28" s="308">
        <v>30.469806881243066</v>
      </c>
    </row>
    <row r="29" spans="1:36" s="6" customFormat="1" ht="40.5" customHeight="1" x14ac:dyDescent="0.2">
      <c r="A29" s="349" t="s">
        <v>414</v>
      </c>
      <c r="B29" s="349"/>
      <c r="C29" s="349"/>
      <c r="D29" s="349"/>
      <c r="E29" s="349"/>
      <c r="F29" s="349"/>
      <c r="G29" s="349"/>
      <c r="H29" s="349"/>
      <c r="I29" s="349"/>
      <c r="J29" s="349" t="s">
        <v>414</v>
      </c>
      <c r="K29" s="349"/>
      <c r="L29" s="349"/>
      <c r="M29" s="349"/>
      <c r="N29" s="349"/>
      <c r="O29" s="349"/>
      <c r="P29" s="349"/>
      <c r="Q29" s="349"/>
      <c r="R29" s="349"/>
      <c r="S29" s="349" t="s">
        <v>414</v>
      </c>
      <c r="T29" s="349"/>
      <c r="U29" s="349"/>
      <c r="V29" s="349"/>
      <c r="W29" s="349"/>
      <c r="X29" s="349"/>
      <c r="Y29" s="349"/>
      <c r="Z29" s="349"/>
      <c r="AA29" s="349"/>
      <c r="AB29" s="349" t="s">
        <v>414</v>
      </c>
      <c r="AC29" s="349"/>
      <c r="AD29" s="349"/>
      <c r="AE29" s="349"/>
      <c r="AF29" s="349"/>
      <c r="AG29" s="349"/>
      <c r="AH29" s="349"/>
      <c r="AI29" s="349"/>
      <c r="AJ29" s="349"/>
    </row>
    <row r="30" spans="1:36" x14ac:dyDescent="0.2">
      <c r="A30" s="350" t="s">
        <v>401</v>
      </c>
      <c r="B30" s="350"/>
      <c r="C30" s="350"/>
      <c r="D30" s="350"/>
      <c r="E30" s="350"/>
      <c r="F30" s="350"/>
      <c r="G30" s="350"/>
      <c r="H30" s="350"/>
      <c r="I30" s="350"/>
      <c r="J30" s="350" t="s">
        <v>401</v>
      </c>
      <c r="K30" s="350"/>
      <c r="L30" s="350"/>
      <c r="M30" s="350"/>
      <c r="N30" s="350"/>
      <c r="O30" s="350"/>
      <c r="P30" s="350"/>
      <c r="Q30" s="350"/>
      <c r="R30" s="350"/>
      <c r="S30" s="350" t="s">
        <v>401</v>
      </c>
      <c r="T30" s="350"/>
      <c r="U30" s="350"/>
      <c r="V30" s="350"/>
      <c r="W30" s="350"/>
      <c r="X30" s="350"/>
      <c r="Y30" s="350"/>
      <c r="Z30" s="350"/>
      <c r="AA30" s="350"/>
      <c r="AB30" s="350" t="s">
        <v>401</v>
      </c>
      <c r="AC30" s="350"/>
      <c r="AD30" s="350"/>
      <c r="AE30" s="350"/>
      <c r="AF30" s="350"/>
      <c r="AG30" s="350"/>
      <c r="AH30" s="350"/>
      <c r="AI30" s="350"/>
      <c r="AJ30" s="350"/>
    </row>
    <row r="31" spans="1:36" ht="26.25" customHeight="1" x14ac:dyDescent="0.2">
      <c r="A31" s="350" t="s">
        <v>427</v>
      </c>
      <c r="B31" s="350"/>
      <c r="C31" s="350"/>
      <c r="D31" s="350"/>
      <c r="E31" s="350"/>
      <c r="F31" s="350"/>
      <c r="G31" s="350"/>
      <c r="H31" s="350"/>
      <c r="I31" s="350"/>
      <c r="J31" s="350" t="s">
        <v>427</v>
      </c>
      <c r="K31" s="350"/>
      <c r="L31" s="350"/>
      <c r="M31" s="350"/>
      <c r="N31" s="350"/>
      <c r="O31" s="350"/>
      <c r="P31" s="350"/>
      <c r="Q31" s="350"/>
      <c r="R31" s="350"/>
      <c r="S31" s="350" t="s">
        <v>427</v>
      </c>
      <c r="T31" s="350"/>
      <c r="U31" s="350"/>
      <c r="V31" s="350"/>
      <c r="W31" s="350"/>
      <c r="X31" s="350"/>
      <c r="Y31" s="350"/>
      <c r="Z31" s="350"/>
      <c r="AA31" s="350"/>
      <c r="AB31" s="350" t="s">
        <v>427</v>
      </c>
      <c r="AC31" s="350"/>
      <c r="AD31" s="350"/>
      <c r="AE31" s="350"/>
      <c r="AF31" s="350"/>
      <c r="AG31" s="350"/>
      <c r="AH31" s="350"/>
      <c r="AI31" s="350"/>
      <c r="AJ31" s="350"/>
    </row>
  </sheetData>
  <mergeCells count="43">
    <mergeCell ref="AB29:AJ29"/>
    <mergeCell ref="AB30:AJ30"/>
    <mergeCell ref="AB31:AJ31"/>
    <mergeCell ref="AB2:AJ3"/>
    <mergeCell ref="AC5:AJ5"/>
    <mergeCell ref="AC6:AD6"/>
    <mergeCell ref="AE6:AF6"/>
    <mergeCell ref="AG6:AH6"/>
    <mergeCell ref="AI6:AI7"/>
    <mergeCell ref="AJ6:AJ7"/>
    <mergeCell ref="A2:I3"/>
    <mergeCell ref="B5:I5"/>
    <mergeCell ref="A4:I4"/>
    <mergeCell ref="A29:I29"/>
    <mergeCell ref="B6:C6"/>
    <mergeCell ref="J2:R3"/>
    <mergeCell ref="J4:R4"/>
    <mergeCell ref="K5:R5"/>
    <mergeCell ref="K6:L6"/>
    <mergeCell ref="M6:N6"/>
    <mergeCell ref="O6:P6"/>
    <mergeCell ref="Q6:Q7"/>
    <mergeCell ref="R6:R7"/>
    <mergeCell ref="J31:R31"/>
    <mergeCell ref="D6:E6"/>
    <mergeCell ref="F6:G6"/>
    <mergeCell ref="H6:H7"/>
    <mergeCell ref="I6:I7"/>
    <mergeCell ref="A31:I31"/>
    <mergeCell ref="J30:R30"/>
    <mergeCell ref="A30:I30"/>
    <mergeCell ref="J29:R29"/>
    <mergeCell ref="S29:AA29"/>
    <mergeCell ref="S30:AA30"/>
    <mergeCell ref="S31:AA31"/>
    <mergeCell ref="S2:AA3"/>
    <mergeCell ref="S4:AA4"/>
    <mergeCell ref="T5:AA5"/>
    <mergeCell ref="T6:U6"/>
    <mergeCell ref="V6:W6"/>
    <mergeCell ref="X6:Y6"/>
    <mergeCell ref="Z6:Z7"/>
    <mergeCell ref="AA6:AA7"/>
  </mergeCells>
  <hyperlinks>
    <hyperlink ref="A1" location="Съдържание!Print_Area" display="към съдържанието" xr:uid="{00000000-0004-0000-0400-000000000000}"/>
    <hyperlink ref="J1" location="Съдържание!Print_Area" display="към съдържанието" xr:uid="{00000000-0004-0000-0400-000001000000}"/>
    <hyperlink ref="S1" location="Съдържание!Print_Area" display="към съдържанието" xr:uid="{E22025A5-F275-4789-9A0A-24B46D5AAC78}"/>
    <hyperlink ref="AB1" location="Съдържание!Print_Area" display="към съдържанието" xr:uid="{158C7532-F784-4EDE-80F1-4903ACB7D4A3}"/>
  </hyperlinks>
  <printOptions horizontalCentered="1"/>
  <pageMargins left="0.39370078740157483" right="0.39370078740157483" top="0.59055118110236227" bottom="0.59055118110236227" header="0.31496062992125984" footer="0.31496062992125984"/>
  <pageSetup paperSize="9" scale="6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6">
    <pageSetUpPr fitToPage="1"/>
  </sheetPr>
  <dimension ref="A1:E55"/>
  <sheetViews>
    <sheetView zoomScale="80" zoomScaleNormal="80" workbookViewId="0">
      <selection activeCell="F13" sqref="F13"/>
    </sheetView>
  </sheetViews>
  <sheetFormatPr defaultRowHeight="12.75" x14ac:dyDescent="0.2"/>
  <cols>
    <col min="1" max="1" width="20.7109375" customWidth="1"/>
    <col min="2" max="3" width="17.7109375" customWidth="1"/>
    <col min="4" max="5" width="16.7109375" customWidth="1"/>
  </cols>
  <sheetData>
    <row r="1" spans="1:5" s="6" customFormat="1" ht="15" customHeight="1" x14ac:dyDescent="0.2">
      <c r="A1" s="255" t="s">
        <v>71</v>
      </c>
      <c r="B1" s="106"/>
      <c r="C1" s="106"/>
      <c r="D1" s="115"/>
      <c r="E1" s="108"/>
    </row>
    <row r="2" spans="1:5" ht="35.1" customHeight="1" x14ac:dyDescent="0.2">
      <c r="A2" s="352" t="s">
        <v>155</v>
      </c>
      <c r="B2" s="352"/>
      <c r="C2" s="352"/>
      <c r="D2" s="352"/>
      <c r="E2" s="352"/>
    </row>
    <row r="3" spans="1:5" ht="15" customHeight="1" x14ac:dyDescent="0.2">
      <c r="A3" s="414" t="s">
        <v>511</v>
      </c>
      <c r="B3" s="414"/>
      <c r="C3" s="414"/>
      <c r="D3" s="414"/>
      <c r="E3" s="414"/>
    </row>
    <row r="4" spans="1:5" ht="15" customHeight="1" x14ac:dyDescent="0.2">
      <c r="A4" s="174"/>
      <c r="B4" s="174"/>
      <c r="C4" s="174"/>
      <c r="D4" s="174"/>
      <c r="E4" s="174"/>
    </row>
    <row r="5" spans="1:5" s="27" customFormat="1" ht="39.950000000000003" customHeight="1" x14ac:dyDescent="0.2">
      <c r="A5" s="228" t="s">
        <v>8</v>
      </c>
      <c r="B5" s="227" t="s">
        <v>166</v>
      </c>
      <c r="C5" s="228" t="s">
        <v>306</v>
      </c>
      <c r="D5" s="228" t="s">
        <v>80</v>
      </c>
      <c r="E5" s="228" t="s">
        <v>305</v>
      </c>
    </row>
    <row r="6" spans="1:5" ht="20.100000000000001" customHeight="1" x14ac:dyDescent="0.2">
      <c r="A6" s="191">
        <v>1</v>
      </c>
      <c r="B6" s="189">
        <v>2</v>
      </c>
      <c r="C6" s="191">
        <v>3</v>
      </c>
      <c r="D6" s="191">
        <v>4</v>
      </c>
      <c r="E6" s="191" t="s">
        <v>286</v>
      </c>
    </row>
    <row r="7" spans="1:5" ht="15" customHeight="1" x14ac:dyDescent="0.2">
      <c r="A7" s="146" t="s">
        <v>39</v>
      </c>
      <c r="B7" s="103">
        <v>3346</v>
      </c>
      <c r="C7" s="175">
        <v>18260179.16</v>
      </c>
      <c r="D7" s="103">
        <v>465510</v>
      </c>
      <c r="E7" s="114">
        <f t="shared" ref="E7:E26" si="0">C7/D7</f>
        <v>39.226180232433244</v>
      </c>
    </row>
    <row r="8" spans="1:5" ht="15" customHeight="1" x14ac:dyDescent="0.2">
      <c r="A8" s="146" t="s">
        <v>40</v>
      </c>
      <c r="B8" s="103">
        <v>3546</v>
      </c>
      <c r="C8" s="175">
        <v>20809544.199999999</v>
      </c>
      <c r="D8" s="103">
        <v>584885</v>
      </c>
      <c r="E8" s="114">
        <f>C8/D8</f>
        <v>35.578864563119247</v>
      </c>
    </row>
    <row r="9" spans="1:5" ht="15" customHeight="1" x14ac:dyDescent="0.2">
      <c r="A9" s="146" t="s">
        <v>41</v>
      </c>
      <c r="B9" s="103">
        <v>5176</v>
      </c>
      <c r="C9" s="175">
        <v>34635551.759999998</v>
      </c>
      <c r="D9" s="103">
        <v>887015</v>
      </c>
      <c r="E9" s="114">
        <f t="shared" si="0"/>
        <v>39.047312345338014</v>
      </c>
    </row>
    <row r="10" spans="1:5" ht="15" customHeight="1" x14ac:dyDescent="0.2">
      <c r="A10" s="146" t="s">
        <v>42</v>
      </c>
      <c r="B10" s="103">
        <v>1826</v>
      </c>
      <c r="C10" s="175">
        <v>10459186.77</v>
      </c>
      <c r="D10" s="103">
        <v>292675</v>
      </c>
      <c r="E10" s="114">
        <f t="shared" si="0"/>
        <v>35.736522661655421</v>
      </c>
    </row>
    <row r="11" spans="1:5" ht="15" customHeight="1" x14ac:dyDescent="0.2">
      <c r="A11" s="146" t="s">
        <v>43</v>
      </c>
      <c r="B11" s="103">
        <v>393</v>
      </c>
      <c r="C11" s="175">
        <v>2227338.27</v>
      </c>
      <c r="D11" s="103">
        <v>56072</v>
      </c>
      <c r="E11" s="114">
        <f t="shared" si="0"/>
        <v>39.722825474390071</v>
      </c>
    </row>
    <row r="12" spans="1:5" ht="15" customHeight="1" x14ac:dyDescent="0.2">
      <c r="A12" s="146" t="s">
        <v>44</v>
      </c>
      <c r="B12" s="103">
        <v>1150</v>
      </c>
      <c r="C12" s="175">
        <v>7245304.6200000001</v>
      </c>
      <c r="D12" s="103">
        <v>175704</v>
      </c>
      <c r="E12" s="114">
        <f t="shared" si="0"/>
        <v>41.235854732959979</v>
      </c>
    </row>
    <row r="13" spans="1:5" ht="15" customHeight="1" x14ac:dyDescent="0.2">
      <c r="A13" s="146" t="s">
        <v>45</v>
      </c>
      <c r="B13" s="103">
        <v>927</v>
      </c>
      <c r="C13" s="175">
        <v>5790210.8099999996</v>
      </c>
      <c r="D13" s="103">
        <v>180175</v>
      </c>
      <c r="E13" s="114">
        <f t="shared" si="0"/>
        <v>32.136593922575273</v>
      </c>
    </row>
    <row r="14" spans="1:5" ht="15" customHeight="1" x14ac:dyDescent="0.2">
      <c r="A14" s="146" t="s">
        <v>46</v>
      </c>
      <c r="B14" s="103">
        <v>995</v>
      </c>
      <c r="C14" s="175">
        <v>5929801.4100000001</v>
      </c>
      <c r="D14" s="103">
        <v>138518</v>
      </c>
      <c r="E14" s="114">
        <f t="shared" si="0"/>
        <v>42.808887003855098</v>
      </c>
    </row>
    <row r="15" spans="1:5" ht="15" customHeight="1" x14ac:dyDescent="0.2">
      <c r="A15" s="146" t="s">
        <v>47</v>
      </c>
      <c r="B15" s="103">
        <v>826</v>
      </c>
      <c r="C15" s="175">
        <v>4566747.95</v>
      </c>
      <c r="D15" s="103">
        <v>118032</v>
      </c>
      <c r="E15" s="114">
        <f t="shared" si="0"/>
        <v>38.690761403687141</v>
      </c>
    </row>
    <row r="16" spans="1:5" ht="15" customHeight="1" x14ac:dyDescent="0.2">
      <c r="A16" s="146" t="s">
        <v>48</v>
      </c>
      <c r="B16" s="103">
        <v>857</v>
      </c>
      <c r="C16" s="175">
        <v>5209403.12</v>
      </c>
      <c r="D16" s="103">
        <v>120335</v>
      </c>
      <c r="E16" s="114">
        <f t="shared" si="0"/>
        <v>43.290839074251053</v>
      </c>
    </row>
    <row r="17" spans="1:5" ht="15" customHeight="1" x14ac:dyDescent="0.2">
      <c r="A17" s="146" t="s">
        <v>49</v>
      </c>
      <c r="B17" s="103">
        <v>635</v>
      </c>
      <c r="C17" s="175">
        <v>3713559.95</v>
      </c>
      <c r="D17" s="103">
        <v>95403</v>
      </c>
      <c r="E17" s="114">
        <f t="shared" si="0"/>
        <v>38.92498087062252</v>
      </c>
    </row>
    <row r="18" spans="1:5" ht="15" customHeight="1" x14ac:dyDescent="0.2">
      <c r="A18" s="146" t="s">
        <v>50</v>
      </c>
      <c r="B18" s="103">
        <v>1950</v>
      </c>
      <c r="C18" s="175">
        <v>11484963.359999999</v>
      </c>
      <c r="D18" s="103">
        <v>290533</v>
      </c>
      <c r="E18" s="114">
        <f t="shared" si="0"/>
        <v>39.530667290806896</v>
      </c>
    </row>
    <row r="19" spans="1:5" ht="15" customHeight="1" x14ac:dyDescent="0.2">
      <c r="A19" s="146" t="s">
        <v>51</v>
      </c>
      <c r="B19" s="103">
        <v>701</v>
      </c>
      <c r="C19" s="175">
        <v>4177556</v>
      </c>
      <c r="D19" s="103">
        <v>108816</v>
      </c>
      <c r="E19" s="114">
        <f t="shared" si="0"/>
        <v>38.391008675194826</v>
      </c>
    </row>
    <row r="20" spans="1:5" ht="15" customHeight="1" x14ac:dyDescent="0.2">
      <c r="A20" s="146" t="s">
        <v>52</v>
      </c>
      <c r="B20" s="103">
        <v>1618</v>
      </c>
      <c r="C20" s="175">
        <v>9488720.6199999992</v>
      </c>
      <c r="D20" s="103">
        <v>260774</v>
      </c>
      <c r="E20" s="114">
        <f t="shared" si="0"/>
        <v>36.386758725946599</v>
      </c>
    </row>
    <row r="21" spans="1:5" ht="15" customHeight="1" x14ac:dyDescent="0.2">
      <c r="A21" s="146" t="s">
        <v>53</v>
      </c>
      <c r="B21" s="103">
        <v>7671</v>
      </c>
      <c r="C21" s="175">
        <v>49935609.170000002</v>
      </c>
      <c r="D21" s="103">
        <v>1281628</v>
      </c>
      <c r="E21" s="114">
        <f t="shared" si="0"/>
        <v>38.962639057511232</v>
      </c>
    </row>
    <row r="22" spans="1:5" ht="15" customHeight="1" x14ac:dyDescent="0.2">
      <c r="A22" s="146" t="s">
        <v>54</v>
      </c>
      <c r="B22" s="103">
        <v>874</v>
      </c>
      <c r="C22" s="175">
        <v>5164515.3</v>
      </c>
      <c r="D22" s="103">
        <v>130572</v>
      </c>
      <c r="E22" s="114">
        <f t="shared" si="0"/>
        <v>39.553007536072052</v>
      </c>
    </row>
    <row r="23" spans="1:5" ht="15" customHeight="1" x14ac:dyDescent="0.2">
      <c r="A23" s="146" t="s">
        <v>55</v>
      </c>
      <c r="B23" s="103">
        <v>1711</v>
      </c>
      <c r="C23" s="175">
        <v>10986429.75</v>
      </c>
      <c r="D23" s="103">
        <v>268991</v>
      </c>
      <c r="E23" s="114">
        <f t="shared" si="0"/>
        <v>40.843112780725008</v>
      </c>
    </row>
    <row r="24" spans="1:5" ht="15" customHeight="1" x14ac:dyDescent="0.2">
      <c r="A24" s="146" t="s">
        <v>56</v>
      </c>
      <c r="B24" s="103">
        <v>616</v>
      </c>
      <c r="C24" s="175">
        <v>3307353.36</v>
      </c>
      <c r="D24" s="103">
        <v>91549</v>
      </c>
      <c r="E24" s="114">
        <f t="shared" si="0"/>
        <v>36.126591879758379</v>
      </c>
    </row>
    <row r="25" spans="1:5" ht="15" customHeight="1" x14ac:dyDescent="0.2">
      <c r="A25" s="146" t="s">
        <v>57</v>
      </c>
      <c r="B25" s="103">
        <v>1096</v>
      </c>
      <c r="C25" s="175">
        <v>6591617.6399999997</v>
      </c>
      <c r="D25" s="103">
        <v>181792</v>
      </c>
      <c r="E25" s="114">
        <f t="shared" si="0"/>
        <v>36.259118333039957</v>
      </c>
    </row>
    <row r="26" spans="1:5" ht="15" customHeight="1" x14ac:dyDescent="0.2">
      <c r="A26" s="146" t="s">
        <v>58</v>
      </c>
      <c r="B26" s="103">
        <v>815</v>
      </c>
      <c r="C26" s="175">
        <v>4772455.04</v>
      </c>
      <c r="D26" s="103">
        <v>133381</v>
      </c>
      <c r="E26" s="114">
        <f t="shared" si="0"/>
        <v>35.78062122791102</v>
      </c>
    </row>
    <row r="27" spans="1:5" ht="15" customHeight="1" x14ac:dyDescent="0.2">
      <c r="A27" s="146" t="s">
        <v>59</v>
      </c>
      <c r="B27" s="103">
        <v>30641</v>
      </c>
      <c r="C27" s="175">
        <v>288319044.10000002</v>
      </c>
      <c r="D27" s="103">
        <v>6719817</v>
      </c>
      <c r="E27" s="114">
        <f>C27/D27</f>
        <v>42.905788074288338</v>
      </c>
    </row>
    <row r="28" spans="1:5" ht="15" customHeight="1" x14ac:dyDescent="0.2">
      <c r="A28" s="146" t="s">
        <v>60</v>
      </c>
      <c r="B28" s="103">
        <v>1993</v>
      </c>
      <c r="C28" s="175">
        <v>13288364.67</v>
      </c>
      <c r="D28" s="103">
        <v>482135</v>
      </c>
      <c r="E28" s="114">
        <f>C28/D28</f>
        <v>27.561501799288582</v>
      </c>
    </row>
    <row r="29" spans="1:5" ht="15" customHeight="1" x14ac:dyDescent="0.2">
      <c r="A29" s="146" t="s">
        <v>61</v>
      </c>
      <c r="B29" s="103">
        <v>2584</v>
      </c>
      <c r="C29" s="175">
        <v>15694242.800000001</v>
      </c>
      <c r="D29" s="103">
        <v>434844</v>
      </c>
      <c r="E29" s="114">
        <f t="shared" ref="E29:E35" si="1">C29/D29</f>
        <v>36.091662297283627</v>
      </c>
    </row>
    <row r="30" spans="1:5" ht="15" customHeight="1" x14ac:dyDescent="0.2">
      <c r="A30" s="146" t="s">
        <v>62</v>
      </c>
      <c r="B30" s="103">
        <v>1023</v>
      </c>
      <c r="C30" s="175">
        <v>5825741.3399999999</v>
      </c>
      <c r="D30" s="103">
        <v>149129</v>
      </c>
      <c r="E30" s="114">
        <f t="shared" si="1"/>
        <v>39.065113693513666</v>
      </c>
    </row>
    <row r="31" spans="1:5" ht="15" customHeight="1" x14ac:dyDescent="0.2">
      <c r="A31" s="146" t="s">
        <v>63</v>
      </c>
      <c r="B31" s="103">
        <v>761</v>
      </c>
      <c r="C31" s="175">
        <v>4481744.24</v>
      </c>
      <c r="D31" s="103">
        <v>111832</v>
      </c>
      <c r="E31" s="114">
        <f t="shared" si="1"/>
        <v>40.075687102081694</v>
      </c>
    </row>
    <row r="32" spans="1:5" ht="15" customHeight="1" x14ac:dyDescent="0.2">
      <c r="A32" s="146" t="s">
        <v>64</v>
      </c>
      <c r="B32" s="103">
        <v>1556</v>
      </c>
      <c r="C32" s="175">
        <v>8666781.2799999993</v>
      </c>
      <c r="D32" s="103">
        <v>229718</v>
      </c>
      <c r="E32" s="114">
        <f t="shared" si="1"/>
        <v>37.727915444153261</v>
      </c>
    </row>
    <row r="33" spans="1:5" ht="15" customHeight="1" x14ac:dyDescent="0.2">
      <c r="A33" s="146" t="s">
        <v>65</v>
      </c>
      <c r="B33" s="103">
        <v>1198</v>
      </c>
      <c r="C33" s="175">
        <v>7098912.6699999999</v>
      </c>
      <c r="D33" s="103">
        <v>184928</v>
      </c>
      <c r="E33" s="114">
        <f t="shared" si="1"/>
        <v>38.387440895916249</v>
      </c>
    </row>
    <row r="34" spans="1:5" ht="15" customHeight="1" x14ac:dyDescent="0.2">
      <c r="A34" s="146" t="s">
        <v>66</v>
      </c>
      <c r="B34" s="103">
        <v>967</v>
      </c>
      <c r="C34" s="175">
        <v>5273652.9000000004</v>
      </c>
      <c r="D34" s="103">
        <v>128583</v>
      </c>
      <c r="E34" s="114">
        <f t="shared" si="1"/>
        <v>41.01360910851357</v>
      </c>
    </row>
    <row r="35" spans="1:5" ht="20.100000000000001" customHeight="1" x14ac:dyDescent="0.2">
      <c r="A35" s="229" t="s">
        <v>152</v>
      </c>
      <c r="B35" s="182">
        <f>SUM(B7:B34)</f>
        <v>77452</v>
      </c>
      <c r="C35" s="215">
        <f>SUM(C7:C34)</f>
        <v>573404532.25999999</v>
      </c>
      <c r="D35" s="182">
        <f>SUM(D7:D34)</f>
        <v>14303346</v>
      </c>
      <c r="E35" s="213">
        <f t="shared" si="1"/>
        <v>40.088838811561992</v>
      </c>
    </row>
    <row r="37" spans="1:5" ht="39.75" customHeight="1" x14ac:dyDescent="0.2">
      <c r="A37" s="377" t="s">
        <v>510</v>
      </c>
      <c r="B37" s="377"/>
      <c r="C37" s="377"/>
      <c r="D37" s="377"/>
      <c r="E37" s="377"/>
    </row>
    <row r="38" spans="1:5" ht="24.75" customHeight="1" x14ac:dyDescent="0.2">
      <c r="A38" s="401" t="s">
        <v>292</v>
      </c>
      <c r="B38" s="401"/>
      <c r="C38" s="401"/>
      <c r="D38" s="401"/>
      <c r="E38" s="401"/>
    </row>
    <row r="39" spans="1:5" ht="26.25" customHeight="1" x14ac:dyDescent="0.2">
      <c r="A39" s="401" t="s">
        <v>293</v>
      </c>
      <c r="B39" s="401"/>
      <c r="C39" s="401"/>
      <c r="D39" s="401"/>
      <c r="E39" s="401"/>
    </row>
    <row r="40" spans="1:5" x14ac:dyDescent="0.2">
      <c r="B40" s="1"/>
      <c r="C40" s="1"/>
      <c r="D40" s="1"/>
    </row>
    <row r="49" ht="30" customHeight="1" x14ac:dyDescent="0.2"/>
    <row r="55" ht="30" customHeight="1" x14ac:dyDescent="0.2"/>
  </sheetData>
  <mergeCells count="5">
    <mergeCell ref="A2:E2"/>
    <mergeCell ref="A3:E3"/>
    <mergeCell ref="A37:E37"/>
    <mergeCell ref="A38:E38"/>
    <mergeCell ref="A39:E39"/>
  </mergeCells>
  <phoneticPr fontId="0" type="noConversion"/>
  <hyperlinks>
    <hyperlink ref="A1" location="Съдържание!Print_Area" display="към съдържанието" xr:uid="{00000000-0004-0000-31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F61"/>
  <sheetViews>
    <sheetView zoomScale="80" zoomScaleNormal="80" workbookViewId="0">
      <selection activeCell="F13" sqref="F13"/>
    </sheetView>
  </sheetViews>
  <sheetFormatPr defaultRowHeight="12.75" x14ac:dyDescent="0.2"/>
  <cols>
    <col min="1" max="1" width="20.7109375" customWidth="1"/>
    <col min="2" max="3" width="17.7109375" customWidth="1"/>
    <col min="4" max="5" width="16.7109375" customWidth="1"/>
  </cols>
  <sheetData>
    <row r="1" spans="1:5" s="6" customFormat="1" ht="15" x14ac:dyDescent="0.2">
      <c r="A1" s="255" t="s">
        <v>71</v>
      </c>
      <c r="B1" s="106"/>
      <c r="C1" s="106"/>
      <c r="D1" s="115"/>
      <c r="E1" s="108"/>
    </row>
    <row r="2" spans="1:5" ht="35.1" customHeight="1" x14ac:dyDescent="0.2">
      <c r="A2" s="352" t="s">
        <v>385</v>
      </c>
      <c r="B2" s="352"/>
      <c r="C2" s="352"/>
      <c r="D2" s="352"/>
      <c r="E2" s="352"/>
    </row>
    <row r="3" spans="1:5" ht="15" customHeight="1" x14ac:dyDescent="0.2">
      <c r="A3" s="414" t="s">
        <v>513</v>
      </c>
      <c r="B3" s="414"/>
      <c r="C3" s="414"/>
      <c r="D3" s="414"/>
      <c r="E3" s="414"/>
    </row>
    <row r="4" spans="1:5" ht="15" customHeight="1" x14ac:dyDescent="0.2">
      <c r="A4" s="106"/>
      <c r="B4" s="106"/>
      <c r="C4" s="106"/>
      <c r="D4" s="106"/>
      <c r="E4" s="106"/>
    </row>
    <row r="5" spans="1:5" s="27" customFormat="1" ht="39.950000000000003" customHeight="1" x14ac:dyDescent="0.2">
      <c r="A5" s="228">
        <v>10</v>
      </c>
      <c r="B5" s="227" t="s">
        <v>166</v>
      </c>
      <c r="C5" s="228" t="s">
        <v>312</v>
      </c>
      <c r="D5" s="228" t="s">
        <v>80</v>
      </c>
      <c r="E5" s="228" t="s">
        <v>313</v>
      </c>
    </row>
    <row r="6" spans="1:5" ht="20.100000000000001" customHeight="1" x14ac:dyDescent="0.2">
      <c r="A6" s="191">
        <v>1</v>
      </c>
      <c r="B6" s="189">
        <v>2</v>
      </c>
      <c r="C6" s="191">
        <v>3</v>
      </c>
      <c r="D6" s="191">
        <v>4</v>
      </c>
      <c r="E6" s="191" t="s">
        <v>286</v>
      </c>
    </row>
    <row r="7" spans="1:5" x14ac:dyDescent="0.2">
      <c r="A7" s="146" t="s">
        <v>39</v>
      </c>
      <c r="B7" s="103">
        <v>711</v>
      </c>
      <c r="C7" s="175">
        <v>345220.43</v>
      </c>
      <c r="D7" s="103">
        <v>8112</v>
      </c>
      <c r="E7" s="114">
        <f>C7/D7</f>
        <v>42.556759122287964</v>
      </c>
    </row>
    <row r="8" spans="1:5" x14ac:dyDescent="0.2">
      <c r="A8" s="146" t="s">
        <v>40</v>
      </c>
      <c r="B8" s="103">
        <v>839</v>
      </c>
      <c r="C8" s="175">
        <v>471599.73</v>
      </c>
      <c r="D8" s="103">
        <v>18954</v>
      </c>
      <c r="E8" s="114">
        <f>C8/D8</f>
        <v>24.881277302943968</v>
      </c>
    </row>
    <row r="9" spans="1:5" x14ac:dyDescent="0.2">
      <c r="A9" s="146" t="s">
        <v>41</v>
      </c>
      <c r="B9" s="103">
        <v>1336</v>
      </c>
      <c r="C9" s="175">
        <v>899386.17</v>
      </c>
      <c r="D9" s="103">
        <v>24087</v>
      </c>
      <c r="E9" s="114">
        <f t="shared" ref="E9:E34" si="0">C9/D9</f>
        <v>37.339069622618013</v>
      </c>
    </row>
    <row r="10" spans="1:5" x14ac:dyDescent="0.2">
      <c r="A10" s="146" t="s">
        <v>42</v>
      </c>
      <c r="B10" s="103">
        <v>496</v>
      </c>
      <c r="C10" s="175">
        <v>262088.16</v>
      </c>
      <c r="D10" s="103">
        <v>8707</v>
      </c>
      <c r="E10" s="114">
        <f t="shared" si="0"/>
        <v>30.100856781899623</v>
      </c>
    </row>
    <row r="11" spans="1:5" x14ac:dyDescent="0.2">
      <c r="A11" s="146" t="s">
        <v>43</v>
      </c>
      <c r="B11" s="103">
        <v>56</v>
      </c>
      <c r="C11" s="175">
        <v>28249.55</v>
      </c>
      <c r="D11" s="103">
        <v>746</v>
      </c>
      <c r="E11" s="114">
        <f t="shared" si="0"/>
        <v>37.868029490616621</v>
      </c>
    </row>
    <row r="12" spans="1:5" x14ac:dyDescent="0.2">
      <c r="A12" s="146" t="s">
        <v>44</v>
      </c>
      <c r="B12" s="103">
        <v>323</v>
      </c>
      <c r="C12" s="175">
        <v>218465.85</v>
      </c>
      <c r="D12" s="103">
        <v>6276</v>
      </c>
      <c r="E12" s="114">
        <f t="shared" si="0"/>
        <v>34.809727533460801</v>
      </c>
    </row>
    <row r="13" spans="1:5" x14ac:dyDescent="0.2">
      <c r="A13" s="146" t="s">
        <v>45</v>
      </c>
      <c r="B13" s="103">
        <v>333</v>
      </c>
      <c r="C13" s="175">
        <v>192602.74</v>
      </c>
      <c r="D13" s="103">
        <v>6496</v>
      </c>
      <c r="E13" s="114">
        <f t="shared" si="0"/>
        <v>29.649436576354677</v>
      </c>
    </row>
    <row r="14" spans="1:5" x14ac:dyDescent="0.2">
      <c r="A14" s="146" t="s">
        <v>46</v>
      </c>
      <c r="B14" s="103">
        <v>248</v>
      </c>
      <c r="C14" s="175">
        <v>147080.99</v>
      </c>
      <c r="D14" s="103">
        <v>2664</v>
      </c>
      <c r="E14" s="114">
        <f t="shared" si="0"/>
        <v>55.210581831831831</v>
      </c>
    </row>
    <row r="15" spans="1:5" x14ac:dyDescent="0.2">
      <c r="A15" s="146" t="s">
        <v>47</v>
      </c>
      <c r="B15" s="103">
        <v>148</v>
      </c>
      <c r="C15" s="175">
        <v>84354.31</v>
      </c>
      <c r="D15" s="103">
        <v>2377</v>
      </c>
      <c r="E15" s="114">
        <f t="shared" si="0"/>
        <v>35.487719814892721</v>
      </c>
    </row>
    <row r="16" spans="1:5" x14ac:dyDescent="0.2">
      <c r="A16" s="146" t="s">
        <v>48</v>
      </c>
      <c r="B16" s="103">
        <v>207</v>
      </c>
      <c r="C16" s="175">
        <v>113212.66</v>
      </c>
      <c r="D16" s="103">
        <v>3211</v>
      </c>
      <c r="E16" s="114">
        <f t="shared" si="0"/>
        <v>35.257757707879165</v>
      </c>
    </row>
    <row r="17" spans="1:5" x14ac:dyDescent="0.2">
      <c r="A17" s="146" t="s">
        <v>49</v>
      </c>
      <c r="B17" s="103">
        <v>146</v>
      </c>
      <c r="C17" s="175">
        <v>81926.710000000006</v>
      </c>
      <c r="D17" s="103">
        <v>1951</v>
      </c>
      <c r="E17" s="114">
        <f t="shared" si="0"/>
        <v>41.992162993336756</v>
      </c>
    </row>
    <row r="18" spans="1:5" x14ac:dyDescent="0.2">
      <c r="A18" s="146" t="s">
        <v>50</v>
      </c>
      <c r="B18" s="103">
        <v>530</v>
      </c>
      <c r="C18" s="175">
        <v>321282.25</v>
      </c>
      <c r="D18" s="103">
        <v>11112</v>
      </c>
      <c r="E18" s="114">
        <f t="shared" si="0"/>
        <v>28.913089452843771</v>
      </c>
    </row>
    <row r="19" spans="1:5" x14ac:dyDescent="0.2">
      <c r="A19" s="146" t="s">
        <v>51</v>
      </c>
      <c r="B19" s="103">
        <v>189</v>
      </c>
      <c r="C19" s="175">
        <v>109649.94</v>
      </c>
      <c r="D19" s="103">
        <v>2587</v>
      </c>
      <c r="E19" s="114">
        <f t="shared" si="0"/>
        <v>42.384978739853111</v>
      </c>
    </row>
    <row r="20" spans="1:5" x14ac:dyDescent="0.2">
      <c r="A20" s="146" t="s">
        <v>52</v>
      </c>
      <c r="B20" s="103">
        <v>383</v>
      </c>
      <c r="C20" s="175">
        <v>208592.07</v>
      </c>
      <c r="D20" s="103">
        <v>6104</v>
      </c>
      <c r="E20" s="114">
        <f t="shared" si="0"/>
        <v>34.1730127785059</v>
      </c>
    </row>
    <row r="21" spans="1:5" x14ac:dyDescent="0.2">
      <c r="A21" s="146" t="s">
        <v>53</v>
      </c>
      <c r="B21" s="103">
        <v>2465</v>
      </c>
      <c r="C21" s="175">
        <v>1514189.51</v>
      </c>
      <c r="D21" s="103">
        <v>41417</v>
      </c>
      <c r="E21" s="114">
        <f t="shared" si="0"/>
        <v>36.559613443754984</v>
      </c>
    </row>
    <row r="22" spans="1:5" x14ac:dyDescent="0.2">
      <c r="A22" s="146" t="s">
        <v>54</v>
      </c>
      <c r="B22" s="103">
        <v>199</v>
      </c>
      <c r="C22" s="175">
        <v>117332.59</v>
      </c>
      <c r="D22" s="103">
        <v>2674</v>
      </c>
      <c r="E22" s="114">
        <f t="shared" si="0"/>
        <v>43.879053851907251</v>
      </c>
    </row>
    <row r="23" spans="1:5" x14ac:dyDescent="0.2">
      <c r="A23" s="146" t="s">
        <v>55</v>
      </c>
      <c r="B23" s="103">
        <v>562</v>
      </c>
      <c r="C23" s="175">
        <v>345819.35</v>
      </c>
      <c r="D23" s="103">
        <v>8034</v>
      </c>
      <c r="E23" s="114">
        <f t="shared" si="0"/>
        <v>43.044479711227282</v>
      </c>
    </row>
    <row r="24" spans="1:5" x14ac:dyDescent="0.2">
      <c r="A24" s="146" t="s">
        <v>56</v>
      </c>
      <c r="B24" s="103">
        <v>119</v>
      </c>
      <c r="C24" s="175">
        <v>62229.279999999999</v>
      </c>
      <c r="D24" s="103">
        <v>1811</v>
      </c>
      <c r="E24" s="114">
        <f t="shared" si="0"/>
        <v>34.361833241303145</v>
      </c>
    </row>
    <row r="25" spans="1:5" x14ac:dyDescent="0.2">
      <c r="A25" s="146" t="s">
        <v>57</v>
      </c>
      <c r="B25" s="103">
        <v>261</v>
      </c>
      <c r="C25" s="175">
        <v>137329.42000000001</v>
      </c>
      <c r="D25" s="103">
        <v>4888</v>
      </c>
      <c r="E25" s="114">
        <f t="shared" si="0"/>
        <v>28.095216857610477</v>
      </c>
    </row>
    <row r="26" spans="1:5" x14ac:dyDescent="0.2">
      <c r="A26" s="146" t="s">
        <v>58</v>
      </c>
      <c r="B26" s="103">
        <v>237</v>
      </c>
      <c r="C26" s="175">
        <v>133692.46</v>
      </c>
      <c r="D26" s="103">
        <v>3645</v>
      </c>
      <c r="E26" s="114">
        <f t="shared" si="0"/>
        <v>36.678315500685869</v>
      </c>
    </row>
    <row r="27" spans="1:5" x14ac:dyDescent="0.2">
      <c r="A27" s="146" t="s">
        <v>59</v>
      </c>
      <c r="B27" s="103">
        <v>9490</v>
      </c>
      <c r="C27" s="175">
        <v>8309624.8499999996</v>
      </c>
      <c r="D27" s="103">
        <v>183803</v>
      </c>
      <c r="E27" s="114">
        <f t="shared" si="0"/>
        <v>45.209408170704499</v>
      </c>
    </row>
    <row r="28" spans="1:5" x14ac:dyDescent="0.2">
      <c r="A28" s="146" t="s">
        <v>60</v>
      </c>
      <c r="B28" s="103">
        <v>626</v>
      </c>
      <c r="C28" s="175">
        <v>446113.72</v>
      </c>
      <c r="D28" s="103">
        <v>18427</v>
      </c>
      <c r="E28" s="114">
        <f t="shared" si="0"/>
        <v>24.209785640636021</v>
      </c>
    </row>
    <row r="29" spans="1:5" x14ac:dyDescent="0.2">
      <c r="A29" s="146" t="s">
        <v>61</v>
      </c>
      <c r="B29" s="103">
        <v>962</v>
      </c>
      <c r="C29" s="175">
        <v>639107.80000000005</v>
      </c>
      <c r="D29" s="103">
        <v>25984</v>
      </c>
      <c r="E29" s="114">
        <f t="shared" si="0"/>
        <v>24.59620535714286</v>
      </c>
    </row>
    <row r="30" spans="1:5" x14ac:dyDescent="0.2">
      <c r="A30" s="146" t="s">
        <v>62</v>
      </c>
      <c r="B30" s="103">
        <v>246</v>
      </c>
      <c r="C30" s="175">
        <v>138647.76</v>
      </c>
      <c r="D30" s="103">
        <v>4662</v>
      </c>
      <c r="E30" s="114">
        <f t="shared" si="0"/>
        <v>29.739974259974261</v>
      </c>
    </row>
    <row r="31" spans="1:5" x14ac:dyDescent="0.2">
      <c r="A31" s="146" t="s">
        <v>63</v>
      </c>
      <c r="B31" s="103">
        <v>209</v>
      </c>
      <c r="C31" s="175">
        <v>122029.59</v>
      </c>
      <c r="D31" s="103">
        <v>2487</v>
      </c>
      <c r="E31" s="114">
        <f t="shared" si="0"/>
        <v>49.066984318455972</v>
      </c>
    </row>
    <row r="32" spans="1:5" x14ac:dyDescent="0.2">
      <c r="A32" s="146" t="s">
        <v>64</v>
      </c>
      <c r="B32" s="103">
        <v>365</v>
      </c>
      <c r="C32" s="175">
        <v>180296.11</v>
      </c>
      <c r="D32" s="103">
        <v>6363</v>
      </c>
      <c r="E32" s="114">
        <f>C32/D32</f>
        <v>28.335079365079363</v>
      </c>
    </row>
    <row r="33" spans="1:6" x14ac:dyDescent="0.2">
      <c r="A33" s="146" t="s">
        <v>65</v>
      </c>
      <c r="B33" s="103">
        <v>336</v>
      </c>
      <c r="C33" s="175">
        <v>185584.39</v>
      </c>
      <c r="D33" s="103">
        <v>7090</v>
      </c>
      <c r="E33" s="114">
        <f t="shared" si="0"/>
        <v>26.17551339915374</v>
      </c>
    </row>
    <row r="34" spans="1:6" x14ac:dyDescent="0.2">
      <c r="A34" s="146" t="s">
        <v>66</v>
      </c>
      <c r="B34" s="103">
        <v>278</v>
      </c>
      <c r="C34" s="175">
        <v>162337.04999999999</v>
      </c>
      <c r="D34" s="103">
        <v>5130</v>
      </c>
      <c r="E34" s="114">
        <f t="shared" si="0"/>
        <v>31.644649122807014</v>
      </c>
    </row>
    <row r="35" spans="1:6" ht="20.100000000000001" customHeight="1" x14ac:dyDescent="0.2">
      <c r="A35" s="229" t="s">
        <v>152</v>
      </c>
      <c r="B35" s="182">
        <f>SUM(B7:B34)</f>
        <v>22300</v>
      </c>
      <c r="C35" s="215">
        <f>SUM(C7:C34)</f>
        <v>15978045.440000001</v>
      </c>
      <c r="D35" s="182">
        <f>SUM(D7:D34)</f>
        <v>419799</v>
      </c>
      <c r="E35" s="213">
        <f>C35/D35</f>
        <v>38.061180326775435</v>
      </c>
    </row>
    <row r="37" spans="1:6" ht="60.75" customHeight="1" x14ac:dyDescent="0.2">
      <c r="A37" s="377" t="s">
        <v>512</v>
      </c>
      <c r="B37" s="377"/>
      <c r="C37" s="377"/>
      <c r="D37" s="377"/>
      <c r="E37" s="377"/>
      <c r="F37" s="267"/>
    </row>
    <row r="38" spans="1:6" x14ac:dyDescent="0.2">
      <c r="C38" s="1"/>
    </row>
    <row r="39" spans="1:6" x14ac:dyDescent="0.2">
      <c r="C39" s="1"/>
    </row>
    <row r="40" spans="1:6" x14ac:dyDescent="0.2">
      <c r="C40" s="1"/>
    </row>
    <row r="41" spans="1:6" x14ac:dyDescent="0.2">
      <c r="C41" s="1"/>
    </row>
    <row r="42" spans="1:6" x14ac:dyDescent="0.2">
      <c r="C42" s="1"/>
    </row>
    <row r="43" spans="1:6" x14ac:dyDescent="0.2">
      <c r="C43" s="1"/>
    </row>
    <row r="44" spans="1:6" x14ac:dyDescent="0.2">
      <c r="C44" s="1"/>
    </row>
    <row r="45" spans="1:6" x14ac:dyDescent="0.2">
      <c r="C45" s="1"/>
    </row>
    <row r="46" spans="1:6" x14ac:dyDescent="0.2">
      <c r="C46" s="1"/>
    </row>
    <row r="47" spans="1:6" x14ac:dyDescent="0.2">
      <c r="C47" s="1"/>
    </row>
    <row r="48" spans="1:6" x14ac:dyDescent="0.2">
      <c r="C48" s="1"/>
    </row>
    <row r="49" spans="3:3" x14ac:dyDescent="0.2">
      <c r="C49" s="1"/>
    </row>
    <row r="50" spans="3:3" x14ac:dyDescent="0.2">
      <c r="C50" s="1"/>
    </row>
    <row r="51" spans="3:3" x14ac:dyDescent="0.2">
      <c r="C51" s="1"/>
    </row>
    <row r="52" spans="3:3" x14ac:dyDescent="0.2">
      <c r="C52" s="1"/>
    </row>
    <row r="53" spans="3:3" x14ac:dyDescent="0.2">
      <c r="C53" s="1"/>
    </row>
    <row r="54" spans="3:3" x14ac:dyDescent="0.2">
      <c r="C54" s="1"/>
    </row>
    <row r="55" spans="3:3" x14ac:dyDescent="0.2">
      <c r="C55" s="1"/>
    </row>
    <row r="56" spans="3:3" x14ac:dyDescent="0.2">
      <c r="C56" s="1"/>
    </row>
    <row r="57" spans="3:3" x14ac:dyDescent="0.2">
      <c r="C57" s="1"/>
    </row>
    <row r="58" spans="3:3" x14ac:dyDescent="0.2">
      <c r="C58" s="1"/>
    </row>
    <row r="59" spans="3:3" x14ac:dyDescent="0.2">
      <c r="C59" s="1"/>
    </row>
    <row r="60" spans="3:3" x14ac:dyDescent="0.2">
      <c r="C60" s="1"/>
    </row>
    <row r="61" spans="3:3" x14ac:dyDescent="0.2">
      <c r="C61" s="1"/>
    </row>
  </sheetData>
  <mergeCells count="3">
    <mergeCell ref="A2:E2"/>
    <mergeCell ref="A3:E3"/>
    <mergeCell ref="A37:E37"/>
  </mergeCells>
  <hyperlinks>
    <hyperlink ref="A1" location="Съдържание!Print_Area" display="към съдържанието" xr:uid="{00000000-0004-0000-32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pageSetUpPr fitToPage="1"/>
  </sheetPr>
  <dimension ref="A1:K47"/>
  <sheetViews>
    <sheetView zoomScale="80" zoomScaleNormal="80" workbookViewId="0">
      <selection activeCell="F13" sqref="F13"/>
    </sheetView>
  </sheetViews>
  <sheetFormatPr defaultRowHeight="12.75" x14ac:dyDescent="0.2"/>
  <cols>
    <col min="1" max="1" width="20.7109375" style="13" bestFit="1" customWidth="1"/>
    <col min="2" max="3" width="17.7109375" style="13" customWidth="1"/>
    <col min="4" max="5" width="16.7109375" style="13" customWidth="1"/>
    <col min="6" max="6" width="9.140625" style="13"/>
    <col min="8" max="8" width="12.28515625" bestFit="1" customWidth="1"/>
    <col min="14" max="14" width="14.7109375" customWidth="1"/>
  </cols>
  <sheetData>
    <row r="1" spans="1:11" s="6" customFormat="1" ht="12" customHeight="1" x14ac:dyDescent="0.2">
      <c r="A1" s="255" t="s">
        <v>71</v>
      </c>
      <c r="B1" s="106"/>
      <c r="C1" s="106"/>
      <c r="D1" s="115"/>
      <c r="E1" s="142"/>
      <c r="F1" s="115"/>
      <c r="G1" s="115"/>
      <c r="H1" s="115"/>
      <c r="I1" s="115"/>
      <c r="J1" s="115"/>
      <c r="K1" s="115"/>
    </row>
    <row r="2" spans="1:11" ht="35.1" customHeight="1" x14ac:dyDescent="0.2">
      <c r="A2" s="352" t="s">
        <v>156</v>
      </c>
      <c r="B2" s="352"/>
      <c r="C2" s="352"/>
      <c r="D2" s="352"/>
      <c r="E2" s="352"/>
    </row>
    <row r="3" spans="1:11" ht="15" customHeight="1" x14ac:dyDescent="0.2">
      <c r="A3" s="414" t="s">
        <v>495</v>
      </c>
      <c r="B3" s="414"/>
      <c r="C3" s="414"/>
      <c r="D3" s="414"/>
      <c r="E3" s="414"/>
    </row>
    <row r="4" spans="1:11" ht="15" customHeight="1" x14ac:dyDescent="0.2">
      <c r="A4" s="106"/>
      <c r="B4" s="106"/>
      <c r="C4" s="106"/>
      <c r="D4" s="106"/>
      <c r="E4" s="106"/>
    </row>
    <row r="5" spans="1:11" s="27" customFormat="1" ht="39.950000000000003" customHeight="1" x14ac:dyDescent="0.2">
      <c r="A5" s="228" t="s">
        <v>8</v>
      </c>
      <c r="B5" s="227" t="s">
        <v>166</v>
      </c>
      <c r="C5" s="228" t="s">
        <v>307</v>
      </c>
      <c r="D5" s="228" t="s">
        <v>80</v>
      </c>
      <c r="E5" s="228" t="s">
        <v>297</v>
      </c>
      <c r="F5" s="348"/>
    </row>
    <row r="6" spans="1:11" ht="20.100000000000001" customHeight="1" x14ac:dyDescent="0.2">
      <c r="A6" s="194">
        <v>1</v>
      </c>
      <c r="B6" s="189">
        <v>2</v>
      </c>
      <c r="C6" s="194">
        <v>3</v>
      </c>
      <c r="D6" s="194">
        <v>4</v>
      </c>
      <c r="E6" s="194" t="s">
        <v>286</v>
      </c>
    </row>
    <row r="7" spans="1:11" ht="15" customHeight="1" x14ac:dyDescent="0.2">
      <c r="A7" s="146" t="s">
        <v>39</v>
      </c>
      <c r="B7" s="103">
        <f>Табл.IV.1.1.ОМД_мъже!B7+Табл.IV.1.2.ОМД_жени!B7</f>
        <v>3434</v>
      </c>
      <c r="C7" s="175">
        <f>Табл.IV.1.1.ОМД_мъже!C7+Табл.IV.1.2.ОМД_жени!C7</f>
        <v>15285141.07</v>
      </c>
      <c r="D7" s="103">
        <f>Табл.IV.1.1.ОМД_мъже!D7+Табл.IV.1.2.ОМД_жени!D7</f>
        <v>413074</v>
      </c>
      <c r="E7" s="114">
        <f>C7/D7</f>
        <v>37.003396655320842</v>
      </c>
    </row>
    <row r="8" spans="1:11" ht="15" customHeight="1" x14ac:dyDescent="0.2">
      <c r="A8" s="146" t="s">
        <v>40</v>
      </c>
      <c r="B8" s="103">
        <f>Табл.IV.1.1.ОМД_мъже!B8+Табл.IV.1.2.ОМД_жени!B8</f>
        <v>3551</v>
      </c>
      <c r="C8" s="175">
        <f>Табл.IV.1.1.ОМД_мъже!C8+Табл.IV.1.2.ОМД_жени!C8</f>
        <v>15772827.290000001</v>
      </c>
      <c r="D8" s="103">
        <f>Табл.IV.1.1.ОМД_мъже!D8+Табл.IV.1.2.ОМД_жени!D8</f>
        <v>430018</v>
      </c>
      <c r="E8" s="114">
        <f t="shared" ref="E8:E35" si="0">C8/D8</f>
        <v>36.679458278490671</v>
      </c>
    </row>
    <row r="9" spans="1:11" ht="15" customHeight="1" x14ac:dyDescent="0.2">
      <c r="A9" s="146" t="s">
        <v>41</v>
      </c>
      <c r="B9" s="103">
        <f>Табл.IV.1.1.ОМД_мъже!B9+Табл.IV.1.2.ОМД_жени!B9</f>
        <v>5243</v>
      </c>
      <c r="C9" s="175">
        <f>Табл.IV.1.1.ОМД_мъже!C9+Табл.IV.1.2.ОМД_жени!C9</f>
        <v>22711971.09</v>
      </c>
      <c r="D9" s="103">
        <f>Табл.IV.1.1.ОМД_мъже!D9+Табл.IV.1.2.ОМД_жени!D9</f>
        <v>635640</v>
      </c>
      <c r="E9" s="114">
        <f t="shared" si="0"/>
        <v>35.730871389465733</v>
      </c>
    </row>
    <row r="10" spans="1:11" ht="15" customHeight="1" x14ac:dyDescent="0.2">
      <c r="A10" s="146" t="s">
        <v>42</v>
      </c>
      <c r="B10" s="103">
        <f>Табл.IV.1.1.ОМД_мъже!B10+Табл.IV.1.2.ОМД_жени!B10</f>
        <v>1797</v>
      </c>
      <c r="C10" s="175">
        <f>Табл.IV.1.1.ОМД_мъже!C10+Табл.IV.1.2.ОМД_жени!C10</f>
        <v>7890412.4300000006</v>
      </c>
      <c r="D10" s="103">
        <f>Табл.IV.1.1.ОМД_мъже!D10+Табл.IV.1.2.ОМД_жени!D10</f>
        <v>220176</v>
      </c>
      <c r="E10" s="114">
        <f t="shared" si="0"/>
        <v>35.836841572196789</v>
      </c>
    </row>
    <row r="11" spans="1:11" ht="15" customHeight="1" x14ac:dyDescent="0.2">
      <c r="A11" s="146" t="s">
        <v>43</v>
      </c>
      <c r="B11" s="103">
        <f>Табл.IV.1.1.ОМД_мъже!B11+Табл.IV.1.2.ОМД_жени!B11</f>
        <v>373</v>
      </c>
      <c r="C11" s="175">
        <f>Табл.IV.1.1.ОМД_мъже!C11+Табл.IV.1.2.ОМД_жени!C11</f>
        <v>1585034.35</v>
      </c>
      <c r="D11" s="103">
        <f>Табл.IV.1.1.ОМД_мъже!D11+Табл.IV.1.2.ОМД_жени!D11</f>
        <v>44432</v>
      </c>
      <c r="E11" s="114">
        <f t="shared" si="0"/>
        <v>35.673261388188692</v>
      </c>
    </row>
    <row r="12" spans="1:11" ht="15" customHeight="1" x14ac:dyDescent="0.2">
      <c r="A12" s="146" t="s">
        <v>44</v>
      </c>
      <c r="B12" s="103">
        <f>Табл.IV.1.1.ОМД_мъже!B12+Табл.IV.1.2.ОМД_жени!B12</f>
        <v>1082</v>
      </c>
      <c r="C12" s="175">
        <f>Табл.IV.1.1.ОМД_мъже!C12+Табл.IV.1.2.ОМД_жени!C12</f>
        <v>4656419.88</v>
      </c>
      <c r="D12" s="103">
        <f>Табл.IV.1.1.ОМД_мъже!D12+Табл.IV.1.2.ОМД_жени!D12</f>
        <v>130821</v>
      </c>
      <c r="E12" s="114">
        <f t="shared" si="0"/>
        <v>35.593825761918957</v>
      </c>
    </row>
    <row r="13" spans="1:11" ht="15" customHeight="1" x14ac:dyDescent="0.2">
      <c r="A13" s="146" t="s">
        <v>45</v>
      </c>
      <c r="B13" s="103">
        <f>Табл.IV.1.1.ОМД_мъже!B13+Табл.IV.1.2.ОМД_жени!B13</f>
        <v>882</v>
      </c>
      <c r="C13" s="175">
        <f>Табл.IV.1.1.ОМД_мъже!C13+Табл.IV.1.2.ОМД_жени!C13</f>
        <v>3826028.1100000003</v>
      </c>
      <c r="D13" s="103">
        <f>Табл.IV.1.1.ОМД_мъже!D13+Табл.IV.1.2.ОМД_жени!D13</f>
        <v>107583</v>
      </c>
      <c r="E13" s="114">
        <f t="shared" si="0"/>
        <v>35.563500831915825</v>
      </c>
    </row>
    <row r="14" spans="1:11" ht="15" customHeight="1" x14ac:dyDescent="0.2">
      <c r="A14" s="146" t="s">
        <v>46</v>
      </c>
      <c r="B14" s="103">
        <f>Табл.IV.1.1.ОМД_мъже!B14+Табл.IV.1.2.ОМД_жени!B14</f>
        <v>1068</v>
      </c>
      <c r="C14" s="175">
        <f>Табл.IV.1.1.ОМД_мъже!C14+Табл.IV.1.2.ОМД_жени!C14</f>
        <v>4677941.1499999994</v>
      </c>
      <c r="D14" s="103">
        <f>Табл.IV.1.1.ОМД_мъже!D14+Табл.IV.1.2.ОМД_жени!D14</f>
        <v>126870</v>
      </c>
      <c r="E14" s="114">
        <f t="shared" si="0"/>
        <v>36.87192519902262</v>
      </c>
    </row>
    <row r="15" spans="1:11" ht="15" customHeight="1" x14ac:dyDescent="0.2">
      <c r="A15" s="146" t="s">
        <v>47</v>
      </c>
      <c r="B15" s="103">
        <f>Табл.IV.1.1.ОМД_мъже!B15+Табл.IV.1.2.ОМД_жени!B15</f>
        <v>821</v>
      </c>
      <c r="C15" s="175">
        <f>Табл.IV.1.1.ОМД_мъже!C15+Табл.IV.1.2.ОМД_жени!C15</f>
        <v>3603997.65</v>
      </c>
      <c r="D15" s="103">
        <f>Табл.IV.1.1.ОМД_мъже!D15+Табл.IV.1.2.ОМД_жени!D15</f>
        <v>98652</v>
      </c>
      <c r="E15" s="114">
        <f t="shared" si="0"/>
        <v>36.532433706361758</v>
      </c>
    </row>
    <row r="16" spans="1:11" ht="15" customHeight="1" x14ac:dyDescent="0.2">
      <c r="A16" s="146" t="s">
        <v>48</v>
      </c>
      <c r="B16" s="103">
        <f>Табл.IV.1.1.ОМД_мъже!B16+Табл.IV.1.2.ОМД_жени!B16</f>
        <v>889</v>
      </c>
      <c r="C16" s="175">
        <f>Табл.IV.1.1.ОМД_мъже!C16+Табл.IV.1.2.ОМД_жени!C16</f>
        <v>3879376.31</v>
      </c>
      <c r="D16" s="103">
        <f>Табл.IV.1.1.ОМД_мъже!D16+Табл.IV.1.2.ОМД_жени!D16</f>
        <v>108539</v>
      </c>
      <c r="E16" s="114">
        <f t="shared" si="0"/>
        <v>35.741773095385071</v>
      </c>
    </row>
    <row r="17" spans="1:5" ht="15" customHeight="1" x14ac:dyDescent="0.2">
      <c r="A17" s="146" t="s">
        <v>49</v>
      </c>
      <c r="B17" s="103">
        <f>Табл.IV.1.1.ОМД_мъже!B17+Табл.IV.1.2.ОМД_жени!B17</f>
        <v>625</v>
      </c>
      <c r="C17" s="175">
        <f>Табл.IV.1.1.ОМД_мъже!C17+Табл.IV.1.2.ОМД_жени!C17</f>
        <v>2615827.79</v>
      </c>
      <c r="D17" s="103">
        <f>Табл.IV.1.1.ОМД_мъже!D17+Табл.IV.1.2.ОМД_жени!D17</f>
        <v>72691</v>
      </c>
      <c r="E17" s="114">
        <f t="shared" si="0"/>
        <v>35.985579920485343</v>
      </c>
    </row>
    <row r="18" spans="1:5" ht="15" customHeight="1" x14ac:dyDescent="0.2">
      <c r="A18" s="146" t="s">
        <v>50</v>
      </c>
      <c r="B18" s="103">
        <f>Табл.IV.1.1.ОМД_мъже!B18+Табл.IV.1.2.ОМД_жени!B18</f>
        <v>1866</v>
      </c>
      <c r="C18" s="175">
        <f>Табл.IV.1.1.ОМД_мъже!C18+Табл.IV.1.2.ОМД_жени!C18</f>
        <v>8337820.0999999996</v>
      </c>
      <c r="D18" s="103">
        <f>Табл.IV.1.1.ОМД_мъже!D18+Табл.IV.1.2.ОМД_жени!D18</f>
        <v>226025</v>
      </c>
      <c r="E18" s="114">
        <f t="shared" si="0"/>
        <v>36.888928658334251</v>
      </c>
    </row>
    <row r="19" spans="1:5" ht="15" customHeight="1" x14ac:dyDescent="0.2">
      <c r="A19" s="146" t="s">
        <v>51</v>
      </c>
      <c r="B19" s="103">
        <f>Табл.IV.1.1.ОМД_мъже!B19+Табл.IV.1.2.ОМД_жени!B19</f>
        <v>765</v>
      </c>
      <c r="C19" s="175">
        <f>Табл.IV.1.1.ОМД_мъже!C19+Табл.IV.1.2.ОМД_жени!C19</f>
        <v>3307519.1</v>
      </c>
      <c r="D19" s="103">
        <f>Табл.IV.1.1.ОМД_мъже!D19+Табл.IV.1.2.ОМД_жени!D19</f>
        <v>90345</v>
      </c>
      <c r="E19" s="114">
        <f t="shared" si="0"/>
        <v>36.609874370468759</v>
      </c>
    </row>
    <row r="20" spans="1:5" ht="15" customHeight="1" x14ac:dyDescent="0.2">
      <c r="A20" s="146" t="s">
        <v>52</v>
      </c>
      <c r="B20" s="103">
        <f>Табл.IV.1.1.ОМД_мъже!B20+Табл.IV.1.2.ОМД_жени!B20</f>
        <v>1568</v>
      </c>
      <c r="C20" s="175">
        <f>Табл.IV.1.1.ОМД_мъже!C20+Табл.IV.1.2.ОМД_жени!C20</f>
        <v>6773650.4500000002</v>
      </c>
      <c r="D20" s="103">
        <f>Табл.IV.1.1.ОМД_мъже!D20+Табл.IV.1.2.ОМД_жени!D20</f>
        <v>190967</v>
      </c>
      <c r="E20" s="114">
        <f t="shared" si="0"/>
        <v>35.470266852388107</v>
      </c>
    </row>
    <row r="21" spans="1:5" ht="15" customHeight="1" x14ac:dyDescent="0.2">
      <c r="A21" s="146" t="s">
        <v>53</v>
      </c>
      <c r="B21" s="103">
        <f>Табл.IV.1.1.ОМД_мъже!B21+Табл.IV.1.2.ОМД_жени!B21</f>
        <v>7482</v>
      </c>
      <c r="C21" s="175">
        <f>Табл.IV.1.1.ОМД_мъже!C21+Табл.IV.1.2.ОМД_жени!C21</f>
        <v>32916998.579999998</v>
      </c>
      <c r="D21" s="103">
        <f>Табл.IV.1.1.ОМД_мъже!D21+Табл.IV.1.2.ОМД_жени!D21</f>
        <v>909959</v>
      </c>
      <c r="E21" s="114">
        <f t="shared" si="0"/>
        <v>36.174155736687034</v>
      </c>
    </row>
    <row r="22" spans="1:5" ht="15" customHeight="1" x14ac:dyDescent="0.2">
      <c r="A22" s="146" t="s">
        <v>54</v>
      </c>
      <c r="B22" s="103">
        <f>Табл.IV.1.1.ОМД_мъже!B22+Табл.IV.1.2.ОМД_жени!B22</f>
        <v>873</v>
      </c>
      <c r="C22" s="175">
        <f>Табл.IV.1.1.ОМД_мъже!C22+Табл.IV.1.2.ОМД_жени!C22</f>
        <v>3812464.63</v>
      </c>
      <c r="D22" s="103">
        <f>Табл.IV.1.1.ОМД_мъже!D22+Табл.IV.1.2.ОМД_жени!D22</f>
        <v>104646</v>
      </c>
      <c r="E22" s="114">
        <f t="shared" si="0"/>
        <v>36.432014888290041</v>
      </c>
    </row>
    <row r="23" spans="1:5" ht="15" customHeight="1" x14ac:dyDescent="0.2">
      <c r="A23" s="146" t="s">
        <v>55</v>
      </c>
      <c r="B23" s="103">
        <f>Табл.IV.1.1.ОМД_мъже!B23+Табл.IV.1.2.ОМД_жени!B23</f>
        <v>1736</v>
      </c>
      <c r="C23" s="175">
        <f>Табл.IV.1.1.ОМД_мъже!C23+Табл.IV.1.2.ОМД_жени!C23</f>
        <v>7455389.8300000001</v>
      </c>
      <c r="D23" s="103">
        <f>Табл.IV.1.1.ОМД_мъже!D23+Табл.IV.1.2.ОМД_жени!D23</f>
        <v>207521</v>
      </c>
      <c r="E23" s="114">
        <f t="shared" si="0"/>
        <v>35.925953662520904</v>
      </c>
    </row>
    <row r="24" spans="1:5" ht="15" customHeight="1" x14ac:dyDescent="0.2">
      <c r="A24" s="146" t="s">
        <v>56</v>
      </c>
      <c r="B24" s="103">
        <f>Табл.IV.1.1.ОМД_мъже!B24+Табл.IV.1.2.ОМД_жени!B24</f>
        <v>610</v>
      </c>
      <c r="C24" s="175">
        <f>Табл.IV.1.1.ОМД_мъже!C24+Табл.IV.1.2.ОМД_жени!C24</f>
        <v>2732435.65</v>
      </c>
      <c r="D24" s="103">
        <f>Табл.IV.1.1.ОМД_мъже!D24+Табл.IV.1.2.ОМД_жени!D24</f>
        <v>75335</v>
      </c>
      <c r="E24" s="114">
        <f t="shared" si="0"/>
        <v>36.270467246299859</v>
      </c>
    </row>
    <row r="25" spans="1:5" ht="15" customHeight="1" x14ac:dyDescent="0.2">
      <c r="A25" s="146" t="s">
        <v>57</v>
      </c>
      <c r="B25" s="103">
        <f>Табл.IV.1.1.ОМД_мъже!B25+Табл.IV.1.2.ОМД_жени!B25</f>
        <v>1085</v>
      </c>
      <c r="C25" s="175">
        <f>Табл.IV.1.1.ОМД_мъже!C25+Табл.IV.1.2.ОМД_жени!C25</f>
        <v>4648840.59</v>
      </c>
      <c r="D25" s="103">
        <f>Табл.IV.1.1.ОМД_мъже!D25+Табл.IV.1.2.ОМД_жени!D25</f>
        <v>128798</v>
      </c>
      <c r="E25" s="114">
        <f t="shared" si="0"/>
        <v>36.094043308125904</v>
      </c>
    </row>
    <row r="26" spans="1:5" ht="15" customHeight="1" x14ac:dyDescent="0.2">
      <c r="A26" s="146" t="s">
        <v>58</v>
      </c>
      <c r="B26" s="103">
        <f>Табл.IV.1.1.ОМД_мъже!B26+Табл.IV.1.2.ОМД_жени!B26</f>
        <v>873</v>
      </c>
      <c r="C26" s="175">
        <f>Табл.IV.1.1.ОМД_мъже!C26+Табл.IV.1.2.ОМД_жени!C26</f>
        <v>3784591.6199999996</v>
      </c>
      <c r="D26" s="103">
        <f>Табл.IV.1.1.ОМД_мъже!D26+Табл.IV.1.2.ОМД_жени!D26</f>
        <v>102602</v>
      </c>
      <c r="E26" s="114">
        <f t="shared" si="0"/>
        <v>36.886138866688754</v>
      </c>
    </row>
    <row r="27" spans="1:5" ht="15" customHeight="1" x14ac:dyDescent="0.2">
      <c r="A27" s="146" t="s">
        <v>59</v>
      </c>
      <c r="B27" s="103">
        <f>Табл.IV.1.1.ОМД_мъже!B27+Табл.IV.1.2.ОМД_жени!B27</f>
        <v>29069</v>
      </c>
      <c r="C27" s="175">
        <f>Табл.IV.1.1.ОМД_мъже!C27+Табл.IV.1.2.ОМД_жени!C27</f>
        <v>121189884.65000001</v>
      </c>
      <c r="D27" s="103">
        <f>Табл.IV.1.1.ОМД_мъже!D27+Табл.IV.1.2.ОМД_жени!D27</f>
        <v>3548777</v>
      </c>
      <c r="E27" s="114">
        <f t="shared" si="0"/>
        <v>34.149760509042977</v>
      </c>
    </row>
    <row r="28" spans="1:5" ht="15" customHeight="1" x14ac:dyDescent="0.2">
      <c r="A28" s="146" t="s">
        <v>60</v>
      </c>
      <c r="B28" s="103">
        <f>Табл.IV.1.1.ОМД_мъже!B28+Табл.IV.1.2.ОМД_жени!B28</f>
        <v>1987</v>
      </c>
      <c r="C28" s="175">
        <f>Табл.IV.1.1.ОМД_мъже!C28+Табл.IV.1.2.ОМД_жени!C28</f>
        <v>8326676.3100000005</v>
      </c>
      <c r="D28" s="103">
        <f>Табл.IV.1.1.ОМД_мъже!D28+Табл.IV.1.2.ОМД_жени!D28</f>
        <v>234198</v>
      </c>
      <c r="E28" s="114">
        <f t="shared" si="0"/>
        <v>35.554002638792817</v>
      </c>
    </row>
    <row r="29" spans="1:5" ht="15" customHeight="1" x14ac:dyDescent="0.2">
      <c r="A29" s="146" t="s">
        <v>61</v>
      </c>
      <c r="B29" s="103">
        <f>Табл.IV.1.1.ОМД_мъже!B29+Табл.IV.1.2.ОМД_жени!B29</f>
        <v>2498</v>
      </c>
      <c r="C29" s="175">
        <f>Табл.IV.1.1.ОМД_мъже!C29+Табл.IV.1.2.ОМД_жени!C29</f>
        <v>11156758.09</v>
      </c>
      <c r="D29" s="103">
        <f>Табл.IV.1.1.ОМД_мъже!D29+Табл.IV.1.2.ОМД_жени!D29</f>
        <v>309181</v>
      </c>
      <c r="E29" s="114">
        <f t="shared" si="0"/>
        <v>36.08487614051316</v>
      </c>
    </row>
    <row r="30" spans="1:5" ht="15" customHeight="1" x14ac:dyDescent="0.2">
      <c r="A30" s="146" t="s">
        <v>62</v>
      </c>
      <c r="B30" s="103">
        <f>Табл.IV.1.1.ОМД_мъже!B30+Табл.IV.1.2.ОМД_жени!B30</f>
        <v>991</v>
      </c>
      <c r="C30" s="175">
        <f>Табл.IV.1.1.ОМД_мъже!C30+Табл.IV.1.2.ОМД_жени!C30</f>
        <v>4338908.9400000004</v>
      </c>
      <c r="D30" s="103">
        <f>Табл.IV.1.1.ОМД_мъже!D30+Табл.IV.1.2.ОМД_жени!D30</f>
        <v>119319</v>
      </c>
      <c r="E30" s="114">
        <f t="shared" si="0"/>
        <v>36.363939858698117</v>
      </c>
    </row>
    <row r="31" spans="1:5" ht="15" customHeight="1" x14ac:dyDescent="0.2">
      <c r="A31" s="146" t="s">
        <v>63</v>
      </c>
      <c r="B31" s="103">
        <f>Табл.IV.1.1.ОМД_мъже!B31+Табл.IV.1.2.ОМД_жени!B31</f>
        <v>729</v>
      </c>
      <c r="C31" s="175">
        <f>Табл.IV.1.1.ОМД_мъже!C31+Табл.IV.1.2.ОМД_жени!C31</f>
        <v>3189429.5500000003</v>
      </c>
      <c r="D31" s="103">
        <f>Табл.IV.1.1.ОМД_мъже!D31+Табл.IV.1.2.ОМД_жени!D31</f>
        <v>88122</v>
      </c>
      <c r="E31" s="114">
        <f t="shared" si="0"/>
        <v>36.19334048251288</v>
      </c>
    </row>
    <row r="32" spans="1:5" ht="15" customHeight="1" x14ac:dyDescent="0.2">
      <c r="A32" s="146" t="s">
        <v>64</v>
      </c>
      <c r="B32" s="103">
        <f>Табл.IV.1.1.ОМД_мъже!B32+Табл.IV.1.2.ОМД_жени!B32</f>
        <v>1597</v>
      </c>
      <c r="C32" s="175">
        <f>Табл.IV.1.1.ОМД_мъже!C32+Табл.IV.1.2.ОМД_жени!C32</f>
        <v>6953594.1000000006</v>
      </c>
      <c r="D32" s="103">
        <f>Табл.IV.1.1.ОМД_мъже!D32+Табл.IV.1.2.ОМД_жени!D32</f>
        <v>188314</v>
      </c>
      <c r="E32" s="114">
        <f t="shared" si="0"/>
        <v>36.925529169366065</v>
      </c>
    </row>
    <row r="33" spans="1:6" ht="15" customHeight="1" x14ac:dyDescent="0.2">
      <c r="A33" s="146" t="s">
        <v>65</v>
      </c>
      <c r="B33" s="103">
        <f>Табл.IV.1.1.ОМД_мъже!B33+Табл.IV.1.2.ОМД_жени!B33</f>
        <v>1220</v>
      </c>
      <c r="C33" s="175">
        <f>Табл.IV.1.1.ОМД_мъже!C33+Табл.IV.1.2.ОМД_жени!C33</f>
        <v>5352523.6300000008</v>
      </c>
      <c r="D33" s="103">
        <f>Табл.IV.1.1.ОМД_мъже!D33+Табл.IV.1.2.ОМД_жени!D33</f>
        <v>148521</v>
      </c>
      <c r="E33" s="114">
        <f t="shared" si="0"/>
        <v>36.038833767615358</v>
      </c>
    </row>
    <row r="34" spans="1:6" ht="15" customHeight="1" x14ac:dyDescent="0.2">
      <c r="A34" s="146" t="s">
        <v>66</v>
      </c>
      <c r="B34" s="103">
        <f>Табл.IV.1.1.ОМД_мъже!B34+Табл.IV.1.2.ОМД_жени!B34</f>
        <v>991</v>
      </c>
      <c r="C34" s="175">
        <f>Табл.IV.1.1.ОМД_мъже!C34+Табл.IV.1.2.ОМД_жени!C34</f>
        <v>4565379.2699999996</v>
      </c>
      <c r="D34" s="103">
        <f>Табл.IV.1.1.ОМД_мъже!D34+Табл.IV.1.2.ОМД_жени!D34</f>
        <v>124483</v>
      </c>
      <c r="E34" s="114">
        <f t="shared" si="0"/>
        <v>36.674720805250516</v>
      </c>
    </row>
    <row r="35" spans="1:6" ht="20.100000000000001" customHeight="1" x14ac:dyDescent="0.2">
      <c r="A35" s="229" t="s">
        <v>152</v>
      </c>
      <c r="B35" s="182">
        <f>SUM(B7:B34)</f>
        <v>75705</v>
      </c>
      <c r="C35" s="215">
        <f>SUM(C7:C34)</f>
        <v>325347842.21000004</v>
      </c>
      <c r="D35" s="182">
        <f>SUM(D7:D34)</f>
        <v>9185609</v>
      </c>
      <c r="E35" s="213">
        <f t="shared" si="0"/>
        <v>35.419300147654887</v>
      </c>
    </row>
    <row r="37" spans="1:6" ht="58.5" customHeight="1" x14ac:dyDescent="0.2">
      <c r="A37" s="377" t="s">
        <v>512</v>
      </c>
      <c r="B37" s="377"/>
      <c r="C37" s="377"/>
      <c r="D37" s="377"/>
      <c r="E37" s="377"/>
      <c r="F37" s="267"/>
    </row>
    <row r="38" spans="1:6" ht="27.75" customHeight="1" x14ac:dyDescent="0.2">
      <c r="A38" s="401"/>
      <c r="B38" s="401"/>
      <c r="C38" s="401"/>
      <c r="D38" s="401"/>
      <c r="E38" s="401"/>
    </row>
    <row r="39" spans="1:6" ht="27" customHeight="1" x14ac:dyDescent="0.2">
      <c r="A39" s="401"/>
      <c r="B39" s="401"/>
      <c r="C39" s="401"/>
      <c r="D39" s="401"/>
      <c r="E39" s="401"/>
    </row>
    <row r="41" spans="1:6" ht="30" customHeight="1" x14ac:dyDescent="0.2"/>
    <row r="47" spans="1:6" ht="30" customHeight="1" x14ac:dyDescent="0.2"/>
  </sheetData>
  <mergeCells count="5">
    <mergeCell ref="A2:E2"/>
    <mergeCell ref="A3:E3"/>
    <mergeCell ref="A37:E37"/>
    <mergeCell ref="A38:E38"/>
    <mergeCell ref="A39:E39"/>
  </mergeCells>
  <phoneticPr fontId="0" type="noConversion"/>
  <hyperlinks>
    <hyperlink ref="A1" location="Съдържание!Print_Area" display="към съдържанието" xr:uid="{00000000-0004-0000-33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8">
    <pageSetUpPr fitToPage="1"/>
  </sheetPr>
  <dimension ref="A1:J54"/>
  <sheetViews>
    <sheetView zoomScale="85" zoomScaleNormal="85" workbookViewId="0">
      <selection activeCell="F13" sqref="F13"/>
    </sheetView>
  </sheetViews>
  <sheetFormatPr defaultRowHeight="12.75" x14ac:dyDescent="0.2"/>
  <cols>
    <col min="1" max="1" width="20.7109375" style="13" customWidth="1"/>
    <col min="2" max="3" width="17.7109375" style="13" customWidth="1"/>
    <col min="4" max="5" width="16.7109375" style="13" customWidth="1"/>
  </cols>
  <sheetData>
    <row r="1" spans="1:10" s="6" customFormat="1" ht="12" customHeight="1" x14ac:dyDescent="0.2">
      <c r="A1" s="255" t="s">
        <v>71</v>
      </c>
      <c r="B1" s="106"/>
      <c r="C1" s="106"/>
      <c r="D1" s="115"/>
      <c r="E1" s="108"/>
      <c r="F1" s="115"/>
      <c r="G1" s="115"/>
    </row>
    <row r="2" spans="1:10" ht="35.1" customHeight="1" x14ac:dyDescent="0.2">
      <c r="A2" s="352" t="s">
        <v>157</v>
      </c>
      <c r="B2" s="352"/>
      <c r="C2" s="352"/>
      <c r="D2" s="352"/>
      <c r="E2" s="352"/>
    </row>
    <row r="3" spans="1:10" ht="15" customHeight="1" x14ac:dyDescent="0.2">
      <c r="A3" s="414" t="s">
        <v>493</v>
      </c>
      <c r="B3" s="414"/>
      <c r="C3" s="414"/>
      <c r="D3" s="414"/>
      <c r="E3" s="414"/>
    </row>
    <row r="4" spans="1:10" ht="15" customHeight="1" x14ac:dyDescent="0.2">
      <c r="A4" s="106"/>
      <c r="B4" s="106"/>
      <c r="C4" s="106"/>
      <c r="D4" s="106"/>
      <c r="E4" s="106"/>
    </row>
    <row r="5" spans="1:10" s="27" customFormat="1" ht="39.950000000000003" customHeight="1" x14ac:dyDescent="0.2">
      <c r="A5" s="228" t="s">
        <v>8</v>
      </c>
      <c r="B5" s="227" t="s">
        <v>166</v>
      </c>
      <c r="C5" s="228" t="s">
        <v>298</v>
      </c>
      <c r="D5" s="228" t="s">
        <v>80</v>
      </c>
      <c r="E5" s="228" t="s">
        <v>311</v>
      </c>
    </row>
    <row r="6" spans="1:10" ht="20.100000000000001" customHeight="1" x14ac:dyDescent="0.2">
      <c r="A6" s="191">
        <v>1</v>
      </c>
      <c r="B6" s="189">
        <v>2</v>
      </c>
      <c r="C6" s="191">
        <v>3</v>
      </c>
      <c r="D6" s="191">
        <v>4</v>
      </c>
      <c r="E6" s="191" t="s">
        <v>286</v>
      </c>
      <c r="J6" s="6"/>
    </row>
    <row r="7" spans="1:10" ht="15" customHeight="1" x14ac:dyDescent="0.2">
      <c r="A7" s="146" t="s">
        <v>39</v>
      </c>
      <c r="B7" s="103">
        <v>90</v>
      </c>
      <c r="C7" s="175">
        <v>341233.74</v>
      </c>
      <c r="D7" s="103">
        <v>9111</v>
      </c>
      <c r="E7" s="114">
        <f>C7/D7</f>
        <v>37.452940401712212</v>
      </c>
    </row>
    <row r="8" spans="1:10" ht="15" customHeight="1" x14ac:dyDescent="0.2">
      <c r="A8" s="146" t="s">
        <v>40</v>
      </c>
      <c r="B8" s="103">
        <v>27</v>
      </c>
      <c r="C8" s="175">
        <v>107353.08</v>
      </c>
      <c r="D8" s="103">
        <v>2853</v>
      </c>
      <c r="E8" s="114">
        <f t="shared" ref="E8:E34" si="0">C8/D8</f>
        <v>37.628138801261834</v>
      </c>
    </row>
    <row r="9" spans="1:10" ht="15" customHeight="1" x14ac:dyDescent="0.2">
      <c r="A9" s="146" t="s">
        <v>41</v>
      </c>
      <c r="B9" s="103">
        <v>41</v>
      </c>
      <c r="C9" s="175">
        <v>157170.44</v>
      </c>
      <c r="D9" s="103">
        <v>4236</v>
      </c>
      <c r="E9" s="114">
        <f t="shared" si="0"/>
        <v>37.103503305004722</v>
      </c>
    </row>
    <row r="10" spans="1:10" ht="15" customHeight="1" x14ac:dyDescent="0.2">
      <c r="A10" s="146" t="s">
        <v>42</v>
      </c>
      <c r="B10" s="103">
        <v>15</v>
      </c>
      <c r="C10" s="175">
        <v>63548.73</v>
      </c>
      <c r="D10" s="103">
        <v>1824</v>
      </c>
      <c r="E10" s="114">
        <f t="shared" si="0"/>
        <v>34.840312500000003</v>
      </c>
    </row>
    <row r="11" spans="1:10" ht="15" customHeight="1" x14ac:dyDescent="0.2">
      <c r="A11" s="146" t="s">
        <v>43</v>
      </c>
      <c r="B11" s="103">
        <v>4</v>
      </c>
      <c r="C11" s="175">
        <v>8745.06</v>
      </c>
      <c r="D11" s="103">
        <v>224</v>
      </c>
      <c r="E11" s="114">
        <f t="shared" si="0"/>
        <v>39.040446428571428</v>
      </c>
    </row>
    <row r="12" spans="1:10" ht="15" customHeight="1" x14ac:dyDescent="0.2">
      <c r="A12" s="146" t="s">
        <v>44</v>
      </c>
      <c r="B12" s="103">
        <v>14</v>
      </c>
      <c r="C12" s="175">
        <v>64001.120000000003</v>
      </c>
      <c r="D12" s="103">
        <v>1737</v>
      </c>
      <c r="E12" s="114">
        <f t="shared" si="0"/>
        <v>36.845780080598736</v>
      </c>
    </row>
    <row r="13" spans="1:10" ht="15" customHeight="1" x14ac:dyDescent="0.2">
      <c r="A13" s="146" t="s">
        <v>45</v>
      </c>
      <c r="B13" s="103">
        <v>13</v>
      </c>
      <c r="C13" s="175">
        <v>51280.91</v>
      </c>
      <c r="D13" s="103">
        <v>1353</v>
      </c>
      <c r="E13" s="114">
        <f t="shared" si="0"/>
        <v>37.901633407243168</v>
      </c>
    </row>
    <row r="14" spans="1:10" ht="15" customHeight="1" x14ac:dyDescent="0.2">
      <c r="A14" s="146" t="s">
        <v>46</v>
      </c>
      <c r="B14" s="103">
        <v>9</v>
      </c>
      <c r="C14" s="175">
        <v>38263.550000000003</v>
      </c>
      <c r="D14" s="103">
        <v>1023</v>
      </c>
      <c r="E14" s="114">
        <f>C14/D14</f>
        <v>37.403274682306943</v>
      </c>
    </row>
    <row r="15" spans="1:10" ht="15" customHeight="1" x14ac:dyDescent="0.2">
      <c r="A15" s="146" t="s">
        <v>47</v>
      </c>
      <c r="B15" s="103">
        <v>12</v>
      </c>
      <c r="C15" s="175">
        <v>34889.01</v>
      </c>
      <c r="D15" s="103">
        <v>922</v>
      </c>
      <c r="E15" s="114">
        <f t="shared" si="0"/>
        <v>37.8405748373102</v>
      </c>
    </row>
    <row r="16" spans="1:10" ht="15" customHeight="1" x14ac:dyDescent="0.2">
      <c r="A16" s="146" t="s">
        <v>48</v>
      </c>
      <c r="B16" s="103">
        <v>16</v>
      </c>
      <c r="C16" s="175">
        <v>59700.38</v>
      </c>
      <c r="D16" s="103">
        <v>1568</v>
      </c>
      <c r="E16" s="114">
        <f t="shared" si="0"/>
        <v>38.074221938775509</v>
      </c>
    </row>
    <row r="17" spans="1:5" ht="15" customHeight="1" x14ac:dyDescent="0.2">
      <c r="A17" s="146" t="s">
        <v>49</v>
      </c>
      <c r="B17" s="103">
        <v>10</v>
      </c>
      <c r="C17" s="175">
        <v>32095.67</v>
      </c>
      <c r="D17" s="103">
        <v>842</v>
      </c>
      <c r="E17" s="114">
        <f t="shared" si="0"/>
        <v>38.118372921615197</v>
      </c>
    </row>
    <row r="18" spans="1:5" ht="15" customHeight="1" x14ac:dyDescent="0.2">
      <c r="A18" s="146" t="s">
        <v>50</v>
      </c>
      <c r="B18" s="103">
        <v>25</v>
      </c>
      <c r="C18" s="175">
        <v>93753.64</v>
      </c>
      <c r="D18" s="103">
        <v>2499</v>
      </c>
      <c r="E18" s="114">
        <f t="shared" si="0"/>
        <v>37.516462585034013</v>
      </c>
    </row>
    <row r="19" spans="1:5" ht="15" customHeight="1" x14ac:dyDescent="0.2">
      <c r="A19" s="146" t="s">
        <v>51</v>
      </c>
      <c r="B19" s="103">
        <v>7</v>
      </c>
      <c r="C19" s="175">
        <v>38840.46</v>
      </c>
      <c r="D19" s="103">
        <v>1030</v>
      </c>
      <c r="E19" s="114">
        <f t="shared" si="0"/>
        <v>37.709184466019416</v>
      </c>
    </row>
    <row r="20" spans="1:5" ht="15" customHeight="1" x14ac:dyDescent="0.2">
      <c r="A20" s="146" t="s">
        <v>52</v>
      </c>
      <c r="B20" s="103">
        <v>20</v>
      </c>
      <c r="C20" s="175">
        <v>90420.26</v>
      </c>
      <c r="D20" s="103">
        <v>2404</v>
      </c>
      <c r="E20" s="114">
        <f t="shared" si="0"/>
        <v>37.612420965058234</v>
      </c>
    </row>
    <row r="21" spans="1:5" ht="15" customHeight="1" x14ac:dyDescent="0.2">
      <c r="A21" s="146" t="s">
        <v>53</v>
      </c>
      <c r="B21" s="103">
        <v>88</v>
      </c>
      <c r="C21" s="175">
        <v>327314.03999999998</v>
      </c>
      <c r="D21" s="103">
        <v>8811</v>
      </c>
      <c r="E21" s="114">
        <f t="shared" si="0"/>
        <v>37.148341845420497</v>
      </c>
    </row>
    <row r="22" spans="1:5" ht="15" customHeight="1" x14ac:dyDescent="0.2">
      <c r="A22" s="146" t="s">
        <v>54</v>
      </c>
      <c r="B22" s="103">
        <v>10</v>
      </c>
      <c r="C22" s="175">
        <v>41997.919999999998</v>
      </c>
      <c r="D22" s="103">
        <v>1120</v>
      </c>
      <c r="E22" s="114">
        <f t="shared" si="0"/>
        <v>37.498142857142852</v>
      </c>
    </row>
    <row r="23" spans="1:5" ht="15" customHeight="1" x14ac:dyDescent="0.2">
      <c r="A23" s="146" t="s">
        <v>55</v>
      </c>
      <c r="B23" s="103">
        <v>22</v>
      </c>
      <c r="C23" s="175">
        <v>96471.94</v>
      </c>
      <c r="D23" s="103">
        <v>2564</v>
      </c>
      <c r="E23" s="114">
        <f t="shared" si="0"/>
        <v>37.6255616224649</v>
      </c>
    </row>
    <row r="24" spans="1:5" ht="15" customHeight="1" x14ac:dyDescent="0.2">
      <c r="A24" s="146" t="s">
        <v>56</v>
      </c>
      <c r="B24" s="103">
        <v>5</v>
      </c>
      <c r="C24" s="175">
        <v>14344.75</v>
      </c>
      <c r="D24" s="103">
        <v>454</v>
      </c>
      <c r="E24" s="114">
        <f t="shared" si="0"/>
        <v>31.596365638766521</v>
      </c>
    </row>
    <row r="25" spans="1:5" ht="15" customHeight="1" x14ac:dyDescent="0.2">
      <c r="A25" s="146" t="s">
        <v>57</v>
      </c>
      <c r="B25" s="103">
        <v>7</v>
      </c>
      <c r="C25" s="175">
        <v>34511.14</v>
      </c>
      <c r="D25" s="103">
        <v>967</v>
      </c>
      <c r="E25" s="114">
        <f t="shared" si="0"/>
        <v>35.688872802481903</v>
      </c>
    </row>
    <row r="26" spans="1:5" ht="15" customHeight="1" x14ac:dyDescent="0.2">
      <c r="A26" s="146" t="s">
        <v>58</v>
      </c>
      <c r="B26" s="103">
        <v>23</v>
      </c>
      <c r="C26" s="175">
        <v>76277.070000000007</v>
      </c>
      <c r="D26" s="103">
        <v>2021</v>
      </c>
      <c r="E26" s="114">
        <f t="shared" si="0"/>
        <v>37.742241464621479</v>
      </c>
    </row>
    <row r="27" spans="1:5" ht="15" customHeight="1" x14ac:dyDescent="0.2">
      <c r="A27" s="146" t="s">
        <v>59</v>
      </c>
      <c r="B27" s="103">
        <v>327</v>
      </c>
      <c r="C27" s="175">
        <v>1231602.45</v>
      </c>
      <c r="D27" s="103">
        <v>33089</v>
      </c>
      <c r="E27" s="114">
        <f t="shared" si="0"/>
        <v>37.220902716914985</v>
      </c>
    </row>
    <row r="28" spans="1:5" ht="15" customHeight="1" x14ac:dyDescent="0.2">
      <c r="A28" s="146" t="s">
        <v>60</v>
      </c>
      <c r="B28" s="103">
        <v>29</v>
      </c>
      <c r="C28" s="175">
        <v>121106.19</v>
      </c>
      <c r="D28" s="103">
        <v>3235</v>
      </c>
      <c r="E28" s="114">
        <f t="shared" si="0"/>
        <v>37.436225656877902</v>
      </c>
    </row>
    <row r="29" spans="1:5" ht="15" customHeight="1" x14ac:dyDescent="0.2">
      <c r="A29" s="146" t="s">
        <v>61</v>
      </c>
      <c r="B29" s="103">
        <v>15</v>
      </c>
      <c r="C29" s="175">
        <v>52539.09</v>
      </c>
      <c r="D29" s="103">
        <v>1452</v>
      </c>
      <c r="E29" s="114">
        <f t="shared" si="0"/>
        <v>36.183946280991734</v>
      </c>
    </row>
    <row r="30" spans="1:5" ht="15" customHeight="1" x14ac:dyDescent="0.2">
      <c r="A30" s="146" t="s">
        <v>62</v>
      </c>
      <c r="B30" s="103">
        <v>6</v>
      </c>
      <c r="C30" s="175">
        <v>25097.49</v>
      </c>
      <c r="D30" s="103">
        <v>664</v>
      </c>
      <c r="E30" s="114">
        <f t="shared" si="0"/>
        <v>37.797424698795183</v>
      </c>
    </row>
    <row r="31" spans="1:5" ht="15" customHeight="1" x14ac:dyDescent="0.2">
      <c r="A31" s="146" t="s">
        <v>63</v>
      </c>
      <c r="B31" s="103">
        <v>8</v>
      </c>
      <c r="C31" s="175">
        <v>36684.449999999997</v>
      </c>
      <c r="D31" s="103">
        <v>980</v>
      </c>
      <c r="E31" s="114">
        <f t="shared" si="0"/>
        <v>37.433112244897956</v>
      </c>
    </row>
    <row r="32" spans="1:5" ht="15" customHeight="1" x14ac:dyDescent="0.2">
      <c r="A32" s="146" t="s">
        <v>64</v>
      </c>
      <c r="B32" s="103">
        <v>28</v>
      </c>
      <c r="C32" s="175">
        <v>101265.4</v>
      </c>
      <c r="D32" s="103">
        <v>2674</v>
      </c>
      <c r="E32" s="114">
        <f t="shared" si="0"/>
        <v>37.87038145100972</v>
      </c>
    </row>
    <row r="33" spans="1:5" ht="15" customHeight="1" x14ac:dyDescent="0.2">
      <c r="A33" s="146" t="s">
        <v>65</v>
      </c>
      <c r="B33" s="103">
        <v>17</v>
      </c>
      <c r="C33" s="175">
        <v>57716.23</v>
      </c>
      <c r="D33" s="103">
        <v>1586</v>
      </c>
      <c r="E33" s="114">
        <f t="shared" si="0"/>
        <v>36.391065573770497</v>
      </c>
    </row>
    <row r="34" spans="1:5" ht="15" customHeight="1" x14ac:dyDescent="0.2">
      <c r="A34" s="146" t="s">
        <v>66</v>
      </c>
      <c r="B34" s="103">
        <v>11</v>
      </c>
      <c r="C34" s="175">
        <v>47488.56</v>
      </c>
      <c r="D34" s="103">
        <v>1262</v>
      </c>
      <c r="E34" s="114">
        <f t="shared" si="0"/>
        <v>37.629603803486525</v>
      </c>
    </row>
    <row r="35" spans="1:5" ht="20.100000000000001" customHeight="1" x14ac:dyDescent="0.2">
      <c r="A35" s="229" t="s">
        <v>152</v>
      </c>
      <c r="B35" s="182">
        <f>SUM(B7:B34)</f>
        <v>899</v>
      </c>
      <c r="C35" s="215">
        <f>SUM(C7:C34)</f>
        <v>3445712.77</v>
      </c>
      <c r="D35" s="182">
        <f>SUM(D7:D34)</f>
        <v>92505</v>
      </c>
      <c r="E35" s="213">
        <f>C35/D35</f>
        <v>37.24893540889682</v>
      </c>
    </row>
    <row r="37" spans="1:5" ht="52.5" customHeight="1" x14ac:dyDescent="0.2">
      <c r="A37" s="377" t="s">
        <v>512</v>
      </c>
      <c r="B37" s="377"/>
      <c r="C37" s="377"/>
      <c r="D37" s="377"/>
      <c r="E37" s="377"/>
    </row>
    <row r="38" spans="1:5" ht="24.95" customHeight="1" x14ac:dyDescent="0.2">
      <c r="A38" s="401"/>
      <c r="B38" s="401"/>
      <c r="C38" s="401"/>
      <c r="D38" s="401"/>
      <c r="E38" s="401"/>
    </row>
    <row r="39" spans="1:5" ht="24.95" customHeight="1" x14ac:dyDescent="0.2">
      <c r="A39" s="401"/>
      <c r="B39" s="401"/>
      <c r="C39" s="401"/>
      <c r="D39" s="401"/>
      <c r="E39" s="401"/>
    </row>
    <row r="40" spans="1:5" x14ac:dyDescent="0.2">
      <c r="D40"/>
      <c r="E40"/>
    </row>
    <row r="41" spans="1:5" x14ac:dyDescent="0.2">
      <c r="D41"/>
      <c r="E41"/>
    </row>
    <row r="42" spans="1:5" x14ac:dyDescent="0.2">
      <c r="D42"/>
      <c r="E42"/>
    </row>
    <row r="48" spans="1:5" ht="30" customHeight="1" x14ac:dyDescent="0.2"/>
    <row r="54" ht="30" customHeight="1" x14ac:dyDescent="0.2"/>
  </sheetData>
  <mergeCells count="5">
    <mergeCell ref="A2:E2"/>
    <mergeCell ref="A3:E3"/>
    <mergeCell ref="A37:E37"/>
    <mergeCell ref="A38:E38"/>
    <mergeCell ref="A39:E39"/>
  </mergeCells>
  <phoneticPr fontId="0" type="noConversion"/>
  <hyperlinks>
    <hyperlink ref="A1" location="Съдържание!Print_Area" display="към съдържанието" xr:uid="{00000000-0004-0000-34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49">
    <pageSetUpPr fitToPage="1"/>
  </sheetPr>
  <dimension ref="A1:E53"/>
  <sheetViews>
    <sheetView zoomScale="85" zoomScaleNormal="85" workbookViewId="0">
      <selection activeCell="F13" sqref="F13"/>
    </sheetView>
  </sheetViews>
  <sheetFormatPr defaultRowHeight="12.75" x14ac:dyDescent="0.2"/>
  <cols>
    <col min="1" max="1" width="20.7109375" customWidth="1"/>
    <col min="2" max="3" width="17.7109375" customWidth="1"/>
    <col min="4" max="5" width="16.7109375" customWidth="1"/>
  </cols>
  <sheetData>
    <row r="1" spans="1:5" s="6" customFormat="1" ht="15" customHeight="1" x14ac:dyDescent="0.2">
      <c r="A1" s="255" t="s">
        <v>71</v>
      </c>
      <c r="B1" s="106"/>
      <c r="C1" s="106"/>
      <c r="D1" s="115"/>
      <c r="E1" s="142"/>
    </row>
    <row r="2" spans="1:5" ht="35.1" customHeight="1" x14ac:dyDescent="0.2">
      <c r="A2" s="352" t="s">
        <v>158</v>
      </c>
      <c r="B2" s="352"/>
      <c r="C2" s="352"/>
      <c r="D2" s="352"/>
      <c r="E2" s="352"/>
    </row>
    <row r="3" spans="1:5" ht="15" customHeight="1" x14ac:dyDescent="0.2">
      <c r="A3" s="414" t="s">
        <v>514</v>
      </c>
      <c r="B3" s="414"/>
      <c r="C3" s="414"/>
      <c r="D3" s="414"/>
      <c r="E3" s="414"/>
    </row>
    <row r="4" spans="1:5" ht="15" customHeight="1" x14ac:dyDescent="0.2">
      <c r="A4" s="106"/>
      <c r="B4" s="106"/>
      <c r="C4" s="106"/>
      <c r="D4" s="106"/>
      <c r="E4" s="106"/>
    </row>
    <row r="5" spans="1:5" s="27" customFormat="1" ht="39.950000000000003" customHeight="1" x14ac:dyDescent="0.2">
      <c r="A5" s="344" t="s">
        <v>8</v>
      </c>
      <c r="B5" s="189" t="s">
        <v>166</v>
      </c>
      <c r="C5" s="344" t="s">
        <v>308</v>
      </c>
      <c r="D5" s="344" t="s">
        <v>80</v>
      </c>
      <c r="E5" s="344" t="s">
        <v>310</v>
      </c>
    </row>
    <row r="6" spans="1:5" ht="20.100000000000001" customHeight="1" x14ac:dyDescent="0.2">
      <c r="A6" s="191">
        <v>1</v>
      </c>
      <c r="B6" s="189">
        <v>2</v>
      </c>
      <c r="C6" s="191">
        <v>3</v>
      </c>
      <c r="D6" s="191">
        <v>4</v>
      </c>
      <c r="E6" s="191" t="s">
        <v>286</v>
      </c>
    </row>
    <row r="7" spans="1:5" ht="15" customHeight="1" x14ac:dyDescent="0.2">
      <c r="A7" s="146" t="s">
        <v>39</v>
      </c>
      <c r="B7" s="103">
        <v>3344</v>
      </c>
      <c r="C7" s="175">
        <v>14943907.33</v>
      </c>
      <c r="D7" s="103">
        <v>403963</v>
      </c>
      <c r="E7" s="114">
        <f>C7/D7</f>
        <v>36.993257625079522</v>
      </c>
    </row>
    <row r="8" spans="1:5" ht="15" customHeight="1" x14ac:dyDescent="0.2">
      <c r="A8" s="146" t="s">
        <v>40</v>
      </c>
      <c r="B8" s="103">
        <v>3524</v>
      </c>
      <c r="C8" s="175">
        <v>15665474.210000001</v>
      </c>
      <c r="D8" s="103">
        <v>427165</v>
      </c>
      <c r="E8" s="114">
        <f t="shared" ref="E8:E15" si="0">C8/D8</f>
        <v>36.673122119087473</v>
      </c>
    </row>
    <row r="9" spans="1:5" ht="15" customHeight="1" x14ac:dyDescent="0.2">
      <c r="A9" s="146" t="s">
        <v>41</v>
      </c>
      <c r="B9" s="103">
        <v>5202</v>
      </c>
      <c r="C9" s="175">
        <v>22554800.649999999</v>
      </c>
      <c r="D9" s="103">
        <v>631404</v>
      </c>
      <c r="E9" s="114">
        <f t="shared" si="0"/>
        <v>35.721662596372525</v>
      </c>
    </row>
    <row r="10" spans="1:5" ht="15" customHeight="1" x14ac:dyDescent="0.2">
      <c r="A10" s="146" t="s">
        <v>42</v>
      </c>
      <c r="B10" s="103">
        <v>1782</v>
      </c>
      <c r="C10" s="175">
        <v>7826863.7000000002</v>
      </c>
      <c r="D10" s="103">
        <v>218352</v>
      </c>
      <c r="E10" s="114">
        <f t="shared" si="0"/>
        <v>35.845166062138198</v>
      </c>
    </row>
    <row r="11" spans="1:5" ht="15" customHeight="1" x14ac:dyDescent="0.2">
      <c r="A11" s="146" t="s">
        <v>43</v>
      </c>
      <c r="B11" s="103">
        <v>369</v>
      </c>
      <c r="C11" s="175">
        <v>1576289.29</v>
      </c>
      <c r="D11" s="103">
        <v>44208</v>
      </c>
      <c r="E11" s="114">
        <f t="shared" si="0"/>
        <v>35.656200009048135</v>
      </c>
    </row>
    <row r="12" spans="1:5" ht="15" customHeight="1" x14ac:dyDescent="0.2">
      <c r="A12" s="146" t="s">
        <v>44</v>
      </c>
      <c r="B12" s="103">
        <v>1068</v>
      </c>
      <c r="C12" s="175">
        <v>4592418.76</v>
      </c>
      <c r="D12" s="103">
        <v>129084</v>
      </c>
      <c r="E12" s="114">
        <f t="shared" si="0"/>
        <v>35.576979021412413</v>
      </c>
    </row>
    <row r="13" spans="1:5" ht="15" customHeight="1" x14ac:dyDescent="0.2">
      <c r="A13" s="146" t="s">
        <v>45</v>
      </c>
      <c r="B13" s="103">
        <v>869</v>
      </c>
      <c r="C13" s="175">
        <v>3774747.2</v>
      </c>
      <c r="D13" s="103">
        <v>106230</v>
      </c>
      <c r="E13" s="114">
        <f t="shared" si="0"/>
        <v>35.533721171043965</v>
      </c>
    </row>
    <row r="14" spans="1:5" ht="15" customHeight="1" x14ac:dyDescent="0.2">
      <c r="A14" s="146" t="s">
        <v>46</v>
      </c>
      <c r="B14" s="103">
        <v>1059</v>
      </c>
      <c r="C14" s="175">
        <v>4639677.5999999996</v>
      </c>
      <c r="D14" s="103">
        <v>125847</v>
      </c>
      <c r="E14" s="114">
        <f t="shared" si="0"/>
        <v>36.867605902405302</v>
      </c>
    </row>
    <row r="15" spans="1:5" ht="15" customHeight="1" x14ac:dyDescent="0.2">
      <c r="A15" s="146" t="s">
        <v>47</v>
      </c>
      <c r="B15" s="103">
        <v>809</v>
      </c>
      <c r="C15" s="175">
        <v>3569108.64</v>
      </c>
      <c r="D15" s="103">
        <v>97730</v>
      </c>
      <c r="E15" s="114">
        <f t="shared" si="0"/>
        <v>36.520092499744194</v>
      </c>
    </row>
    <row r="16" spans="1:5" ht="15" customHeight="1" x14ac:dyDescent="0.2">
      <c r="A16" s="146" t="s">
        <v>48</v>
      </c>
      <c r="B16" s="103">
        <v>873</v>
      </c>
      <c r="C16" s="175">
        <v>3819675.93</v>
      </c>
      <c r="D16" s="103">
        <v>106971</v>
      </c>
      <c r="E16" s="114">
        <f>C16/D16</f>
        <v>35.70758364416524</v>
      </c>
    </row>
    <row r="17" spans="1:5" ht="15" customHeight="1" x14ac:dyDescent="0.2">
      <c r="A17" s="146" t="s">
        <v>49</v>
      </c>
      <c r="B17" s="103">
        <v>615</v>
      </c>
      <c r="C17" s="175">
        <v>2583732.12</v>
      </c>
      <c r="D17" s="103">
        <v>71849</v>
      </c>
      <c r="E17" s="114">
        <f t="shared" ref="E17:E34" si="1">C17/D17</f>
        <v>35.960585672730311</v>
      </c>
    </row>
    <row r="18" spans="1:5" ht="15" customHeight="1" x14ac:dyDescent="0.2">
      <c r="A18" s="146" t="s">
        <v>50</v>
      </c>
      <c r="B18" s="103">
        <v>1841</v>
      </c>
      <c r="C18" s="175">
        <v>8244066.46</v>
      </c>
      <c r="D18" s="103">
        <v>223526</v>
      </c>
      <c r="E18" s="114">
        <f t="shared" si="1"/>
        <v>36.881912887091431</v>
      </c>
    </row>
    <row r="19" spans="1:5" ht="15" customHeight="1" x14ac:dyDescent="0.2">
      <c r="A19" s="146" t="s">
        <v>51</v>
      </c>
      <c r="B19" s="103">
        <v>758</v>
      </c>
      <c r="C19" s="175">
        <v>3268678.64</v>
      </c>
      <c r="D19" s="103">
        <v>89315</v>
      </c>
      <c r="E19" s="114">
        <f t="shared" si="1"/>
        <v>36.597196887420928</v>
      </c>
    </row>
    <row r="20" spans="1:5" ht="15" customHeight="1" x14ac:dyDescent="0.2">
      <c r="A20" s="146" t="s">
        <v>52</v>
      </c>
      <c r="B20" s="103">
        <v>1548</v>
      </c>
      <c r="C20" s="175">
        <v>6683230.1900000004</v>
      </c>
      <c r="D20" s="103">
        <v>188563</v>
      </c>
      <c r="E20" s="114">
        <f t="shared" si="1"/>
        <v>35.44295641244571</v>
      </c>
    </row>
    <row r="21" spans="1:5" ht="15" customHeight="1" x14ac:dyDescent="0.2">
      <c r="A21" s="146" t="s">
        <v>53</v>
      </c>
      <c r="B21" s="103">
        <v>7394</v>
      </c>
      <c r="C21" s="175">
        <v>32589684.539999999</v>
      </c>
      <c r="D21" s="103">
        <v>901148</v>
      </c>
      <c r="E21" s="114">
        <f t="shared" si="1"/>
        <v>36.164630604517789</v>
      </c>
    </row>
    <row r="22" spans="1:5" ht="15" customHeight="1" x14ac:dyDescent="0.2">
      <c r="A22" s="146" t="s">
        <v>54</v>
      </c>
      <c r="B22" s="103">
        <v>863</v>
      </c>
      <c r="C22" s="175">
        <v>3770466.71</v>
      </c>
      <c r="D22" s="103">
        <v>103526</v>
      </c>
      <c r="E22" s="114">
        <f t="shared" si="1"/>
        <v>36.420480941985588</v>
      </c>
    </row>
    <row r="23" spans="1:5" ht="15" customHeight="1" x14ac:dyDescent="0.2">
      <c r="A23" s="146" t="s">
        <v>55</v>
      </c>
      <c r="B23" s="103">
        <v>1714</v>
      </c>
      <c r="C23" s="175">
        <v>7358917.8899999997</v>
      </c>
      <c r="D23" s="103">
        <v>204957</v>
      </c>
      <c r="E23" s="114">
        <f t="shared" si="1"/>
        <v>35.904691667032594</v>
      </c>
    </row>
    <row r="24" spans="1:5" ht="15" customHeight="1" x14ac:dyDescent="0.2">
      <c r="A24" s="146" t="s">
        <v>56</v>
      </c>
      <c r="B24" s="103">
        <v>605</v>
      </c>
      <c r="C24" s="175">
        <v>2718090.9</v>
      </c>
      <c r="D24" s="103">
        <v>74881</v>
      </c>
      <c r="E24" s="114">
        <f t="shared" si="1"/>
        <v>36.298806105687689</v>
      </c>
    </row>
    <row r="25" spans="1:5" ht="15" customHeight="1" x14ac:dyDescent="0.2">
      <c r="A25" s="146" t="s">
        <v>57</v>
      </c>
      <c r="B25" s="103">
        <v>1078</v>
      </c>
      <c r="C25" s="175">
        <v>4614329.45</v>
      </c>
      <c r="D25" s="103">
        <v>127831</v>
      </c>
      <c r="E25" s="114">
        <f t="shared" si="1"/>
        <v>36.097108291416014</v>
      </c>
    </row>
    <row r="26" spans="1:5" ht="15" customHeight="1" x14ac:dyDescent="0.2">
      <c r="A26" s="146" t="s">
        <v>58</v>
      </c>
      <c r="B26" s="103">
        <v>850</v>
      </c>
      <c r="C26" s="175">
        <v>3708314.55</v>
      </c>
      <c r="D26" s="103">
        <v>100581</v>
      </c>
      <c r="E26" s="114">
        <f t="shared" si="1"/>
        <v>36.868936976168456</v>
      </c>
    </row>
    <row r="27" spans="1:5" ht="15" customHeight="1" x14ac:dyDescent="0.2">
      <c r="A27" s="146" t="s">
        <v>59</v>
      </c>
      <c r="B27" s="103">
        <v>28742</v>
      </c>
      <c r="C27" s="175">
        <v>119958282.2</v>
      </c>
      <c r="D27" s="103">
        <v>3515688</v>
      </c>
      <c r="E27" s="114">
        <f t="shared" si="1"/>
        <v>34.120855491158487</v>
      </c>
    </row>
    <row r="28" spans="1:5" ht="15" customHeight="1" x14ac:dyDescent="0.2">
      <c r="A28" s="146" t="s">
        <v>60</v>
      </c>
      <c r="B28" s="103">
        <v>1958</v>
      </c>
      <c r="C28" s="175">
        <v>8205570.1200000001</v>
      </c>
      <c r="D28" s="103">
        <v>230963</v>
      </c>
      <c r="E28" s="114">
        <f t="shared" si="1"/>
        <v>35.527639145664025</v>
      </c>
    </row>
    <row r="29" spans="1:5" ht="15" customHeight="1" x14ac:dyDescent="0.2">
      <c r="A29" s="146" t="s">
        <v>61</v>
      </c>
      <c r="B29" s="103">
        <v>2483</v>
      </c>
      <c r="C29" s="175">
        <v>11104219</v>
      </c>
      <c r="D29" s="103">
        <v>307729</v>
      </c>
      <c r="E29" s="114">
        <f t="shared" si="1"/>
        <v>36.084408684264403</v>
      </c>
    </row>
    <row r="30" spans="1:5" ht="15" customHeight="1" x14ac:dyDescent="0.2">
      <c r="A30" s="146" t="s">
        <v>62</v>
      </c>
      <c r="B30" s="103">
        <v>985</v>
      </c>
      <c r="C30" s="175">
        <v>4313811.45</v>
      </c>
      <c r="D30" s="103">
        <v>118655</v>
      </c>
      <c r="E30" s="114">
        <f t="shared" si="1"/>
        <v>36.355917997555942</v>
      </c>
    </row>
    <row r="31" spans="1:5" ht="15" customHeight="1" x14ac:dyDescent="0.2">
      <c r="A31" s="146" t="s">
        <v>63</v>
      </c>
      <c r="B31" s="103">
        <v>721</v>
      </c>
      <c r="C31" s="175">
        <v>3152745.1</v>
      </c>
      <c r="D31" s="103">
        <v>87142</v>
      </c>
      <c r="E31" s="114">
        <f t="shared" si="1"/>
        <v>36.179397994078634</v>
      </c>
    </row>
    <row r="32" spans="1:5" ht="15" customHeight="1" x14ac:dyDescent="0.2">
      <c r="A32" s="146" t="s">
        <v>64</v>
      </c>
      <c r="B32" s="103">
        <v>1569</v>
      </c>
      <c r="C32" s="175">
        <v>6852328.7000000002</v>
      </c>
      <c r="D32" s="103">
        <v>185640</v>
      </c>
      <c r="E32" s="114">
        <f t="shared" si="1"/>
        <v>36.911919306184011</v>
      </c>
    </row>
    <row r="33" spans="1:5" ht="15" customHeight="1" x14ac:dyDescent="0.2">
      <c r="A33" s="146" t="s">
        <v>65</v>
      </c>
      <c r="B33" s="103">
        <v>1203</v>
      </c>
      <c r="C33" s="175">
        <v>5294807.4000000004</v>
      </c>
      <c r="D33" s="103">
        <v>146935</v>
      </c>
      <c r="E33" s="114">
        <f t="shared" si="1"/>
        <v>36.03503181678974</v>
      </c>
    </row>
    <row r="34" spans="1:5" ht="15" customHeight="1" x14ac:dyDescent="0.2">
      <c r="A34" s="146" t="s">
        <v>66</v>
      </c>
      <c r="B34" s="103">
        <v>980</v>
      </c>
      <c r="C34" s="175">
        <v>4517890.71</v>
      </c>
      <c r="D34" s="103">
        <v>123221</v>
      </c>
      <c r="E34" s="114">
        <f t="shared" si="1"/>
        <v>36.664941122049001</v>
      </c>
    </row>
    <row r="35" spans="1:5" ht="20.100000000000001" customHeight="1" x14ac:dyDescent="0.2">
      <c r="A35" s="229" t="s">
        <v>152</v>
      </c>
      <c r="B35" s="182">
        <f>SUM(B7:B34)</f>
        <v>74806</v>
      </c>
      <c r="C35" s="215">
        <f>SUM(C7:C34)</f>
        <v>321902129.43999994</v>
      </c>
      <c r="D35" s="182">
        <f>SUM(D7:D34)</f>
        <v>9093104</v>
      </c>
      <c r="E35" s="213">
        <f>C35/D35</f>
        <v>35.400687096507411</v>
      </c>
    </row>
    <row r="37" spans="1:5" ht="51.75" customHeight="1" x14ac:dyDescent="0.2">
      <c r="A37" s="377" t="s">
        <v>512</v>
      </c>
      <c r="B37" s="377"/>
      <c r="C37" s="377"/>
      <c r="D37" s="377"/>
      <c r="E37" s="377"/>
    </row>
    <row r="47" spans="1:5" ht="30" customHeight="1" x14ac:dyDescent="0.2"/>
    <row r="53" ht="30" customHeight="1" x14ac:dyDescent="0.2"/>
  </sheetData>
  <mergeCells count="3">
    <mergeCell ref="A2:E2"/>
    <mergeCell ref="A3:E3"/>
    <mergeCell ref="A37:E37"/>
  </mergeCells>
  <phoneticPr fontId="0" type="noConversion"/>
  <hyperlinks>
    <hyperlink ref="A1" location="Съдържание!Print_Area" display="към съдържанието" xr:uid="{00000000-0004-0000-35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E38"/>
  <sheetViews>
    <sheetView zoomScale="85" zoomScaleNormal="85" workbookViewId="0">
      <selection activeCell="F13" sqref="F13"/>
    </sheetView>
  </sheetViews>
  <sheetFormatPr defaultRowHeight="12.75" x14ac:dyDescent="0.2"/>
  <cols>
    <col min="1" max="1" width="20.140625" bestFit="1" customWidth="1"/>
    <col min="2" max="3" width="17.7109375" customWidth="1"/>
    <col min="4" max="5" width="16.7109375" customWidth="1"/>
  </cols>
  <sheetData>
    <row r="1" spans="1:5" s="6" customFormat="1" ht="15" x14ac:dyDescent="0.2">
      <c r="A1" s="255" t="s">
        <v>71</v>
      </c>
      <c r="B1" s="106"/>
      <c r="C1" s="106"/>
      <c r="D1" s="106"/>
      <c r="E1" s="142"/>
    </row>
    <row r="2" spans="1:5" ht="35.1" customHeight="1" x14ac:dyDescent="0.2">
      <c r="A2" s="352" t="s">
        <v>407</v>
      </c>
      <c r="B2" s="352"/>
      <c r="C2" s="352"/>
      <c r="D2" s="352"/>
      <c r="E2" s="352"/>
    </row>
    <row r="3" spans="1:5" ht="15" customHeight="1" x14ac:dyDescent="0.2">
      <c r="A3" s="365" t="s">
        <v>515</v>
      </c>
      <c r="B3" s="365"/>
      <c r="C3" s="365"/>
      <c r="D3" s="365"/>
      <c r="E3" s="365"/>
    </row>
    <row r="4" spans="1:5" ht="15" customHeight="1" x14ac:dyDescent="0.2">
      <c r="A4" s="106"/>
      <c r="B4" s="106"/>
      <c r="C4" s="106"/>
      <c r="D4" s="106"/>
      <c r="E4" s="106"/>
    </row>
    <row r="5" spans="1:5" s="27" customFormat="1" ht="39.950000000000003" customHeight="1" x14ac:dyDescent="0.2">
      <c r="A5" s="344" t="s">
        <v>8</v>
      </c>
      <c r="B5" s="189" t="s">
        <v>166</v>
      </c>
      <c r="C5" s="344" t="s">
        <v>307</v>
      </c>
      <c r="D5" s="344" t="s">
        <v>80</v>
      </c>
      <c r="E5" s="344" t="s">
        <v>309</v>
      </c>
    </row>
    <row r="6" spans="1:5" ht="20.100000000000001" customHeight="1" x14ac:dyDescent="0.2">
      <c r="A6" s="191">
        <v>1</v>
      </c>
      <c r="B6" s="189">
        <v>2</v>
      </c>
      <c r="C6" s="191">
        <v>3</v>
      </c>
      <c r="D6" s="191">
        <v>4</v>
      </c>
      <c r="E6" s="191" t="s">
        <v>286</v>
      </c>
    </row>
    <row r="7" spans="1:5" x14ac:dyDescent="0.2">
      <c r="A7" s="146" t="s">
        <v>39</v>
      </c>
      <c r="B7" s="103">
        <v>533</v>
      </c>
      <c r="C7" s="175">
        <v>723830.74</v>
      </c>
      <c r="D7" s="103">
        <v>19325</v>
      </c>
      <c r="E7" s="114">
        <f>C7/D7</f>
        <v>37.455665717981887</v>
      </c>
    </row>
    <row r="8" spans="1:5" x14ac:dyDescent="0.2">
      <c r="A8" s="146" t="s">
        <v>40</v>
      </c>
      <c r="B8" s="103">
        <v>92</v>
      </c>
      <c r="C8" s="175">
        <v>107293.26</v>
      </c>
      <c r="D8" s="103">
        <v>2835</v>
      </c>
      <c r="E8" s="114">
        <f t="shared" ref="E8:E34" si="0">C8/D8</f>
        <v>37.845947089947089</v>
      </c>
    </row>
    <row r="9" spans="1:5" x14ac:dyDescent="0.2">
      <c r="A9" s="146" t="s">
        <v>41</v>
      </c>
      <c r="B9" s="103">
        <v>226</v>
      </c>
      <c r="C9" s="175">
        <v>254346.28</v>
      </c>
      <c r="D9" s="103">
        <v>6795</v>
      </c>
      <c r="E9" s="114">
        <f t="shared" si="0"/>
        <v>37.431387785136131</v>
      </c>
    </row>
    <row r="10" spans="1:5" x14ac:dyDescent="0.2">
      <c r="A10" s="146" t="s">
        <v>42</v>
      </c>
      <c r="B10" s="103">
        <v>69</v>
      </c>
      <c r="C10" s="175">
        <v>74432.95</v>
      </c>
      <c r="D10" s="103">
        <v>2012</v>
      </c>
      <c r="E10" s="114">
        <f t="shared" si="0"/>
        <v>36.994507952286284</v>
      </c>
    </row>
    <row r="11" spans="1:5" x14ac:dyDescent="0.2">
      <c r="A11" s="146" t="s">
        <v>43</v>
      </c>
      <c r="B11" s="103">
        <v>36</v>
      </c>
      <c r="C11" s="175">
        <v>22370.52</v>
      </c>
      <c r="D11" s="103">
        <v>606</v>
      </c>
      <c r="E11" s="114">
        <f t="shared" si="0"/>
        <v>36.915049504950495</v>
      </c>
    </row>
    <row r="12" spans="1:5" x14ac:dyDescent="0.2">
      <c r="A12" s="146" t="s">
        <v>44</v>
      </c>
      <c r="B12" s="103">
        <v>58</v>
      </c>
      <c r="C12" s="175">
        <v>74959.600000000006</v>
      </c>
      <c r="D12" s="103">
        <v>2017</v>
      </c>
      <c r="E12" s="114">
        <f t="shared" si="0"/>
        <v>37.163906792265742</v>
      </c>
    </row>
    <row r="13" spans="1:5" x14ac:dyDescent="0.2">
      <c r="A13" s="146" t="s">
        <v>45</v>
      </c>
      <c r="B13" s="103">
        <v>44</v>
      </c>
      <c r="C13" s="175">
        <v>50763.55</v>
      </c>
      <c r="D13" s="103">
        <v>1375</v>
      </c>
      <c r="E13" s="114">
        <f t="shared" si="0"/>
        <v>36.918945454545458</v>
      </c>
    </row>
    <row r="14" spans="1:5" x14ac:dyDescent="0.2">
      <c r="A14" s="146" t="s">
        <v>46</v>
      </c>
      <c r="B14" s="103">
        <v>17</v>
      </c>
      <c r="C14" s="175">
        <v>20122.18</v>
      </c>
      <c r="D14" s="103">
        <v>535</v>
      </c>
      <c r="E14" s="114">
        <f t="shared" si="0"/>
        <v>37.611551401869157</v>
      </c>
    </row>
    <row r="15" spans="1:5" x14ac:dyDescent="0.2">
      <c r="A15" s="146" t="s">
        <v>47</v>
      </c>
      <c r="B15" s="103">
        <v>71</v>
      </c>
      <c r="C15" s="175">
        <v>92231.09</v>
      </c>
      <c r="D15" s="103">
        <v>2459</v>
      </c>
      <c r="E15" s="114">
        <f t="shared" si="0"/>
        <v>37.507559983733223</v>
      </c>
    </row>
    <row r="16" spans="1:5" x14ac:dyDescent="0.2">
      <c r="A16" s="146" t="s">
        <v>48</v>
      </c>
      <c r="B16" s="103">
        <v>33</v>
      </c>
      <c r="C16" s="175">
        <v>29495.82</v>
      </c>
      <c r="D16" s="103">
        <v>792</v>
      </c>
      <c r="E16" s="114">
        <f t="shared" si="0"/>
        <v>37.24219696969697</v>
      </c>
    </row>
    <row r="17" spans="1:5" x14ac:dyDescent="0.2">
      <c r="A17" s="146" t="s">
        <v>49</v>
      </c>
      <c r="B17" s="103">
        <v>30</v>
      </c>
      <c r="C17" s="175">
        <v>29784.19</v>
      </c>
      <c r="D17" s="103">
        <v>793</v>
      </c>
      <c r="E17" s="114">
        <f t="shared" si="0"/>
        <v>37.558877679697353</v>
      </c>
    </row>
    <row r="18" spans="1:5" x14ac:dyDescent="0.2">
      <c r="A18" s="146" t="s">
        <v>50</v>
      </c>
      <c r="B18" s="103">
        <v>74</v>
      </c>
      <c r="C18" s="175">
        <v>90104.55</v>
      </c>
      <c r="D18" s="103">
        <v>2411</v>
      </c>
      <c r="E18" s="114">
        <f t="shared" si="0"/>
        <v>37.372272915802576</v>
      </c>
    </row>
    <row r="19" spans="1:5" x14ac:dyDescent="0.2">
      <c r="A19" s="146" t="s">
        <v>51</v>
      </c>
      <c r="B19" s="103">
        <v>94</v>
      </c>
      <c r="C19" s="175">
        <v>124221.37</v>
      </c>
      <c r="D19" s="103">
        <v>3334</v>
      </c>
      <c r="E19" s="114">
        <f t="shared" si="0"/>
        <v>37.258959208158366</v>
      </c>
    </row>
    <row r="20" spans="1:5" x14ac:dyDescent="0.2">
      <c r="A20" s="146" t="s">
        <v>52</v>
      </c>
      <c r="B20" s="103">
        <v>60</v>
      </c>
      <c r="C20" s="175">
        <v>75895.960000000006</v>
      </c>
      <c r="D20" s="103">
        <v>2042</v>
      </c>
      <c r="E20" s="114">
        <f>C20/D20</f>
        <v>37.167463271302651</v>
      </c>
    </row>
    <row r="21" spans="1:5" x14ac:dyDescent="0.2">
      <c r="A21" s="146" t="s">
        <v>53</v>
      </c>
      <c r="B21" s="103">
        <v>409</v>
      </c>
      <c r="C21" s="175">
        <v>460368.95</v>
      </c>
      <c r="D21" s="103">
        <v>12305</v>
      </c>
      <c r="E21" s="114">
        <f t="shared" si="0"/>
        <v>37.413161316537995</v>
      </c>
    </row>
    <row r="22" spans="1:5" x14ac:dyDescent="0.2">
      <c r="A22" s="146" t="s">
        <v>54</v>
      </c>
      <c r="B22" s="103">
        <v>26</v>
      </c>
      <c r="C22" s="175">
        <v>35122.519999999997</v>
      </c>
      <c r="D22" s="103">
        <v>932</v>
      </c>
      <c r="E22" s="114">
        <f t="shared" si="0"/>
        <v>37.685107296137339</v>
      </c>
    </row>
    <row r="23" spans="1:5" x14ac:dyDescent="0.2">
      <c r="A23" s="146" t="s">
        <v>55</v>
      </c>
      <c r="B23" s="103">
        <v>114</v>
      </c>
      <c r="C23" s="175">
        <v>125764.75</v>
      </c>
      <c r="D23" s="103">
        <v>3350</v>
      </c>
      <c r="E23" s="114">
        <f t="shared" si="0"/>
        <v>37.54171641791045</v>
      </c>
    </row>
    <row r="24" spans="1:5" x14ac:dyDescent="0.2">
      <c r="A24" s="146" t="s">
        <v>56</v>
      </c>
      <c r="B24" s="103">
        <v>7</v>
      </c>
      <c r="C24" s="175">
        <v>7389.63</v>
      </c>
      <c r="D24" s="103">
        <v>188</v>
      </c>
      <c r="E24" s="114">
        <f t="shared" si="0"/>
        <v>39.306542553191491</v>
      </c>
    </row>
    <row r="25" spans="1:5" x14ac:dyDescent="0.2">
      <c r="A25" s="146" t="s">
        <v>57</v>
      </c>
      <c r="B25" s="103">
        <v>27</v>
      </c>
      <c r="C25" s="175">
        <v>30294.2</v>
      </c>
      <c r="D25" s="103">
        <v>816</v>
      </c>
      <c r="E25" s="114">
        <f t="shared" si="0"/>
        <v>37.125245098039215</v>
      </c>
    </row>
    <row r="26" spans="1:5" x14ac:dyDescent="0.2">
      <c r="A26" s="146" t="s">
        <v>58</v>
      </c>
      <c r="B26" s="103">
        <v>61</v>
      </c>
      <c r="C26" s="175">
        <v>76052.55</v>
      </c>
      <c r="D26" s="103">
        <v>2056</v>
      </c>
      <c r="E26" s="114">
        <f t="shared" si="0"/>
        <v>36.990539883268482</v>
      </c>
    </row>
    <row r="27" spans="1:5" x14ac:dyDescent="0.2">
      <c r="A27" s="146" t="s">
        <v>59</v>
      </c>
      <c r="B27" s="103">
        <v>996</v>
      </c>
      <c r="C27" s="175">
        <v>1150902.48</v>
      </c>
      <c r="D27" s="103">
        <v>30896</v>
      </c>
      <c r="E27" s="114">
        <f t="shared" si="0"/>
        <v>37.250857068876229</v>
      </c>
    </row>
    <row r="28" spans="1:5" x14ac:dyDescent="0.2">
      <c r="A28" s="146" t="s">
        <v>60</v>
      </c>
      <c r="B28" s="103">
        <v>73</v>
      </c>
      <c r="C28" s="175">
        <v>89492.49</v>
      </c>
      <c r="D28" s="103">
        <v>2360</v>
      </c>
      <c r="E28" s="114">
        <f t="shared" si="0"/>
        <v>37.920546610169495</v>
      </c>
    </row>
    <row r="29" spans="1:5" x14ac:dyDescent="0.2">
      <c r="A29" s="146" t="s">
        <v>61</v>
      </c>
      <c r="B29" s="103">
        <v>120</v>
      </c>
      <c r="C29" s="175">
        <v>134029.56</v>
      </c>
      <c r="D29" s="103">
        <v>3567</v>
      </c>
      <c r="E29" s="114">
        <f t="shared" si="0"/>
        <v>37.574869638351558</v>
      </c>
    </row>
    <row r="30" spans="1:5" x14ac:dyDescent="0.2">
      <c r="A30" s="146" t="s">
        <v>62</v>
      </c>
      <c r="B30" s="103">
        <v>26</v>
      </c>
      <c r="C30" s="175">
        <v>21853.8</v>
      </c>
      <c r="D30" s="103">
        <v>582</v>
      </c>
      <c r="E30" s="114">
        <f t="shared" si="0"/>
        <v>37.549484536082474</v>
      </c>
    </row>
    <row r="31" spans="1:5" x14ac:dyDescent="0.2">
      <c r="A31" s="146" t="s">
        <v>63</v>
      </c>
      <c r="B31" s="103">
        <v>37</v>
      </c>
      <c r="C31" s="175">
        <v>38111.03</v>
      </c>
      <c r="D31" s="103">
        <v>1021</v>
      </c>
      <c r="E31" s="114">
        <f t="shared" si="0"/>
        <v>37.327159647404507</v>
      </c>
    </row>
    <row r="32" spans="1:5" x14ac:dyDescent="0.2">
      <c r="A32" s="146" t="s">
        <v>64</v>
      </c>
      <c r="B32" s="103">
        <v>118</v>
      </c>
      <c r="C32" s="175">
        <v>171565.44</v>
      </c>
      <c r="D32" s="103">
        <v>4587</v>
      </c>
      <c r="E32" s="114">
        <f t="shared" si="0"/>
        <v>37.402537606278614</v>
      </c>
    </row>
    <row r="33" spans="1:5" x14ac:dyDescent="0.2">
      <c r="A33" s="146" t="s">
        <v>65</v>
      </c>
      <c r="B33" s="103">
        <v>38</v>
      </c>
      <c r="C33" s="175">
        <v>37684.29</v>
      </c>
      <c r="D33" s="103">
        <v>1010</v>
      </c>
      <c r="E33" s="114">
        <f t="shared" si="0"/>
        <v>37.311178217821784</v>
      </c>
    </row>
    <row r="34" spans="1:5" x14ac:dyDescent="0.2">
      <c r="A34" s="146" t="s">
        <v>66</v>
      </c>
      <c r="B34" s="103">
        <v>14</v>
      </c>
      <c r="C34" s="175">
        <v>13670.85</v>
      </c>
      <c r="D34" s="103">
        <v>372</v>
      </c>
      <c r="E34" s="114">
        <f t="shared" si="0"/>
        <v>36.749596774193549</v>
      </c>
    </row>
    <row r="35" spans="1:5" ht="20.100000000000001" customHeight="1" x14ac:dyDescent="0.2">
      <c r="A35" s="229" t="s">
        <v>152</v>
      </c>
      <c r="B35" s="182">
        <f>SUM(B6:B34)</f>
        <v>3505</v>
      </c>
      <c r="C35" s="215">
        <f t="shared" ref="C35:D35" si="1">SUM(C6:C34)</f>
        <v>4162157.6</v>
      </c>
      <c r="D35" s="182">
        <f t="shared" si="1"/>
        <v>111377</v>
      </c>
      <c r="E35" s="213">
        <f>C35/D35</f>
        <v>37.369992009122171</v>
      </c>
    </row>
    <row r="37" spans="1:5" x14ac:dyDescent="0.2">
      <c r="A37" s="377" t="s">
        <v>426</v>
      </c>
      <c r="B37" s="377"/>
      <c r="C37" s="377"/>
      <c r="D37" s="377"/>
      <c r="E37" s="377"/>
    </row>
    <row r="38" spans="1:5" ht="38.25" customHeight="1" x14ac:dyDescent="0.2">
      <c r="A38" s="350" t="s">
        <v>425</v>
      </c>
      <c r="B38" s="350"/>
      <c r="C38" s="350"/>
      <c r="D38" s="350"/>
      <c r="E38" s="350"/>
    </row>
  </sheetData>
  <mergeCells count="4">
    <mergeCell ref="A2:E2"/>
    <mergeCell ref="A3:E3"/>
    <mergeCell ref="A37:E37"/>
    <mergeCell ref="A38:E38"/>
  </mergeCells>
  <hyperlinks>
    <hyperlink ref="A1" location="Съдържание!Print_Area" display="към съдържанието" xr:uid="{00000000-0004-0000-36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N39"/>
  <sheetViews>
    <sheetView zoomScale="85" zoomScaleNormal="85" workbookViewId="0">
      <selection activeCell="F13" sqref="F13"/>
    </sheetView>
  </sheetViews>
  <sheetFormatPr defaultRowHeight="12.75" x14ac:dyDescent="0.2"/>
  <cols>
    <col min="1" max="1" width="20.140625" bestFit="1" customWidth="1"/>
    <col min="2" max="3" width="17.7109375" customWidth="1"/>
    <col min="4" max="5" width="16.7109375" customWidth="1"/>
  </cols>
  <sheetData>
    <row r="1" spans="1:14" s="6" customFormat="1" ht="15" x14ac:dyDescent="0.2">
      <c r="A1" s="255" t="s">
        <v>71</v>
      </c>
      <c r="B1" s="106"/>
      <c r="C1" s="106"/>
      <c r="D1" s="106"/>
      <c r="E1" s="142"/>
    </row>
    <row r="2" spans="1:14" ht="35.1" customHeight="1" x14ac:dyDescent="0.2">
      <c r="A2" s="352" t="s">
        <v>340</v>
      </c>
      <c r="B2" s="352"/>
      <c r="C2" s="352"/>
      <c r="D2" s="352"/>
      <c r="E2" s="352"/>
    </row>
    <row r="3" spans="1:14" ht="15" x14ac:dyDescent="0.2">
      <c r="A3" s="365" t="s">
        <v>495</v>
      </c>
      <c r="B3" s="365"/>
      <c r="C3" s="365"/>
      <c r="D3" s="365"/>
      <c r="E3" s="365"/>
    </row>
    <row r="4" spans="1:14" ht="15" customHeight="1" x14ac:dyDescent="0.2">
      <c r="A4" s="106"/>
      <c r="B4" s="106"/>
      <c r="C4" s="106"/>
      <c r="D4" s="106"/>
      <c r="E4" s="106"/>
    </row>
    <row r="5" spans="1:14" s="27" customFormat="1" ht="39.950000000000003" customHeight="1" x14ac:dyDescent="0.2">
      <c r="A5" s="344" t="s">
        <v>8</v>
      </c>
      <c r="B5" s="189" t="s">
        <v>166</v>
      </c>
      <c r="C5" s="344" t="s">
        <v>307</v>
      </c>
      <c r="D5" s="344" t="s">
        <v>80</v>
      </c>
      <c r="E5" s="344" t="s">
        <v>309</v>
      </c>
    </row>
    <row r="6" spans="1:14" ht="20.100000000000001" customHeight="1" x14ac:dyDescent="0.2">
      <c r="A6" s="191">
        <v>1</v>
      </c>
      <c r="B6" s="189">
        <v>2</v>
      </c>
      <c r="C6" s="191">
        <v>3</v>
      </c>
      <c r="D6" s="191">
        <v>4</v>
      </c>
      <c r="E6" s="191" t="s">
        <v>286</v>
      </c>
    </row>
    <row r="7" spans="1:14" x14ac:dyDescent="0.2">
      <c r="A7" s="146" t="s">
        <v>39</v>
      </c>
      <c r="B7" s="103">
        <v>19</v>
      </c>
      <c r="C7" s="175">
        <v>85227.87</v>
      </c>
      <c r="D7" s="103">
        <v>2472</v>
      </c>
      <c r="E7" s="114">
        <f>C7/D7</f>
        <v>34.477293689320383</v>
      </c>
    </row>
    <row r="8" spans="1:14" x14ac:dyDescent="0.2">
      <c r="A8" s="146" t="s">
        <v>40</v>
      </c>
      <c r="B8" s="103">
        <v>12</v>
      </c>
      <c r="C8" s="175">
        <v>69131.37</v>
      </c>
      <c r="D8" s="103">
        <v>1729</v>
      </c>
      <c r="E8" s="114">
        <f t="shared" ref="E8:E34" si="0">C8/D8</f>
        <v>39.983441295546555</v>
      </c>
    </row>
    <row r="9" spans="1:14" x14ac:dyDescent="0.2">
      <c r="A9" s="146" t="s">
        <v>41</v>
      </c>
      <c r="B9" s="103">
        <v>32</v>
      </c>
      <c r="C9" s="175">
        <v>236659.44</v>
      </c>
      <c r="D9" s="103">
        <v>4602</v>
      </c>
      <c r="E9" s="114">
        <f t="shared" si="0"/>
        <v>51.425345501955675</v>
      </c>
    </row>
    <row r="10" spans="1:14" x14ac:dyDescent="0.2">
      <c r="A10" s="146" t="s">
        <v>42</v>
      </c>
      <c r="B10" s="103">
        <v>10</v>
      </c>
      <c r="C10" s="175">
        <v>31341.19</v>
      </c>
      <c r="D10" s="103">
        <v>836</v>
      </c>
      <c r="E10" s="114">
        <f t="shared" si="0"/>
        <v>37.489461722488038</v>
      </c>
    </row>
    <row r="11" spans="1:14" x14ac:dyDescent="0.2">
      <c r="A11" s="146" t="s">
        <v>43</v>
      </c>
      <c r="B11" s="103">
        <v>3</v>
      </c>
      <c r="C11" s="175">
        <v>11483.43</v>
      </c>
      <c r="D11" s="103">
        <v>283</v>
      </c>
      <c r="E11" s="114">
        <f t="shared" si="0"/>
        <v>40.577491166077742</v>
      </c>
    </row>
    <row r="12" spans="1:14" x14ac:dyDescent="0.2">
      <c r="A12" s="146" t="s">
        <v>44</v>
      </c>
      <c r="B12" s="103">
        <v>8</v>
      </c>
      <c r="C12" s="175">
        <v>61931.74</v>
      </c>
      <c r="D12" s="103">
        <v>1127</v>
      </c>
      <c r="E12" s="114">
        <f t="shared" si="0"/>
        <v>54.952741792369117</v>
      </c>
    </row>
    <row r="13" spans="1:14" x14ac:dyDescent="0.2">
      <c r="A13" s="146" t="s">
        <v>45</v>
      </c>
      <c r="B13" s="103">
        <v>6</v>
      </c>
      <c r="C13" s="175">
        <v>31052.62</v>
      </c>
      <c r="D13" s="103">
        <v>837</v>
      </c>
      <c r="E13" s="114">
        <f t="shared" si="0"/>
        <v>37.099904420549578</v>
      </c>
    </row>
    <row r="14" spans="1:14" x14ac:dyDescent="0.2">
      <c r="A14" s="146" t="s">
        <v>46</v>
      </c>
      <c r="B14" s="103">
        <v>3</v>
      </c>
      <c r="C14" s="175">
        <v>15072.53</v>
      </c>
      <c r="D14" s="103">
        <v>313</v>
      </c>
      <c r="E14" s="114">
        <f t="shared" si="0"/>
        <v>48.155047923322684</v>
      </c>
    </row>
    <row r="15" spans="1:14" x14ac:dyDescent="0.2">
      <c r="A15" s="146" t="s">
        <v>47</v>
      </c>
      <c r="B15" s="103">
        <v>6</v>
      </c>
      <c r="C15" s="175">
        <v>45695.63</v>
      </c>
      <c r="D15" s="103">
        <v>934</v>
      </c>
      <c r="E15" s="114">
        <f t="shared" si="0"/>
        <v>48.924657387580297</v>
      </c>
      <c r="N15" s="17"/>
    </row>
    <row r="16" spans="1:14" x14ac:dyDescent="0.2">
      <c r="A16" s="146" t="s">
        <v>48</v>
      </c>
      <c r="B16" s="103">
        <v>8</v>
      </c>
      <c r="C16" s="175">
        <v>39805.870000000003</v>
      </c>
      <c r="D16" s="103">
        <v>983</v>
      </c>
      <c r="E16" s="114">
        <f t="shared" si="0"/>
        <v>40.494272634791457</v>
      </c>
    </row>
    <row r="17" spans="1:11" x14ac:dyDescent="0.2">
      <c r="A17" s="146" t="s">
        <v>49</v>
      </c>
      <c r="B17" s="103">
        <v>6</v>
      </c>
      <c r="C17" s="175">
        <v>28178.19</v>
      </c>
      <c r="D17" s="103">
        <v>602</v>
      </c>
      <c r="E17" s="114">
        <f t="shared" si="0"/>
        <v>46.807624584717608</v>
      </c>
    </row>
    <row r="18" spans="1:11" x14ac:dyDescent="0.2">
      <c r="A18" s="146" t="s">
        <v>50</v>
      </c>
      <c r="B18" s="103">
        <v>14</v>
      </c>
      <c r="C18" s="175">
        <v>93281.600000000006</v>
      </c>
      <c r="D18" s="103">
        <v>1947</v>
      </c>
      <c r="E18" s="114">
        <f t="shared" si="0"/>
        <v>47.91042629686698</v>
      </c>
    </row>
    <row r="19" spans="1:11" x14ac:dyDescent="0.2">
      <c r="A19" s="146" t="s">
        <v>51</v>
      </c>
      <c r="B19" s="103">
        <v>7</v>
      </c>
      <c r="C19" s="175">
        <v>48050.77</v>
      </c>
      <c r="D19" s="103">
        <v>1117</v>
      </c>
      <c r="E19" s="114">
        <f t="shared" si="0"/>
        <v>43.017699194270364</v>
      </c>
    </row>
    <row r="20" spans="1:11" x14ac:dyDescent="0.2">
      <c r="A20" s="146" t="s">
        <v>52</v>
      </c>
      <c r="B20" s="103">
        <v>8</v>
      </c>
      <c r="C20" s="175">
        <v>51427.02</v>
      </c>
      <c r="D20" s="103">
        <v>1060</v>
      </c>
      <c r="E20" s="114">
        <f>C20/D20</f>
        <v>48.516056603773585</v>
      </c>
    </row>
    <row r="21" spans="1:11" x14ac:dyDescent="0.2">
      <c r="A21" s="146" t="s">
        <v>53</v>
      </c>
      <c r="B21" s="103">
        <v>55</v>
      </c>
      <c r="C21" s="175">
        <v>424043.5</v>
      </c>
      <c r="D21" s="103">
        <v>7780</v>
      </c>
      <c r="E21" s="114">
        <f t="shared" si="0"/>
        <v>54.504305912596401</v>
      </c>
    </row>
    <row r="22" spans="1:11" x14ac:dyDescent="0.2">
      <c r="A22" s="146" t="s">
        <v>54</v>
      </c>
      <c r="B22" s="103">
        <v>3</v>
      </c>
      <c r="C22" s="175">
        <v>17584.830000000002</v>
      </c>
      <c r="D22" s="103">
        <v>322</v>
      </c>
      <c r="E22" s="114">
        <f t="shared" si="0"/>
        <v>54.611273291925471</v>
      </c>
    </row>
    <row r="23" spans="1:11" x14ac:dyDescent="0.2">
      <c r="A23" s="146" t="s">
        <v>55</v>
      </c>
      <c r="B23" s="103">
        <v>8</v>
      </c>
      <c r="C23" s="175">
        <v>46652.09</v>
      </c>
      <c r="D23" s="103">
        <v>1105</v>
      </c>
      <c r="E23" s="114">
        <f t="shared" si="0"/>
        <v>42.219085972850678</v>
      </c>
    </row>
    <row r="24" spans="1:11" x14ac:dyDescent="0.2">
      <c r="A24" s="146" t="s">
        <v>56</v>
      </c>
      <c r="B24" s="103">
        <v>5</v>
      </c>
      <c r="C24" s="175">
        <v>31811.759999999998</v>
      </c>
      <c r="D24" s="103">
        <v>760</v>
      </c>
      <c r="E24" s="114">
        <f t="shared" si="0"/>
        <v>41.857578947368417</v>
      </c>
    </row>
    <row r="25" spans="1:11" x14ac:dyDescent="0.2">
      <c r="A25" s="146" t="s">
        <v>57</v>
      </c>
      <c r="B25" s="103">
        <v>9</v>
      </c>
      <c r="C25" s="175">
        <v>65023.05</v>
      </c>
      <c r="D25" s="103">
        <v>1433</v>
      </c>
      <c r="E25" s="114">
        <f>C25/D25</f>
        <v>45.375471039776691</v>
      </c>
    </row>
    <row r="26" spans="1:11" x14ac:dyDescent="0.2">
      <c r="A26" s="146" t="s">
        <v>58</v>
      </c>
      <c r="B26" s="103">
        <v>17</v>
      </c>
      <c r="C26" s="175">
        <v>143753.93</v>
      </c>
      <c r="D26" s="103">
        <v>2607</v>
      </c>
      <c r="E26" s="114">
        <f t="shared" si="0"/>
        <v>55.141515151515151</v>
      </c>
      <c r="K26" s="9"/>
    </row>
    <row r="27" spans="1:11" x14ac:dyDescent="0.2">
      <c r="A27" s="146" t="s">
        <v>59</v>
      </c>
      <c r="B27" s="103">
        <v>163</v>
      </c>
      <c r="C27" s="175">
        <v>1466257.72</v>
      </c>
      <c r="D27" s="103">
        <v>21581</v>
      </c>
      <c r="E27" s="114">
        <f t="shared" si="0"/>
        <v>67.942065705945041</v>
      </c>
    </row>
    <row r="28" spans="1:11" x14ac:dyDescent="0.2">
      <c r="A28" s="146" t="s">
        <v>60</v>
      </c>
      <c r="B28" s="103">
        <v>10</v>
      </c>
      <c r="C28" s="175">
        <v>98299.68</v>
      </c>
      <c r="D28" s="103">
        <v>1713</v>
      </c>
      <c r="E28" s="114">
        <f t="shared" si="0"/>
        <v>57.384518388791591</v>
      </c>
    </row>
    <row r="29" spans="1:11" x14ac:dyDescent="0.2">
      <c r="A29" s="146" t="s">
        <v>61</v>
      </c>
      <c r="B29" s="103">
        <v>15</v>
      </c>
      <c r="C29" s="175">
        <v>109733.82</v>
      </c>
      <c r="D29" s="103">
        <v>1955</v>
      </c>
      <c r="E29" s="114">
        <f t="shared" si="0"/>
        <v>56.129831202046041</v>
      </c>
    </row>
    <row r="30" spans="1:11" x14ac:dyDescent="0.2">
      <c r="A30" s="146" t="s">
        <v>62</v>
      </c>
      <c r="B30" s="103">
        <v>6</v>
      </c>
      <c r="C30" s="175">
        <v>37742.04</v>
      </c>
      <c r="D30" s="103">
        <v>1038</v>
      </c>
      <c r="E30" s="114">
        <f t="shared" si="0"/>
        <v>36.360346820809248</v>
      </c>
    </row>
    <row r="31" spans="1:11" x14ac:dyDescent="0.2">
      <c r="A31" s="146" t="s">
        <v>63</v>
      </c>
      <c r="B31" s="103">
        <v>5</v>
      </c>
      <c r="C31" s="175">
        <v>21408.23</v>
      </c>
      <c r="D31" s="103">
        <v>417</v>
      </c>
      <c r="E31" s="114">
        <f t="shared" si="0"/>
        <v>51.338681055155874</v>
      </c>
    </row>
    <row r="32" spans="1:11" x14ac:dyDescent="0.2">
      <c r="A32" s="146" t="s">
        <v>64</v>
      </c>
      <c r="B32" s="103">
        <v>15</v>
      </c>
      <c r="C32" s="175">
        <v>95593.55</v>
      </c>
      <c r="D32" s="103">
        <v>1996</v>
      </c>
      <c r="E32" s="114">
        <f t="shared" si="0"/>
        <v>47.892560120240482</v>
      </c>
    </row>
    <row r="33" spans="1:8" x14ac:dyDescent="0.2">
      <c r="A33" s="146" t="s">
        <v>65</v>
      </c>
      <c r="B33" s="103">
        <v>6</v>
      </c>
      <c r="C33" s="175">
        <v>44996.62</v>
      </c>
      <c r="D33" s="103">
        <v>905</v>
      </c>
      <c r="E33" s="114">
        <f t="shared" si="0"/>
        <v>49.720022099447519</v>
      </c>
    </row>
    <row r="34" spans="1:8" x14ac:dyDescent="0.2">
      <c r="A34" s="146" t="s">
        <v>66</v>
      </c>
      <c r="B34" s="103">
        <v>4</v>
      </c>
      <c r="C34" s="175">
        <v>14044.6</v>
      </c>
      <c r="D34" s="103">
        <v>367</v>
      </c>
      <c r="E34" s="114">
        <f t="shared" si="0"/>
        <v>38.26866485013624</v>
      </c>
    </row>
    <row r="35" spans="1:8" ht="20.100000000000001" customHeight="1" x14ac:dyDescent="0.2">
      <c r="A35" s="229" t="s">
        <v>152</v>
      </c>
      <c r="B35" s="182">
        <f>SUM(B7:B34)</f>
        <v>463</v>
      </c>
      <c r="C35" s="215">
        <f>SUM(C7:C34)</f>
        <v>3465284.6900000004</v>
      </c>
      <c r="D35" s="182">
        <f>SUM(D7:D34)</f>
        <v>62821</v>
      </c>
      <c r="E35" s="213">
        <f>C35/D35</f>
        <v>55.161246876044643</v>
      </c>
      <c r="H35" s="49"/>
    </row>
    <row r="37" spans="1:8" ht="39.75" customHeight="1" x14ac:dyDescent="0.2">
      <c r="A37" s="377" t="s">
        <v>510</v>
      </c>
      <c r="B37" s="377"/>
      <c r="C37" s="377"/>
      <c r="D37" s="377"/>
      <c r="E37" s="377"/>
      <c r="F37" s="267"/>
    </row>
    <row r="38" spans="1:8" ht="24" customHeight="1" x14ac:dyDescent="0.2">
      <c r="A38" s="401" t="s">
        <v>292</v>
      </c>
      <c r="B38" s="401"/>
      <c r="C38" s="401"/>
      <c r="D38" s="401"/>
      <c r="E38" s="401"/>
      <c r="F38" s="268"/>
    </row>
    <row r="39" spans="1:8" ht="24" customHeight="1" x14ac:dyDescent="0.2">
      <c r="A39" s="401" t="s">
        <v>293</v>
      </c>
      <c r="B39" s="401"/>
      <c r="C39" s="401"/>
      <c r="D39" s="401"/>
      <c r="E39" s="401"/>
      <c r="F39" s="266"/>
    </row>
  </sheetData>
  <mergeCells count="5">
    <mergeCell ref="A2:E2"/>
    <mergeCell ref="A3:E3"/>
    <mergeCell ref="A37:E37"/>
    <mergeCell ref="A38:E38"/>
    <mergeCell ref="A39:E39"/>
  </mergeCells>
  <hyperlinks>
    <hyperlink ref="A1" location="Съдържание!Print_Area" display="към съдържанието" xr:uid="{00000000-0004-0000-37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43"/>
  <sheetViews>
    <sheetView zoomScale="80" zoomScaleNormal="80" workbookViewId="0">
      <selection activeCell="H23" sqref="H23"/>
    </sheetView>
  </sheetViews>
  <sheetFormatPr defaultRowHeight="12.75" x14ac:dyDescent="0.2"/>
  <cols>
    <col min="1" max="1" width="20.7109375" customWidth="1"/>
    <col min="2" max="2" width="13.7109375" customWidth="1"/>
    <col min="3" max="3" width="15.7109375" customWidth="1"/>
    <col min="4" max="4" width="20.7109375" customWidth="1"/>
    <col min="5" max="5" width="13.7109375" customWidth="1"/>
    <col min="6" max="7" width="18.7109375" customWidth="1"/>
    <col min="8" max="8" width="13.7109375" customWidth="1"/>
    <col min="9" max="9" width="13.7109375" style="13" customWidth="1"/>
    <col min="10" max="10" width="9.140625" customWidth="1"/>
    <col min="11" max="11" width="14.28515625" customWidth="1"/>
    <col min="12" max="12" width="17.7109375" customWidth="1"/>
    <col min="13" max="30" width="9.140625" customWidth="1"/>
  </cols>
  <sheetData>
    <row r="1" spans="1:39" s="98" customFormat="1" ht="15" customHeight="1" x14ac:dyDescent="0.2">
      <c r="A1" s="255" t="s">
        <v>71</v>
      </c>
      <c r="B1" s="104"/>
      <c r="C1" s="104"/>
      <c r="D1" s="104"/>
      <c r="E1" s="104"/>
      <c r="F1" s="104"/>
      <c r="G1" s="104"/>
      <c r="H1" s="326"/>
      <c r="I1" s="115"/>
    </row>
    <row r="2" spans="1:39" s="98" customFormat="1" ht="30" customHeight="1" x14ac:dyDescent="0.25">
      <c r="A2" s="378" t="s">
        <v>378</v>
      </c>
      <c r="B2" s="379"/>
      <c r="C2" s="379"/>
      <c r="D2" s="379"/>
      <c r="E2" s="379"/>
      <c r="F2" s="379"/>
      <c r="G2" s="379"/>
      <c r="H2" s="380"/>
      <c r="I2" s="115"/>
    </row>
    <row r="3" spans="1:39" s="98" customFormat="1" ht="15" customHeight="1" x14ac:dyDescent="0.2">
      <c r="A3" s="381" t="s">
        <v>7</v>
      </c>
      <c r="B3" s="365"/>
      <c r="C3" s="365"/>
      <c r="D3" s="365"/>
      <c r="E3" s="365"/>
      <c r="F3" s="365"/>
      <c r="G3" s="365"/>
      <c r="H3" s="382"/>
      <c r="I3" s="115"/>
    </row>
    <row r="4" spans="1:39" s="98" customFormat="1" ht="15" customHeight="1" x14ac:dyDescent="0.2">
      <c r="A4" s="381" t="s">
        <v>491</v>
      </c>
      <c r="B4" s="365"/>
      <c r="C4" s="365"/>
      <c r="D4" s="365"/>
      <c r="E4" s="365"/>
      <c r="F4" s="365"/>
      <c r="G4" s="365"/>
      <c r="H4" s="382"/>
      <c r="I4" s="115"/>
    </row>
    <row r="5" spans="1:39" s="98" customFormat="1" ht="15" customHeight="1" x14ac:dyDescent="0.2">
      <c r="A5" s="107"/>
      <c r="B5" s="106"/>
      <c r="C5" s="106"/>
      <c r="D5" s="106"/>
      <c r="E5" s="106"/>
      <c r="F5" s="106"/>
      <c r="G5" s="106"/>
      <c r="H5" s="284"/>
      <c r="I5" s="115"/>
    </row>
    <row r="6" spans="1:39" ht="42" customHeight="1" x14ac:dyDescent="0.2">
      <c r="A6" s="384" t="s">
        <v>8</v>
      </c>
      <c r="B6" s="383" t="s">
        <v>207</v>
      </c>
      <c r="C6" s="383"/>
      <c r="D6" s="383"/>
      <c r="E6" s="383" t="s">
        <v>211</v>
      </c>
      <c r="F6" s="383"/>
      <c r="G6" s="383"/>
      <c r="H6" s="386" t="s">
        <v>169</v>
      </c>
    </row>
    <row r="7" spans="1:39" ht="62.25" customHeight="1" x14ac:dyDescent="0.2">
      <c r="A7" s="385"/>
      <c r="B7" s="179" t="s">
        <v>165</v>
      </c>
      <c r="C7" s="179" t="s">
        <v>166</v>
      </c>
      <c r="D7" s="180" t="s">
        <v>167</v>
      </c>
      <c r="E7" s="179" t="s">
        <v>210</v>
      </c>
      <c r="F7" s="179" t="s">
        <v>208</v>
      </c>
      <c r="G7" s="180" t="s">
        <v>170</v>
      </c>
      <c r="H7" s="387"/>
      <c r="AI7" s="17"/>
      <c r="AJ7" s="17"/>
      <c r="AK7" s="17"/>
    </row>
    <row r="8" spans="1:39" s="60" customFormat="1" ht="20.100000000000001" customHeight="1" x14ac:dyDescent="0.2">
      <c r="A8" s="178">
        <v>1</v>
      </c>
      <c r="B8" s="179">
        <v>2</v>
      </c>
      <c r="C8" s="179">
        <v>3</v>
      </c>
      <c r="D8" s="180" t="s">
        <v>168</v>
      </c>
      <c r="E8" s="180">
        <v>5</v>
      </c>
      <c r="F8" s="180">
        <v>6</v>
      </c>
      <c r="G8" s="180" t="s">
        <v>205</v>
      </c>
      <c r="H8" s="179" t="s">
        <v>206</v>
      </c>
      <c r="I8" s="335"/>
      <c r="AI8" s="62"/>
      <c r="AJ8" s="62"/>
      <c r="AK8" s="62"/>
    </row>
    <row r="9" spans="1:39" ht="15" customHeight="1" x14ac:dyDescent="0.2">
      <c r="A9" s="102" t="s">
        <v>39</v>
      </c>
      <c r="B9" s="103">
        <f>'Табл. I.1.1 ОЗ БЛ - мъже'!B9+'Табл.I.1.2 ОЗ БЛ - жени'!B9</f>
        <v>43046</v>
      </c>
      <c r="C9" s="103">
        <f>'Табл. I.1.1 ОЗ БЛ - мъже'!C9+'Табл.I.1.2 ОЗ БЛ - жени'!C9</f>
        <v>39444</v>
      </c>
      <c r="D9" s="275">
        <f>C9/B9</f>
        <v>0.91632207406030752</v>
      </c>
      <c r="E9" s="103">
        <f>'Табл. I.1.1 ОЗ БЛ - мъже'!E9+'Табл.I.1.2 ОЗ БЛ - жени'!E9</f>
        <v>110656</v>
      </c>
      <c r="F9" s="103">
        <f>'Табл. I.1.1 ОЗ БЛ - мъже'!F9+'Табл.I.1.2 ОЗ БЛ - жени'!F9</f>
        <v>96527</v>
      </c>
      <c r="G9" s="275">
        <f>F9/E9</f>
        <v>0.87231600636205897</v>
      </c>
      <c r="H9" s="145">
        <f>E9/B9</f>
        <v>2.570645356130651</v>
      </c>
      <c r="AI9" s="1"/>
      <c r="AJ9" s="1"/>
      <c r="AK9" s="1"/>
      <c r="AL9" s="1"/>
      <c r="AM9" s="1"/>
    </row>
    <row r="10" spans="1:39" ht="15" customHeight="1" x14ac:dyDescent="0.2">
      <c r="A10" s="102" t="s">
        <v>40</v>
      </c>
      <c r="B10" s="103">
        <f>'Табл. I.1.1 ОЗ БЛ - мъже'!B10+'Табл.I.1.2 ОЗ БЛ - жени'!B10</f>
        <v>49640</v>
      </c>
      <c r="C10" s="103">
        <f>'Табл. I.1.1 ОЗ БЛ - мъже'!C10+'Табл.I.1.2 ОЗ БЛ - жени'!C10</f>
        <v>41600</v>
      </c>
      <c r="D10" s="275">
        <f t="shared" ref="D10:D36" si="0">C10/B10</f>
        <v>0.8380338436744561</v>
      </c>
      <c r="E10" s="103">
        <f>'Табл. I.1.1 ОЗ БЛ - мъже'!E10+'Табл.I.1.2 ОЗ БЛ - жени'!E10</f>
        <v>124672</v>
      </c>
      <c r="F10" s="103">
        <f>'Табл. I.1.1 ОЗ БЛ - мъже'!F10+'Табл.I.1.2 ОЗ БЛ - жени'!F10</f>
        <v>95095</v>
      </c>
      <c r="G10" s="275">
        <f t="shared" ref="G10:G37" si="1">F10/E10</f>
        <v>0.76276148613963035</v>
      </c>
      <c r="H10" s="145">
        <f t="shared" ref="H10:H36" si="2">E10/B10</f>
        <v>2.5115229653505238</v>
      </c>
      <c r="AI10" s="1"/>
      <c r="AJ10" s="1"/>
      <c r="AK10" s="1"/>
      <c r="AL10" s="1"/>
      <c r="AM10" s="1"/>
    </row>
    <row r="11" spans="1:39" ht="15" customHeight="1" x14ac:dyDescent="0.2">
      <c r="A11" s="102" t="s">
        <v>41</v>
      </c>
      <c r="B11" s="103">
        <f>'Табл. I.1.1 ОЗ БЛ - мъже'!B11+'Табл.I.1.2 ОЗ БЛ - жени'!B11</f>
        <v>70840</v>
      </c>
      <c r="C11" s="103">
        <f>'Табл. I.1.1 ОЗ БЛ - мъже'!C11+'Табл.I.1.2 ОЗ БЛ - жени'!C11</f>
        <v>58510</v>
      </c>
      <c r="D11" s="275">
        <f t="shared" si="0"/>
        <v>0.82594579333709772</v>
      </c>
      <c r="E11" s="103">
        <f>'Табл. I.1.1 ОЗ БЛ - мъже'!E11+'Табл.I.1.2 ОЗ БЛ - жени'!E11</f>
        <v>175857</v>
      </c>
      <c r="F11" s="103">
        <f>'Табл. I.1.1 ОЗ БЛ - мъже'!F11+'Табл.I.1.2 ОЗ БЛ - жени'!F11</f>
        <v>131886</v>
      </c>
      <c r="G11" s="275">
        <f t="shared" si="1"/>
        <v>0.74996161654071203</v>
      </c>
      <c r="H11" s="145">
        <f t="shared" si="2"/>
        <v>2.4824534161490681</v>
      </c>
      <c r="I11" s="61"/>
      <c r="AI11" s="1"/>
      <c r="AJ11" s="1"/>
      <c r="AK11" s="1"/>
      <c r="AL11" s="1"/>
      <c r="AM11" s="1"/>
    </row>
    <row r="12" spans="1:39" ht="15" customHeight="1" x14ac:dyDescent="0.2">
      <c r="A12" s="102" t="s">
        <v>42</v>
      </c>
      <c r="B12" s="103">
        <f>'Табл. I.1.1 ОЗ БЛ - мъже'!B12+'Табл.I.1.2 ОЗ БЛ - жени'!B12</f>
        <v>32187</v>
      </c>
      <c r="C12" s="103">
        <f>'Табл. I.1.1 ОЗ БЛ - мъже'!C12+'Табл.I.1.2 ОЗ БЛ - жени'!C12</f>
        <v>27726</v>
      </c>
      <c r="D12" s="275">
        <f t="shared" si="0"/>
        <v>0.86140367229005499</v>
      </c>
      <c r="E12" s="103">
        <f>'Табл. I.1.1 ОЗ БЛ - мъже'!E12+'Табл.I.1.2 ОЗ БЛ - жени'!E12</f>
        <v>82454</v>
      </c>
      <c r="F12" s="103">
        <f>'Табл. I.1.1 ОЗ БЛ - мъже'!F12+'Табл.I.1.2 ОЗ БЛ - жени'!F12</f>
        <v>64018</v>
      </c>
      <c r="G12" s="275">
        <f t="shared" si="1"/>
        <v>0.77640866422490118</v>
      </c>
      <c r="H12" s="145">
        <f t="shared" si="2"/>
        <v>2.5617174635722497</v>
      </c>
    </row>
    <row r="13" spans="1:39" ht="15" customHeight="1" x14ac:dyDescent="0.2">
      <c r="A13" s="102" t="s">
        <v>43</v>
      </c>
      <c r="B13" s="103">
        <f>'Табл. I.1.1 ОЗ БЛ - мъже'!B13+'Табл.I.1.2 ОЗ БЛ - жени'!B13</f>
        <v>6194</v>
      </c>
      <c r="C13" s="103">
        <f>'Табл. I.1.1 ОЗ БЛ - мъже'!C13+'Табл.I.1.2 ОЗ БЛ - жени'!C13</f>
        <v>5552</v>
      </c>
      <c r="D13" s="275">
        <f t="shared" si="0"/>
        <v>0.89635130771714566</v>
      </c>
      <c r="E13" s="103">
        <f>'Табл. I.1.1 ОЗ БЛ - мъже'!E13+'Табл.I.1.2 ОЗ БЛ - жени'!E13</f>
        <v>14207</v>
      </c>
      <c r="F13" s="103">
        <f>'Табл. I.1.1 ОЗ БЛ - мъже'!F13+'Табл.I.1.2 ОЗ БЛ - жени'!F13</f>
        <v>12085</v>
      </c>
      <c r="G13" s="275">
        <f t="shared" si="1"/>
        <v>0.85063700992468505</v>
      </c>
      <c r="H13" s="145">
        <f t="shared" si="2"/>
        <v>2.2936712948014208</v>
      </c>
    </row>
    <row r="14" spans="1:39" ht="15" customHeight="1" x14ac:dyDescent="0.2">
      <c r="A14" s="102" t="s">
        <v>44</v>
      </c>
      <c r="B14" s="103">
        <f>'Табл. I.1.1 ОЗ БЛ - мъже'!B14+'Табл.I.1.2 ОЗ БЛ - жени'!B14</f>
        <v>20711</v>
      </c>
      <c r="C14" s="103">
        <f>'Табл. I.1.1 ОЗ БЛ - мъже'!C14+'Табл.I.1.2 ОЗ БЛ - жени'!C14</f>
        <v>18843</v>
      </c>
      <c r="D14" s="275">
        <f t="shared" si="0"/>
        <v>0.90980638308145434</v>
      </c>
      <c r="E14" s="103">
        <f>'Табл. I.1.1 ОЗ БЛ - мъже'!E14+'Табл.I.1.2 ОЗ БЛ - жени'!E14</f>
        <v>55162</v>
      </c>
      <c r="F14" s="103">
        <f>'Табл. I.1.1 ОЗ БЛ - мъже'!F14+'Табл.I.1.2 ОЗ БЛ - жени'!F14</f>
        <v>46879</v>
      </c>
      <c r="G14" s="275">
        <f t="shared" si="1"/>
        <v>0.84984228273086548</v>
      </c>
      <c r="H14" s="145">
        <f t="shared" si="2"/>
        <v>2.6634155762638212</v>
      </c>
    </row>
    <row r="15" spans="1:39" ht="15" customHeight="1" x14ac:dyDescent="0.2">
      <c r="A15" s="102" t="s">
        <v>45</v>
      </c>
      <c r="B15" s="103">
        <f>'Табл. I.1.1 ОЗ БЛ - мъже'!B15+'Табл.I.1.2 ОЗ БЛ - жени'!B15</f>
        <v>20759</v>
      </c>
      <c r="C15" s="103">
        <f>'Табл. I.1.1 ОЗ БЛ - мъже'!C15+'Табл.I.1.2 ОЗ БЛ - жени'!C15</f>
        <v>19143</v>
      </c>
      <c r="D15" s="275">
        <f t="shared" si="0"/>
        <v>0.92215424635098031</v>
      </c>
      <c r="E15" s="103">
        <f>'Табл. I.1.1 ОЗ БЛ - мъже'!E15+'Табл.I.1.2 ОЗ БЛ - жени'!E15</f>
        <v>60648</v>
      </c>
      <c r="F15" s="103">
        <f>'Табл. I.1.1 ОЗ БЛ - мъже'!F15+'Табл.I.1.2 ОЗ БЛ - жени'!F15</f>
        <v>53015</v>
      </c>
      <c r="G15" s="275">
        <f t="shared" si="1"/>
        <v>0.87414259332541877</v>
      </c>
      <c r="H15" s="145">
        <f t="shared" si="2"/>
        <v>2.9215280119466254</v>
      </c>
    </row>
    <row r="16" spans="1:39" ht="15" customHeight="1" x14ac:dyDescent="0.2">
      <c r="A16" s="102" t="s">
        <v>46</v>
      </c>
      <c r="B16" s="103">
        <f>'Табл. I.1.1 ОЗ БЛ - мъже'!B16+'Табл.I.1.2 ОЗ БЛ - жени'!B16</f>
        <v>12461</v>
      </c>
      <c r="C16" s="103">
        <f>'Табл. I.1.1 ОЗ БЛ - мъже'!C16+'Табл.I.1.2 ОЗ БЛ - жени'!C16</f>
        <v>11271</v>
      </c>
      <c r="D16" s="275">
        <f t="shared" si="0"/>
        <v>0.90450204638472032</v>
      </c>
      <c r="E16" s="103">
        <f>'Табл. I.1.1 ОЗ БЛ - мъже'!E16+'Табл.I.1.2 ОЗ БЛ - жени'!E16</f>
        <v>28340</v>
      </c>
      <c r="F16" s="103">
        <f>'Табл. I.1.1 ОЗ БЛ - мъже'!F16+'Табл.I.1.2 ОЗ БЛ - жени'!F16</f>
        <v>24066</v>
      </c>
      <c r="G16" s="275">
        <f t="shared" si="1"/>
        <v>0.84918842625264646</v>
      </c>
      <c r="H16" s="145">
        <f t="shared" si="2"/>
        <v>2.2742958029050637</v>
      </c>
    </row>
    <row r="17" spans="1:8" ht="15" customHeight="1" x14ac:dyDescent="0.2">
      <c r="A17" s="102" t="s">
        <v>47</v>
      </c>
      <c r="B17" s="103">
        <f>'Табл. I.1.1 ОЗ БЛ - мъже'!B17+'Табл.I.1.2 ОЗ БЛ - жени'!B17</f>
        <v>13798</v>
      </c>
      <c r="C17" s="103">
        <f>'Табл. I.1.1 ОЗ БЛ - мъже'!C17+'Табл.I.1.2 ОЗ БЛ - жени'!C17</f>
        <v>12636</v>
      </c>
      <c r="D17" s="275">
        <f t="shared" si="0"/>
        <v>0.91578489636179161</v>
      </c>
      <c r="E17" s="103">
        <f>'Табл. I.1.1 ОЗ БЛ - мъже'!E17+'Табл.I.1.2 ОЗ БЛ - жени'!E17</f>
        <v>36991</v>
      </c>
      <c r="F17" s="103">
        <f>'Табл. I.1.1 ОЗ БЛ - мъже'!F17+'Табл.I.1.2 ОЗ БЛ - жени'!F17</f>
        <v>32084</v>
      </c>
      <c r="G17" s="275">
        <f t="shared" si="1"/>
        <v>0.86734611121624183</v>
      </c>
      <c r="H17" s="145">
        <f t="shared" si="2"/>
        <v>2.6808957819973909</v>
      </c>
    </row>
    <row r="18" spans="1:8" ht="15" customHeight="1" x14ac:dyDescent="0.2">
      <c r="A18" s="102" t="s">
        <v>48</v>
      </c>
      <c r="B18" s="103">
        <f>'Табл. I.1.1 ОЗ БЛ - мъже'!B18+'Табл.I.1.2 ОЗ БЛ - жени'!B18</f>
        <v>14722</v>
      </c>
      <c r="C18" s="103">
        <f>'Табл. I.1.1 ОЗ БЛ - мъже'!C18+'Табл.I.1.2 ОЗ БЛ - жени'!C18</f>
        <v>13306</v>
      </c>
      <c r="D18" s="275">
        <f t="shared" si="0"/>
        <v>0.90381741611194133</v>
      </c>
      <c r="E18" s="103">
        <f>'Табл. I.1.1 ОЗ БЛ - мъже'!E18+'Табл.I.1.2 ОЗ БЛ - жени'!E18</f>
        <v>37584</v>
      </c>
      <c r="F18" s="103">
        <f>'Табл. I.1.1 ОЗ БЛ - мъже'!F18+'Табл.I.1.2 ОЗ БЛ - жени'!F18</f>
        <v>31867</v>
      </c>
      <c r="G18" s="275">
        <f t="shared" si="1"/>
        <v>0.84788739889314602</v>
      </c>
      <c r="H18" s="145">
        <f t="shared" si="2"/>
        <v>2.5529140062491509</v>
      </c>
    </row>
    <row r="19" spans="1:8" ht="15" customHeight="1" x14ac:dyDescent="0.2">
      <c r="A19" s="102" t="s">
        <v>49</v>
      </c>
      <c r="B19" s="103">
        <f>'Табл. I.1.1 ОЗ БЛ - мъже'!B19+'Табл.I.1.2 ОЗ БЛ - жени'!B19</f>
        <v>11823</v>
      </c>
      <c r="C19" s="103">
        <f>'Табл. I.1.1 ОЗ БЛ - мъже'!C19+'Табл.I.1.2 ОЗ БЛ - жени'!C19</f>
        <v>11040</v>
      </c>
      <c r="D19" s="275">
        <f t="shared" si="0"/>
        <v>0.93377315402182193</v>
      </c>
      <c r="E19" s="103">
        <f>'Табл. I.1.1 ОЗ БЛ - мъже'!E19+'Табл.I.1.2 ОЗ БЛ - жени'!E19</f>
        <v>29764</v>
      </c>
      <c r="F19" s="103">
        <f>'Табл. I.1.1 ОЗ БЛ - мъже'!F19+'Табл.I.1.2 ОЗ БЛ - жени'!F19</f>
        <v>26785</v>
      </c>
      <c r="G19" s="275">
        <f t="shared" si="1"/>
        <v>0.89991264614971112</v>
      </c>
      <c r="H19" s="145">
        <f t="shared" si="2"/>
        <v>2.5174659561870931</v>
      </c>
    </row>
    <row r="20" spans="1:8" ht="15" customHeight="1" x14ac:dyDescent="0.2">
      <c r="A20" s="102" t="s">
        <v>50</v>
      </c>
      <c r="B20" s="103">
        <f>'Табл. I.1.1 ОЗ БЛ - мъже'!B20+'Табл.I.1.2 ОЗ БЛ - жени'!B20</f>
        <v>32455</v>
      </c>
      <c r="C20" s="103">
        <f>'Табл. I.1.1 ОЗ БЛ - мъже'!C20+'Табл.I.1.2 ОЗ БЛ - жени'!C20</f>
        <v>29561</v>
      </c>
      <c r="D20" s="275">
        <f t="shared" si="0"/>
        <v>0.91083038052688337</v>
      </c>
      <c r="E20" s="103">
        <f>'Табл. I.1.1 ОЗ БЛ - мъже'!E20+'Табл.I.1.2 ОЗ БЛ - жени'!E20</f>
        <v>87734</v>
      </c>
      <c r="F20" s="103">
        <f>'Табл. I.1.1 ОЗ БЛ - мъже'!F20+'Табл.I.1.2 ОЗ БЛ - жени'!F20</f>
        <v>75123</v>
      </c>
      <c r="G20" s="275">
        <f t="shared" si="1"/>
        <v>0.85625869104338115</v>
      </c>
      <c r="H20" s="145">
        <f t="shared" si="2"/>
        <v>2.7032506547527344</v>
      </c>
    </row>
    <row r="21" spans="1:8" ht="15" customHeight="1" x14ac:dyDescent="0.2">
      <c r="A21" s="102" t="s">
        <v>51</v>
      </c>
      <c r="B21" s="103">
        <f>'Табл. I.1.1 ОЗ БЛ - мъже'!B21+'Табл.I.1.2 ОЗ БЛ - жени'!B21</f>
        <v>14253</v>
      </c>
      <c r="C21" s="103">
        <f>'Табл. I.1.1 ОЗ БЛ - мъже'!C21+'Табл.I.1.2 ОЗ БЛ - жени'!C21</f>
        <v>13055</v>
      </c>
      <c r="D21" s="275">
        <f t="shared" si="0"/>
        <v>0.91594751982038869</v>
      </c>
      <c r="E21" s="103">
        <f>'Табл. I.1.1 ОЗ БЛ - мъже'!E21+'Табл.I.1.2 ОЗ БЛ - жени'!E21</f>
        <v>40678</v>
      </c>
      <c r="F21" s="103">
        <f>'Табл. I.1.1 ОЗ БЛ - мъже'!F21+'Табл.I.1.2 ОЗ БЛ - жени'!F21</f>
        <v>35806</v>
      </c>
      <c r="G21" s="275">
        <f t="shared" si="1"/>
        <v>0.88023009980825018</v>
      </c>
      <c r="H21" s="145">
        <f t="shared" si="2"/>
        <v>2.8539956500385886</v>
      </c>
    </row>
    <row r="22" spans="1:8" ht="15" customHeight="1" x14ac:dyDescent="0.2">
      <c r="A22" s="102" t="s">
        <v>52</v>
      </c>
      <c r="B22" s="103">
        <f>'Табл. I.1.1 ОЗ БЛ - мъже'!B22+'Табл.I.1.2 ОЗ БЛ - жени'!B22</f>
        <v>27544</v>
      </c>
      <c r="C22" s="103">
        <f>'Табл. I.1.1 ОЗ БЛ - мъже'!C22+'Табл.I.1.2 ОЗ БЛ - жени'!C22</f>
        <v>24110</v>
      </c>
      <c r="D22" s="275">
        <f t="shared" si="0"/>
        <v>0.8753267499273889</v>
      </c>
      <c r="E22" s="103">
        <f>'Табл. I.1.1 ОЗ БЛ - мъже'!E22+'Табл.I.1.2 ОЗ БЛ - жени'!E22</f>
        <v>69422</v>
      </c>
      <c r="F22" s="103">
        <f>'Табл. I.1.1 ОЗ БЛ - мъже'!F22+'Табл.I.1.2 ОЗ БЛ - жени'!F22</f>
        <v>55687</v>
      </c>
      <c r="G22" s="275">
        <f t="shared" si="1"/>
        <v>0.80215205554435198</v>
      </c>
      <c r="H22" s="145">
        <f t="shared" si="2"/>
        <v>2.5204037176880627</v>
      </c>
    </row>
    <row r="23" spans="1:8" ht="15" customHeight="1" x14ac:dyDescent="0.2">
      <c r="A23" s="102" t="s">
        <v>53</v>
      </c>
      <c r="B23" s="103">
        <f>'Табл. I.1.1 ОЗ БЛ - мъже'!B23+'Табл.I.1.2 ОЗ БЛ - жени'!B23</f>
        <v>125177</v>
      </c>
      <c r="C23" s="103">
        <f>'Табл. I.1.1 ОЗ БЛ - мъже'!C23+'Табл.I.1.2 ОЗ БЛ - жени'!C23</f>
        <v>107104</v>
      </c>
      <c r="D23" s="275">
        <f t="shared" si="0"/>
        <v>0.8556204414548999</v>
      </c>
      <c r="E23" s="103">
        <f>'Табл. I.1.1 ОЗ БЛ - мъже'!E23+'Табл.I.1.2 ОЗ БЛ - жени'!E23</f>
        <v>330442</v>
      </c>
      <c r="F23" s="103">
        <f>'Табл. I.1.1 ОЗ БЛ - мъже'!F23+'Табл.I.1.2 ОЗ БЛ - жени'!F23</f>
        <v>250651</v>
      </c>
      <c r="G23" s="275">
        <f>F23/E23</f>
        <v>0.75853251100041763</v>
      </c>
      <c r="H23" s="145">
        <f t="shared" si="2"/>
        <v>2.639798045966911</v>
      </c>
    </row>
    <row r="24" spans="1:8" ht="15" customHeight="1" x14ac:dyDescent="0.2">
      <c r="A24" s="102" t="s">
        <v>54</v>
      </c>
      <c r="B24" s="103">
        <f>'Табл. I.1.1 ОЗ БЛ - мъже'!B24+'Табл.I.1.2 ОЗ БЛ - жени'!B24</f>
        <v>11005</v>
      </c>
      <c r="C24" s="103">
        <f>'Табл. I.1.1 ОЗ БЛ - мъже'!C24+'Табл.I.1.2 ОЗ БЛ - жени'!C24</f>
        <v>9832</v>
      </c>
      <c r="D24" s="275">
        <f t="shared" si="0"/>
        <v>0.89341208541572015</v>
      </c>
      <c r="E24" s="103">
        <f>'Табл. I.1.1 ОЗ БЛ - мъже'!E24+'Табл.I.1.2 ОЗ БЛ - жени'!E24</f>
        <v>26983</v>
      </c>
      <c r="F24" s="103">
        <f>'Табл. I.1.1 ОЗ БЛ - мъже'!F24+'Табл.I.1.2 ОЗ БЛ - жени'!F24</f>
        <v>22918</v>
      </c>
      <c r="G24" s="275">
        <f t="shared" si="1"/>
        <v>0.8493495904828966</v>
      </c>
      <c r="H24" s="145">
        <f t="shared" si="2"/>
        <v>2.4518855065879146</v>
      </c>
    </row>
    <row r="25" spans="1:8" ht="15" customHeight="1" x14ac:dyDescent="0.2">
      <c r="A25" s="102" t="s">
        <v>55</v>
      </c>
      <c r="B25" s="103">
        <f>'Табл. I.1.1 ОЗ БЛ - мъже'!B25+'Табл.I.1.2 ОЗ БЛ - жени'!B25</f>
        <v>30750</v>
      </c>
      <c r="C25" s="103">
        <f>'Табл. I.1.1 ОЗ БЛ - мъже'!C25+'Табл.I.1.2 ОЗ БЛ - жени'!C25</f>
        <v>26896</v>
      </c>
      <c r="D25" s="275">
        <f t="shared" si="0"/>
        <v>0.8746666666666667</v>
      </c>
      <c r="E25" s="103">
        <f>'Табл. I.1.1 ОЗ БЛ - мъже'!E25+'Табл.I.1.2 ОЗ БЛ - жени'!E25</f>
        <v>79638</v>
      </c>
      <c r="F25" s="103">
        <f>'Табл. I.1.1 ОЗ БЛ - мъже'!F25+'Табл.I.1.2 ОЗ БЛ - жени'!F25</f>
        <v>64011</v>
      </c>
      <c r="G25" s="275">
        <f t="shared" si="1"/>
        <v>0.80377457997438406</v>
      </c>
      <c r="H25" s="145">
        <f t="shared" si="2"/>
        <v>2.5898536585365854</v>
      </c>
    </row>
    <row r="26" spans="1:8" ht="15" customHeight="1" x14ac:dyDescent="0.2">
      <c r="A26" s="102" t="s">
        <v>56</v>
      </c>
      <c r="B26" s="103">
        <f>'Табл. I.1.1 ОЗ БЛ - мъже'!B26+'Табл.I.1.2 ОЗ БЛ - жени'!B26</f>
        <v>8762</v>
      </c>
      <c r="C26" s="103">
        <f>'Табл. I.1.1 ОЗ БЛ - мъже'!C26+'Табл.I.1.2 ОЗ БЛ - жени'!C26</f>
        <v>8049</v>
      </c>
      <c r="D26" s="275">
        <f t="shared" si="0"/>
        <v>0.91862588450125537</v>
      </c>
      <c r="E26" s="103">
        <f>'Табл. I.1.1 ОЗ БЛ - мъже'!E26+'Табл.I.1.2 ОЗ БЛ - жени'!E26</f>
        <v>21224</v>
      </c>
      <c r="F26" s="103">
        <f>'Табл. I.1.1 ОЗ БЛ - мъже'!F26+'Табл.I.1.2 ОЗ БЛ - жени'!F26</f>
        <v>18753</v>
      </c>
      <c r="G26" s="275">
        <f t="shared" si="1"/>
        <v>0.88357519788918204</v>
      </c>
      <c r="H26" s="145">
        <f t="shared" si="2"/>
        <v>2.4222780187171877</v>
      </c>
    </row>
    <row r="27" spans="1:8" ht="15" customHeight="1" x14ac:dyDescent="0.2">
      <c r="A27" s="102" t="s">
        <v>57</v>
      </c>
      <c r="B27" s="103">
        <f>'Табл. I.1.1 ОЗ БЛ - мъже'!B27+'Табл.I.1.2 ОЗ БЛ - жени'!B27</f>
        <v>17662</v>
      </c>
      <c r="C27" s="103">
        <f>'Табл. I.1.1 ОЗ БЛ - мъже'!C27+'Табл.I.1.2 ОЗ БЛ - жени'!C27</f>
        <v>15455</v>
      </c>
      <c r="D27" s="275">
        <f t="shared" si="0"/>
        <v>0.87504246404710684</v>
      </c>
      <c r="E27" s="103">
        <f>'Табл. I.1.1 ОЗ БЛ - мъже'!E27+'Табл.I.1.2 ОЗ БЛ - жени'!E27</f>
        <v>42100</v>
      </c>
      <c r="F27" s="103">
        <f>'Табл. I.1.1 ОЗ БЛ - мъже'!F27+'Табл.I.1.2 ОЗ БЛ - жени'!F27</f>
        <v>34261</v>
      </c>
      <c r="G27" s="275">
        <f t="shared" si="1"/>
        <v>0.81380047505938247</v>
      </c>
      <c r="H27" s="145">
        <f t="shared" si="2"/>
        <v>2.3836485109274146</v>
      </c>
    </row>
    <row r="28" spans="1:8" ht="15" customHeight="1" x14ac:dyDescent="0.2">
      <c r="A28" s="102" t="s">
        <v>58</v>
      </c>
      <c r="B28" s="103">
        <f>'Табл. I.1.1 ОЗ БЛ - мъже'!B28+'Табл.I.1.2 ОЗ БЛ - жени'!B28</f>
        <v>15997</v>
      </c>
      <c r="C28" s="103">
        <f>'Табл. I.1.1 ОЗ БЛ - мъже'!C28+'Табл.I.1.2 ОЗ БЛ - жени'!C28</f>
        <v>14431</v>
      </c>
      <c r="D28" s="275">
        <f t="shared" si="0"/>
        <v>0.90210664499593674</v>
      </c>
      <c r="E28" s="103">
        <f>'Табл. I.1.1 ОЗ БЛ - мъже'!E28+'Табл.I.1.2 ОЗ БЛ - жени'!E28</f>
        <v>40758</v>
      </c>
      <c r="F28" s="103">
        <f>'Табл. I.1.1 ОЗ БЛ - мъже'!F28+'Табл.I.1.2 ОЗ БЛ - жени'!F28</f>
        <v>34332</v>
      </c>
      <c r="G28" s="275">
        <f t="shared" si="1"/>
        <v>0.84233770057412038</v>
      </c>
      <c r="H28" s="145">
        <f t="shared" si="2"/>
        <v>2.5478527223854472</v>
      </c>
    </row>
    <row r="29" spans="1:8" ht="15" customHeight="1" x14ac:dyDescent="0.2">
      <c r="A29" s="102" t="s">
        <v>59</v>
      </c>
      <c r="B29" s="103">
        <f>'Табл. I.1.1 ОЗ БЛ - мъже'!B29+'Табл.I.1.2 ОЗ БЛ - жени'!B29</f>
        <v>395502</v>
      </c>
      <c r="C29" s="103">
        <f>'Табл. I.1.1 ОЗ БЛ - мъже'!C29+'Табл.I.1.2 ОЗ БЛ - жени'!C29</f>
        <v>315853</v>
      </c>
      <c r="D29" s="275">
        <f t="shared" si="0"/>
        <v>0.79861290208393387</v>
      </c>
      <c r="E29" s="103">
        <f>'Табл. I.1.1 ОЗ БЛ - мъже'!E29+'Табл.I.1.2 ОЗ БЛ - жени'!E29</f>
        <v>1002317</v>
      </c>
      <c r="F29" s="103">
        <f>'Табл. I.1.1 ОЗ БЛ - мъже'!F29+'Табл.I.1.2 ОЗ БЛ - жени'!F29</f>
        <v>703823</v>
      </c>
      <c r="G29" s="275">
        <f>F29/E29</f>
        <v>0.70219601184056546</v>
      </c>
      <c r="H29" s="145">
        <f t="shared" si="2"/>
        <v>2.5342905977719457</v>
      </c>
    </row>
    <row r="30" spans="1:8" ht="15" customHeight="1" x14ac:dyDescent="0.2">
      <c r="A30" s="102" t="s">
        <v>60</v>
      </c>
      <c r="B30" s="103">
        <f>'Табл. I.1.1 ОЗ БЛ - мъже'!B30+'Табл.I.1.2 ОЗ БЛ - жени'!B30</f>
        <v>32052</v>
      </c>
      <c r="C30" s="103">
        <f>'Табл. I.1.1 ОЗ БЛ - мъже'!C30+'Табл.I.1.2 ОЗ БЛ - жени'!C30</f>
        <v>27807</v>
      </c>
      <c r="D30" s="275">
        <f t="shared" si="0"/>
        <v>0.86755896667914634</v>
      </c>
      <c r="E30" s="103">
        <f>'Табл. I.1.1 ОЗ БЛ - мъже'!E30+'Табл.I.1.2 ОЗ БЛ - жени'!E30</f>
        <v>83466</v>
      </c>
      <c r="F30" s="103">
        <f>'Табл. I.1.1 ОЗ БЛ - мъже'!F30+'Табл.I.1.2 ОЗ БЛ - жени'!F30</f>
        <v>66251</v>
      </c>
      <c r="G30" s="275">
        <f t="shared" si="1"/>
        <v>0.79374835262262478</v>
      </c>
      <c r="H30" s="145">
        <f t="shared" si="2"/>
        <v>2.6040808685885435</v>
      </c>
    </row>
    <row r="31" spans="1:8" ht="15" customHeight="1" x14ac:dyDescent="0.2">
      <c r="A31" s="102" t="s">
        <v>61</v>
      </c>
      <c r="B31" s="103">
        <f>'Табл. I.1.1 ОЗ БЛ - мъже'!B31+'Табл.I.1.2 ОЗ БЛ - жени'!B31</f>
        <v>56351</v>
      </c>
      <c r="C31" s="103">
        <f>'Табл. I.1.1 ОЗ БЛ - мъже'!C31+'Табл.I.1.2 ОЗ БЛ - жени'!C31</f>
        <v>49264</v>
      </c>
      <c r="D31" s="275">
        <f>C31/B31</f>
        <v>0.87423470745860765</v>
      </c>
      <c r="E31" s="103">
        <f>'Табл. I.1.1 ОЗ БЛ - мъже'!E31+'Табл.I.1.2 ОЗ БЛ - жени'!E31</f>
        <v>151364</v>
      </c>
      <c r="F31" s="103">
        <f>'Табл. I.1.1 ОЗ БЛ - мъже'!F31+'Табл.I.1.2 ОЗ БЛ - жени'!F31</f>
        <v>117909</v>
      </c>
      <c r="G31" s="275">
        <f t="shared" si="1"/>
        <v>0.77897650696334664</v>
      </c>
      <c r="H31" s="145">
        <f t="shared" si="2"/>
        <v>2.6860925271956133</v>
      </c>
    </row>
    <row r="32" spans="1:8" ht="15" customHeight="1" x14ac:dyDescent="0.2">
      <c r="A32" s="102" t="s">
        <v>62</v>
      </c>
      <c r="B32" s="103">
        <f>'Табл. I.1.1 ОЗ БЛ - мъже'!B32+'Табл.I.1.2 ОЗ БЛ - жени'!B32</f>
        <v>13761</v>
      </c>
      <c r="C32" s="103">
        <f>'Табл. I.1.1 ОЗ БЛ - мъже'!C32+'Табл.I.1.2 ОЗ БЛ - жени'!C32</f>
        <v>11847</v>
      </c>
      <c r="D32" s="275">
        <f>C32/B32</f>
        <v>0.86091127098321341</v>
      </c>
      <c r="E32" s="103">
        <f>'Табл. I.1.1 ОЗ БЛ - мъже'!E32+'Табл.I.1.2 ОЗ БЛ - жени'!E32</f>
        <v>30556</v>
      </c>
      <c r="F32" s="103">
        <f>'Табл. I.1.1 ОЗ БЛ - мъже'!F32+'Табл.I.1.2 ОЗ БЛ - жени'!F32</f>
        <v>24746</v>
      </c>
      <c r="G32" s="275">
        <f t="shared" si="1"/>
        <v>0.80985731116638304</v>
      </c>
      <c r="H32" s="145">
        <f t="shared" si="2"/>
        <v>2.2204781629242061</v>
      </c>
    </row>
    <row r="33" spans="1:9" ht="15" customHeight="1" x14ac:dyDescent="0.2">
      <c r="A33" s="102" t="s">
        <v>63</v>
      </c>
      <c r="B33" s="103">
        <f>'Табл. I.1.1 ОЗ БЛ - мъже'!B33+'Табл.I.1.2 ОЗ БЛ - жени'!B33</f>
        <v>10033</v>
      </c>
      <c r="C33" s="103">
        <f>'Табл. I.1.1 ОЗ БЛ - мъже'!C33+'Табл.I.1.2 ОЗ БЛ - жени'!C33</f>
        <v>9104</v>
      </c>
      <c r="D33" s="275">
        <f t="shared" si="0"/>
        <v>0.90740556164656638</v>
      </c>
      <c r="E33" s="103">
        <f>'Табл. I.1.1 ОЗ БЛ - мъже'!E33+'Табл.I.1.2 ОЗ БЛ - жени'!E33</f>
        <v>23402</v>
      </c>
      <c r="F33" s="103">
        <f>'Табл. I.1.1 ОЗ БЛ - мъже'!F33+'Табл.I.1.2 ОЗ БЛ - жени'!F33</f>
        <v>20203</v>
      </c>
      <c r="G33" s="275">
        <f t="shared" si="1"/>
        <v>0.86330228185625157</v>
      </c>
      <c r="H33" s="145">
        <f t="shared" si="2"/>
        <v>2.3325027409548489</v>
      </c>
    </row>
    <row r="34" spans="1:9" ht="15" customHeight="1" x14ac:dyDescent="0.2">
      <c r="A34" s="102" t="s">
        <v>64</v>
      </c>
      <c r="B34" s="103">
        <f>'Табл. I.1.1 ОЗ БЛ - мъже'!B34+'Табл.I.1.2 ОЗ БЛ - жени'!B34</f>
        <v>21860</v>
      </c>
      <c r="C34" s="103">
        <f>'Табл. I.1.1 ОЗ БЛ - мъже'!C34+'Табл.I.1.2 ОЗ БЛ - жени'!C34</f>
        <v>19637</v>
      </c>
      <c r="D34" s="275">
        <f t="shared" si="0"/>
        <v>0.89830741079597443</v>
      </c>
      <c r="E34" s="103">
        <f>'Табл. I.1.1 ОЗ БЛ - мъже'!E34+'Табл.I.1.2 ОЗ БЛ - жени'!E34</f>
        <v>50024</v>
      </c>
      <c r="F34" s="103">
        <f>'Табл. I.1.1 ОЗ БЛ - мъже'!F34+'Табл.I.1.2 ОЗ БЛ - жени'!F34</f>
        <v>42129</v>
      </c>
      <c r="G34" s="275">
        <f t="shared" si="1"/>
        <v>0.84217575563729408</v>
      </c>
      <c r="H34" s="145">
        <f t="shared" si="2"/>
        <v>2.2883806038426351</v>
      </c>
    </row>
    <row r="35" spans="1:9" ht="15" customHeight="1" x14ac:dyDescent="0.2">
      <c r="A35" s="102" t="s">
        <v>65</v>
      </c>
      <c r="B35" s="103">
        <f>'Табл. I.1.1 ОЗ БЛ - мъже'!B35+'Табл.I.1.2 ОЗ БЛ - жени'!B35</f>
        <v>17517</v>
      </c>
      <c r="C35" s="103">
        <f>'Табл. I.1.1 ОЗ БЛ - мъже'!C35+'Табл.I.1.2 ОЗ БЛ - жени'!C35</f>
        <v>14938</v>
      </c>
      <c r="D35" s="275">
        <f t="shared" si="0"/>
        <v>0.85277159330935659</v>
      </c>
      <c r="E35" s="103">
        <f>'Табл. I.1.1 ОЗ БЛ - мъже'!E35+'Табл.I.1.2 ОЗ БЛ - жени'!E35</f>
        <v>40391</v>
      </c>
      <c r="F35" s="103">
        <f>'Табл. I.1.1 ОЗ БЛ - мъже'!F35+'Табл.I.1.2 ОЗ БЛ - жени'!F35</f>
        <v>32306</v>
      </c>
      <c r="G35" s="275">
        <f t="shared" si="1"/>
        <v>0.79983164566363796</v>
      </c>
      <c r="H35" s="145">
        <f t="shared" si="2"/>
        <v>2.3058172061426045</v>
      </c>
    </row>
    <row r="36" spans="1:9" ht="15" customHeight="1" x14ac:dyDescent="0.2">
      <c r="A36" s="102" t="s">
        <v>66</v>
      </c>
      <c r="B36" s="103">
        <f>'Табл. I.1.1 ОЗ БЛ - мъже'!B36+'Табл.I.1.2 ОЗ БЛ - жени'!B36</f>
        <v>16994</v>
      </c>
      <c r="C36" s="103">
        <f>'Табл. I.1.1 ОЗ БЛ - мъже'!C36+'Табл.I.1.2 ОЗ БЛ - жени'!C36</f>
        <v>14944</v>
      </c>
      <c r="D36" s="275">
        <f t="shared" si="0"/>
        <v>0.87936918912557371</v>
      </c>
      <c r="E36" s="103">
        <f>'Табл. I.1.1 ОЗ БЛ - мъже'!E36+'Табл.I.1.2 ОЗ БЛ - жени'!E36</f>
        <v>42840</v>
      </c>
      <c r="F36" s="103">
        <f>'Табл. I.1.1 ОЗ БЛ - мъже'!F36+'Табл.I.1.2 ОЗ БЛ - жени'!F36</f>
        <v>34629</v>
      </c>
      <c r="G36" s="275">
        <f t="shared" si="1"/>
        <v>0.80833333333333335</v>
      </c>
      <c r="H36" s="145">
        <f t="shared" si="2"/>
        <v>2.5208897257855716</v>
      </c>
    </row>
    <row r="37" spans="1:9" ht="20.100000000000001" customHeight="1" x14ac:dyDescent="0.2">
      <c r="A37" s="181" t="s">
        <v>152</v>
      </c>
      <c r="B37" s="182">
        <f>SUM(B9:B36)</f>
        <v>1143856</v>
      </c>
      <c r="C37" s="182">
        <f>SUM(C9:C36)</f>
        <v>970958</v>
      </c>
      <c r="D37" s="276">
        <f>C37/B37</f>
        <v>0.84884635828286081</v>
      </c>
      <c r="E37" s="182">
        <f>SUM(E9:E36)</f>
        <v>2919674</v>
      </c>
      <c r="F37" s="182">
        <f>SUM(F9:F36)</f>
        <v>2247845</v>
      </c>
      <c r="G37" s="276">
        <f t="shared" si="1"/>
        <v>0.76989588563654709</v>
      </c>
      <c r="H37" s="230">
        <f>E37/B37</f>
        <v>2.5524838790896758</v>
      </c>
    </row>
    <row r="39" spans="1:9" s="6" customFormat="1" ht="43.5" customHeight="1" x14ac:dyDescent="0.2">
      <c r="A39" s="377" t="s">
        <v>492</v>
      </c>
      <c r="B39" s="377"/>
      <c r="C39" s="377"/>
      <c r="D39" s="377"/>
      <c r="E39" s="377"/>
      <c r="F39" s="377"/>
      <c r="G39" s="377"/>
      <c r="H39" s="377"/>
      <c r="I39" s="123"/>
    </row>
    <row r="40" spans="1:9" x14ac:dyDescent="0.2">
      <c r="A40" s="49"/>
      <c r="B40" s="10"/>
      <c r="F40" s="1"/>
    </row>
    <row r="43" spans="1:9" x14ac:dyDescent="0.2">
      <c r="A43" s="49"/>
    </row>
  </sheetData>
  <mergeCells count="8">
    <mergeCell ref="A39:H39"/>
    <mergeCell ref="A2:H2"/>
    <mergeCell ref="A3:H3"/>
    <mergeCell ref="A4:H4"/>
    <mergeCell ref="B6:D6"/>
    <mergeCell ref="E6:G6"/>
    <mergeCell ref="A6:A7"/>
    <mergeCell ref="H6:H7"/>
  </mergeCells>
  <hyperlinks>
    <hyperlink ref="A1" location="Съдържание!Print_Area" display="към съдържанието" xr:uid="{00000000-0004-0000-0500-000000000000}"/>
  </hyperlinks>
  <printOptions horizontalCentered="1"/>
  <pageMargins left="0.39370078740157483" right="0.39370078740157483" top="0.59055118110236227" bottom="0.59055118110236227" header="0.51181102362204722" footer="0.51181102362204722"/>
  <pageSetup paperSize="9" scale="7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2"/>
  <sheetViews>
    <sheetView zoomScale="80" zoomScaleNormal="80" workbookViewId="0">
      <selection activeCell="G26" sqref="G26"/>
    </sheetView>
  </sheetViews>
  <sheetFormatPr defaultRowHeight="12.75" x14ac:dyDescent="0.2"/>
  <cols>
    <col min="1" max="1" width="20.7109375" customWidth="1"/>
    <col min="2" max="2" width="13.7109375" customWidth="1"/>
    <col min="3" max="3" width="15.7109375" customWidth="1"/>
    <col min="4" max="4" width="20.7109375" customWidth="1"/>
    <col min="5" max="5" width="13.7109375" customWidth="1"/>
    <col min="6" max="7" width="18.7109375" customWidth="1"/>
    <col min="8" max="8" width="13.7109375" customWidth="1"/>
    <col min="9" max="9" width="9.140625" style="13" customWidth="1"/>
    <col min="10" max="23" width="9.140625" customWidth="1"/>
  </cols>
  <sheetData>
    <row r="1" spans="1:32" s="6" customFormat="1" ht="15" customHeight="1" x14ac:dyDescent="0.2">
      <c r="A1" s="255" t="s">
        <v>71</v>
      </c>
      <c r="B1" s="104"/>
      <c r="C1" s="104"/>
      <c r="D1" s="104"/>
      <c r="E1" s="104"/>
      <c r="F1" s="104"/>
      <c r="G1" s="104"/>
      <c r="H1" s="326"/>
      <c r="I1" s="123"/>
    </row>
    <row r="2" spans="1:32" ht="30" customHeight="1" x14ac:dyDescent="0.25">
      <c r="A2" s="378" t="s">
        <v>379</v>
      </c>
      <c r="B2" s="379"/>
      <c r="C2" s="379"/>
      <c r="D2" s="379"/>
      <c r="E2" s="379"/>
      <c r="F2" s="379"/>
      <c r="G2" s="379"/>
      <c r="H2" s="380"/>
    </row>
    <row r="3" spans="1:32" ht="15" customHeight="1" x14ac:dyDescent="0.2">
      <c r="A3" s="381" t="s">
        <v>7</v>
      </c>
      <c r="B3" s="365"/>
      <c r="C3" s="365"/>
      <c r="D3" s="365"/>
      <c r="E3" s="365"/>
      <c r="F3" s="365"/>
      <c r="G3" s="365"/>
      <c r="H3" s="382"/>
    </row>
    <row r="4" spans="1:32" ht="15" customHeight="1" x14ac:dyDescent="0.2">
      <c r="A4" s="381" t="s">
        <v>493</v>
      </c>
      <c r="B4" s="365"/>
      <c r="C4" s="365"/>
      <c r="D4" s="365"/>
      <c r="E4" s="365"/>
      <c r="F4" s="365"/>
      <c r="G4" s="365"/>
      <c r="H4" s="382"/>
    </row>
    <row r="5" spans="1:32" ht="15" customHeight="1" x14ac:dyDescent="0.2">
      <c r="A5" s="107"/>
      <c r="B5" s="106"/>
      <c r="C5" s="106"/>
      <c r="D5" s="106"/>
      <c r="E5" s="106"/>
      <c r="F5" s="106"/>
      <c r="G5" s="106"/>
      <c r="H5" s="284"/>
    </row>
    <row r="6" spans="1:32" ht="42" customHeight="1" x14ac:dyDescent="0.2">
      <c r="A6" s="384" t="s">
        <v>8</v>
      </c>
      <c r="B6" s="383" t="s">
        <v>207</v>
      </c>
      <c r="C6" s="383"/>
      <c r="D6" s="383"/>
      <c r="E6" s="383" t="s">
        <v>211</v>
      </c>
      <c r="F6" s="383"/>
      <c r="G6" s="383"/>
      <c r="H6" s="386" t="s">
        <v>169</v>
      </c>
    </row>
    <row r="7" spans="1:32" ht="67.5" customHeight="1" x14ac:dyDescent="0.2">
      <c r="A7" s="385"/>
      <c r="B7" s="179" t="s">
        <v>165</v>
      </c>
      <c r="C7" s="179" t="s">
        <v>166</v>
      </c>
      <c r="D7" s="180" t="s">
        <v>167</v>
      </c>
      <c r="E7" s="179" t="s">
        <v>210</v>
      </c>
      <c r="F7" s="179" t="s">
        <v>208</v>
      </c>
      <c r="G7" s="180" t="s">
        <v>170</v>
      </c>
      <c r="H7" s="387"/>
      <c r="AB7" s="17"/>
      <c r="AC7" s="17"/>
      <c r="AD7" s="17"/>
    </row>
    <row r="8" spans="1:32" ht="20.25" customHeight="1" x14ac:dyDescent="0.2">
      <c r="A8" s="178">
        <v>1</v>
      </c>
      <c r="B8" s="179">
        <v>2</v>
      </c>
      <c r="C8" s="179">
        <v>3</v>
      </c>
      <c r="D8" s="180" t="s">
        <v>168</v>
      </c>
      <c r="E8" s="180">
        <v>5</v>
      </c>
      <c r="F8" s="180">
        <v>6</v>
      </c>
      <c r="G8" s="180" t="s">
        <v>205</v>
      </c>
      <c r="H8" s="179" t="s">
        <v>206</v>
      </c>
      <c r="AB8" s="17"/>
      <c r="AC8" s="17"/>
      <c r="AD8" s="17"/>
    </row>
    <row r="9" spans="1:32" ht="15" customHeight="1" x14ac:dyDescent="0.2">
      <c r="A9" s="102" t="s">
        <v>39</v>
      </c>
      <c r="B9" s="103">
        <v>16971</v>
      </c>
      <c r="C9" s="103">
        <v>15695</v>
      </c>
      <c r="D9" s="275">
        <f>C9/B9</f>
        <v>0.9248129161510813</v>
      </c>
      <c r="E9" s="103">
        <v>40547</v>
      </c>
      <c r="F9" s="103">
        <v>36456</v>
      </c>
      <c r="G9" s="275">
        <f>F9/E9</f>
        <v>0.89910474264433871</v>
      </c>
      <c r="H9" s="145">
        <f>E9/B9</f>
        <v>2.3891933297978905</v>
      </c>
      <c r="AB9" s="1"/>
      <c r="AC9" s="1"/>
      <c r="AD9" s="1"/>
      <c r="AE9" s="1"/>
      <c r="AF9" s="1"/>
    </row>
    <row r="10" spans="1:32" ht="15" customHeight="1" x14ac:dyDescent="0.2">
      <c r="A10" s="102" t="s">
        <v>40</v>
      </c>
      <c r="B10" s="103">
        <v>20243</v>
      </c>
      <c r="C10" s="103">
        <v>16714</v>
      </c>
      <c r="D10" s="275">
        <f t="shared" ref="D10:D36" si="0">C10/B10</f>
        <v>0.82566813219384483</v>
      </c>
      <c r="E10" s="103">
        <v>46726</v>
      </c>
      <c r="F10" s="103">
        <v>36031</v>
      </c>
      <c r="G10" s="275">
        <f t="shared" ref="G10:G36" si="1">F10/E10</f>
        <v>0.77111244275135904</v>
      </c>
      <c r="H10" s="145">
        <f t="shared" ref="H10:H36" si="2">E10/B10</f>
        <v>2.3082547053302376</v>
      </c>
      <c r="AB10" s="1"/>
      <c r="AC10" s="1"/>
      <c r="AD10" s="1"/>
      <c r="AE10" s="1"/>
      <c r="AF10" s="1"/>
    </row>
    <row r="11" spans="1:32" ht="15" customHeight="1" x14ac:dyDescent="0.2">
      <c r="A11" s="102" t="s">
        <v>41</v>
      </c>
      <c r="B11" s="103">
        <v>30572</v>
      </c>
      <c r="C11" s="103">
        <v>25128</v>
      </c>
      <c r="D11" s="275">
        <f t="shared" si="0"/>
        <v>0.82192856208295173</v>
      </c>
      <c r="E11" s="103">
        <v>70126</v>
      </c>
      <c r="F11" s="103">
        <v>53909</v>
      </c>
      <c r="G11" s="275">
        <f t="shared" si="1"/>
        <v>0.76874483073325162</v>
      </c>
      <c r="H11" s="145">
        <f t="shared" si="2"/>
        <v>2.2937982467617428</v>
      </c>
      <c r="AB11" s="1"/>
      <c r="AC11" s="1"/>
      <c r="AD11" s="1"/>
      <c r="AE11" s="1"/>
      <c r="AF11" s="1"/>
    </row>
    <row r="12" spans="1:32" ht="15" customHeight="1" x14ac:dyDescent="0.2">
      <c r="A12" s="102" t="s">
        <v>42</v>
      </c>
      <c r="B12" s="103">
        <v>14340</v>
      </c>
      <c r="C12" s="103">
        <v>12333</v>
      </c>
      <c r="D12" s="275">
        <f t="shared" si="0"/>
        <v>0.86004184100418413</v>
      </c>
      <c r="E12" s="103">
        <v>33385</v>
      </c>
      <c r="F12" s="103">
        <v>26840</v>
      </c>
      <c r="G12" s="275">
        <f t="shared" si="1"/>
        <v>0.8039538714991763</v>
      </c>
      <c r="H12" s="145">
        <f t="shared" si="2"/>
        <v>2.328103207810321</v>
      </c>
    </row>
    <row r="13" spans="1:32" ht="15" customHeight="1" x14ac:dyDescent="0.2">
      <c r="A13" s="102" t="s">
        <v>43</v>
      </c>
      <c r="B13" s="103">
        <v>2428</v>
      </c>
      <c r="C13" s="103">
        <v>2183</v>
      </c>
      <c r="D13" s="275">
        <f t="shared" si="0"/>
        <v>0.89909390444810544</v>
      </c>
      <c r="E13" s="103">
        <v>5509</v>
      </c>
      <c r="F13" s="103">
        <v>4788</v>
      </c>
      <c r="G13" s="275">
        <f t="shared" si="1"/>
        <v>0.86912325285895808</v>
      </c>
      <c r="H13" s="145">
        <f t="shared" si="2"/>
        <v>2.2689456342668861</v>
      </c>
    </row>
    <row r="14" spans="1:32" ht="15" customHeight="1" x14ac:dyDescent="0.2">
      <c r="A14" s="102" t="s">
        <v>44</v>
      </c>
      <c r="B14" s="103">
        <v>9404</v>
      </c>
      <c r="C14" s="103">
        <v>8502</v>
      </c>
      <c r="D14" s="275">
        <f t="shared" si="0"/>
        <v>0.90408336877924289</v>
      </c>
      <c r="E14" s="103">
        <v>24544</v>
      </c>
      <c r="F14" s="103">
        <v>20921</v>
      </c>
      <c r="G14" s="275">
        <f t="shared" si="1"/>
        <v>0.85238754889178614</v>
      </c>
      <c r="H14" s="145">
        <f t="shared" si="2"/>
        <v>2.6099532113994046</v>
      </c>
    </row>
    <row r="15" spans="1:32" ht="15" customHeight="1" x14ac:dyDescent="0.2">
      <c r="A15" s="102" t="s">
        <v>45</v>
      </c>
      <c r="B15" s="103">
        <v>9772</v>
      </c>
      <c r="C15" s="103">
        <v>8993</v>
      </c>
      <c r="D15" s="275">
        <f t="shared" si="0"/>
        <v>0.92028243962341383</v>
      </c>
      <c r="E15" s="103">
        <v>26901</v>
      </c>
      <c r="F15" s="103">
        <v>23832</v>
      </c>
      <c r="G15" s="275">
        <f t="shared" si="1"/>
        <v>0.88591502174640346</v>
      </c>
      <c r="H15" s="145">
        <f t="shared" si="2"/>
        <v>2.7528653295128942</v>
      </c>
    </row>
    <row r="16" spans="1:32" ht="15" customHeight="1" x14ac:dyDescent="0.2">
      <c r="A16" s="102" t="s">
        <v>46</v>
      </c>
      <c r="B16" s="103">
        <v>5096</v>
      </c>
      <c r="C16" s="103">
        <v>4646</v>
      </c>
      <c r="D16" s="275">
        <f t="shared" si="0"/>
        <v>0.91169544740973307</v>
      </c>
      <c r="E16" s="103">
        <v>11042</v>
      </c>
      <c r="F16" s="103">
        <v>9716</v>
      </c>
      <c r="G16" s="275">
        <f t="shared" si="1"/>
        <v>0.87991305922840068</v>
      </c>
      <c r="H16" s="145">
        <f t="shared" si="2"/>
        <v>2.1667974882260594</v>
      </c>
    </row>
    <row r="17" spans="1:8" ht="15" customHeight="1" x14ac:dyDescent="0.2">
      <c r="A17" s="102" t="s">
        <v>47</v>
      </c>
      <c r="B17" s="103">
        <v>5297</v>
      </c>
      <c r="C17" s="103">
        <v>4839</v>
      </c>
      <c r="D17" s="275">
        <f t="shared" si="0"/>
        <v>0.91353596375306778</v>
      </c>
      <c r="E17" s="103">
        <v>13627</v>
      </c>
      <c r="F17" s="103">
        <v>11995</v>
      </c>
      <c r="G17" s="275">
        <f t="shared" si="1"/>
        <v>0.88023776326410808</v>
      </c>
      <c r="H17" s="145">
        <f t="shared" si="2"/>
        <v>2.5725882575042478</v>
      </c>
    </row>
    <row r="18" spans="1:8" ht="15" customHeight="1" x14ac:dyDescent="0.2">
      <c r="A18" s="102" t="s">
        <v>48</v>
      </c>
      <c r="B18" s="103">
        <v>6109</v>
      </c>
      <c r="C18" s="103">
        <v>5493</v>
      </c>
      <c r="D18" s="275">
        <f t="shared" si="0"/>
        <v>0.89916516614830577</v>
      </c>
      <c r="E18" s="103">
        <v>14653</v>
      </c>
      <c r="F18" s="103">
        <v>12672</v>
      </c>
      <c r="G18" s="275">
        <f t="shared" si="1"/>
        <v>0.86480584180713849</v>
      </c>
      <c r="H18" s="145">
        <f t="shared" si="2"/>
        <v>2.3985922409559666</v>
      </c>
    </row>
    <row r="19" spans="1:8" ht="15" customHeight="1" x14ac:dyDescent="0.2">
      <c r="A19" s="102" t="s">
        <v>49</v>
      </c>
      <c r="B19" s="103">
        <v>4787</v>
      </c>
      <c r="C19" s="103">
        <v>4484</v>
      </c>
      <c r="D19" s="275">
        <f t="shared" si="0"/>
        <v>0.93670357217463962</v>
      </c>
      <c r="E19" s="103">
        <v>11902</v>
      </c>
      <c r="F19" s="103">
        <v>10873</v>
      </c>
      <c r="G19" s="275">
        <f t="shared" si="1"/>
        <v>0.91354394219458912</v>
      </c>
      <c r="H19" s="145">
        <f t="shared" si="2"/>
        <v>2.486317108836432</v>
      </c>
    </row>
    <row r="20" spans="1:8" ht="15" customHeight="1" x14ac:dyDescent="0.2">
      <c r="A20" s="102" t="s">
        <v>50</v>
      </c>
      <c r="B20" s="103">
        <v>14754</v>
      </c>
      <c r="C20" s="103">
        <v>13437</v>
      </c>
      <c r="D20" s="275">
        <f t="shared" si="0"/>
        <v>0.91073607157381054</v>
      </c>
      <c r="E20" s="103">
        <v>37820</v>
      </c>
      <c r="F20" s="103">
        <v>32910</v>
      </c>
      <c r="G20" s="275">
        <f t="shared" si="1"/>
        <v>0.87017451084082498</v>
      </c>
      <c r="H20" s="145">
        <f t="shared" si="2"/>
        <v>2.5633726447065204</v>
      </c>
    </row>
    <row r="21" spans="1:8" ht="15" customHeight="1" x14ac:dyDescent="0.2">
      <c r="A21" s="102" t="s">
        <v>51</v>
      </c>
      <c r="B21" s="103">
        <v>6265</v>
      </c>
      <c r="C21" s="103">
        <v>5748</v>
      </c>
      <c r="D21" s="275">
        <f t="shared" si="0"/>
        <v>0.9174780526735834</v>
      </c>
      <c r="E21" s="103">
        <v>17472</v>
      </c>
      <c r="F21" s="103">
        <v>15620</v>
      </c>
      <c r="G21" s="275">
        <f t="shared" si="1"/>
        <v>0.89400183150183155</v>
      </c>
      <c r="H21" s="145">
        <f t="shared" si="2"/>
        <v>2.7888268156424583</v>
      </c>
    </row>
    <row r="22" spans="1:8" ht="15" customHeight="1" x14ac:dyDescent="0.2">
      <c r="A22" s="102" t="s">
        <v>52</v>
      </c>
      <c r="B22" s="103">
        <v>11618</v>
      </c>
      <c r="C22" s="103">
        <v>10114</v>
      </c>
      <c r="D22" s="275">
        <f t="shared" si="0"/>
        <v>0.87054570494060934</v>
      </c>
      <c r="E22" s="103">
        <v>27686</v>
      </c>
      <c r="F22" s="103">
        <v>22632</v>
      </c>
      <c r="G22" s="275">
        <f t="shared" si="1"/>
        <v>0.8174528642635267</v>
      </c>
      <c r="H22" s="145">
        <f t="shared" si="2"/>
        <v>2.3830263384403514</v>
      </c>
    </row>
    <row r="23" spans="1:8" ht="15" customHeight="1" x14ac:dyDescent="0.2">
      <c r="A23" s="102" t="s">
        <v>53</v>
      </c>
      <c r="B23" s="103">
        <v>55628</v>
      </c>
      <c r="C23" s="103">
        <v>47144</v>
      </c>
      <c r="D23" s="275">
        <f t="shared" si="0"/>
        <v>0.84748687711224568</v>
      </c>
      <c r="E23" s="103">
        <v>131749</v>
      </c>
      <c r="F23" s="103">
        <v>101750</v>
      </c>
      <c r="G23" s="275">
        <f t="shared" si="1"/>
        <v>0.77230187705409525</v>
      </c>
      <c r="H23" s="145">
        <f t="shared" si="2"/>
        <v>2.3683936147263966</v>
      </c>
    </row>
    <row r="24" spans="1:8" ht="15" customHeight="1" x14ac:dyDescent="0.2">
      <c r="A24" s="102" t="s">
        <v>54</v>
      </c>
      <c r="B24" s="103">
        <v>4696</v>
      </c>
      <c r="C24" s="103">
        <v>4186</v>
      </c>
      <c r="D24" s="275">
        <f t="shared" si="0"/>
        <v>0.891396933560477</v>
      </c>
      <c r="E24" s="103">
        <v>10819</v>
      </c>
      <c r="F24" s="103">
        <v>9340</v>
      </c>
      <c r="G24" s="275">
        <f t="shared" si="1"/>
        <v>0.86329605323967096</v>
      </c>
      <c r="H24" s="145">
        <f t="shared" si="2"/>
        <v>2.3038756388415673</v>
      </c>
    </row>
    <row r="25" spans="1:8" ht="15" customHeight="1" x14ac:dyDescent="0.2">
      <c r="A25" s="102" t="s">
        <v>55</v>
      </c>
      <c r="B25" s="103">
        <v>13909</v>
      </c>
      <c r="C25" s="103">
        <v>12085</v>
      </c>
      <c r="D25" s="275">
        <f t="shared" si="0"/>
        <v>0.86886188798619601</v>
      </c>
      <c r="E25" s="103">
        <v>32989</v>
      </c>
      <c r="F25" s="103">
        <v>27019</v>
      </c>
      <c r="G25" s="275">
        <f t="shared" si="1"/>
        <v>0.81903058595289335</v>
      </c>
      <c r="H25" s="145">
        <f t="shared" si="2"/>
        <v>2.3717736717233446</v>
      </c>
    </row>
    <row r="26" spans="1:8" ht="15" customHeight="1" x14ac:dyDescent="0.2">
      <c r="A26" s="102" t="s">
        <v>56</v>
      </c>
      <c r="B26" s="103">
        <v>3650</v>
      </c>
      <c r="C26" s="103">
        <v>3341</v>
      </c>
      <c r="D26" s="275">
        <f t="shared" si="0"/>
        <v>0.91534246575342471</v>
      </c>
      <c r="E26" s="103">
        <v>8280</v>
      </c>
      <c r="F26" s="103">
        <v>7407</v>
      </c>
      <c r="G26" s="275">
        <f t="shared" si="1"/>
        <v>0.89456521739130435</v>
      </c>
      <c r="H26" s="145">
        <f t="shared" si="2"/>
        <v>2.2684931506849315</v>
      </c>
    </row>
    <row r="27" spans="1:8" ht="15" customHeight="1" x14ac:dyDescent="0.2">
      <c r="A27" s="102" t="s">
        <v>57</v>
      </c>
      <c r="B27" s="103">
        <v>7121</v>
      </c>
      <c r="C27" s="103">
        <v>6206</v>
      </c>
      <c r="D27" s="275">
        <f t="shared" si="0"/>
        <v>0.87150681084117398</v>
      </c>
      <c r="E27" s="103">
        <v>15877</v>
      </c>
      <c r="F27" s="103">
        <v>13124</v>
      </c>
      <c r="G27" s="275">
        <f t="shared" si="1"/>
        <v>0.82660452226491155</v>
      </c>
      <c r="H27" s="145">
        <f t="shared" si="2"/>
        <v>2.2296025839067548</v>
      </c>
    </row>
    <row r="28" spans="1:8" ht="15" customHeight="1" x14ac:dyDescent="0.2">
      <c r="A28" s="102" t="s">
        <v>58</v>
      </c>
      <c r="B28" s="103">
        <v>6861</v>
      </c>
      <c r="C28" s="103">
        <v>6107</v>
      </c>
      <c r="D28" s="275">
        <f t="shared" si="0"/>
        <v>0.89010348345722201</v>
      </c>
      <c r="E28" s="103">
        <v>16067</v>
      </c>
      <c r="F28" s="103">
        <v>13593</v>
      </c>
      <c r="G28" s="275">
        <f t="shared" si="1"/>
        <v>0.84601979212049538</v>
      </c>
      <c r="H28" s="145">
        <f t="shared" si="2"/>
        <v>2.3417869115289318</v>
      </c>
    </row>
    <row r="29" spans="1:8" ht="15" customHeight="1" x14ac:dyDescent="0.2">
      <c r="A29" s="102" t="s">
        <v>59</v>
      </c>
      <c r="B29" s="103">
        <v>168549</v>
      </c>
      <c r="C29" s="103">
        <v>133075</v>
      </c>
      <c r="D29" s="275">
        <f t="shared" si="0"/>
        <v>0.78953301413832178</v>
      </c>
      <c r="E29" s="103">
        <v>391784</v>
      </c>
      <c r="F29" s="103">
        <v>281468</v>
      </c>
      <c r="G29" s="275">
        <f t="shared" si="1"/>
        <v>0.71842647989708619</v>
      </c>
      <c r="H29" s="145">
        <f t="shared" si="2"/>
        <v>2.3244516431423503</v>
      </c>
    </row>
    <row r="30" spans="1:8" ht="15" customHeight="1" x14ac:dyDescent="0.2">
      <c r="A30" s="102" t="s">
        <v>60</v>
      </c>
      <c r="B30" s="103">
        <v>14009</v>
      </c>
      <c r="C30" s="103">
        <v>11960</v>
      </c>
      <c r="D30" s="275">
        <f t="shared" si="0"/>
        <v>0.85373688343207943</v>
      </c>
      <c r="E30" s="103">
        <v>34436</v>
      </c>
      <c r="F30" s="103">
        <v>27125</v>
      </c>
      <c r="G30" s="275">
        <f t="shared" si="1"/>
        <v>0.78769311185968172</v>
      </c>
      <c r="H30" s="145">
        <f t="shared" si="2"/>
        <v>2.4581340566778498</v>
      </c>
    </row>
    <row r="31" spans="1:8" ht="15" customHeight="1" x14ac:dyDescent="0.2">
      <c r="A31" s="102" t="s">
        <v>61</v>
      </c>
      <c r="B31" s="103">
        <v>27913</v>
      </c>
      <c r="C31" s="103">
        <v>24095</v>
      </c>
      <c r="D31" s="275">
        <f t="shared" si="0"/>
        <v>0.86321785547952568</v>
      </c>
      <c r="E31" s="103">
        <v>71724</v>
      </c>
      <c r="F31" s="103">
        <v>55526</v>
      </c>
      <c r="G31" s="275">
        <f t="shared" si="1"/>
        <v>0.77416206569628021</v>
      </c>
      <c r="H31" s="145">
        <f t="shared" si="2"/>
        <v>2.5695554042919069</v>
      </c>
    </row>
    <row r="32" spans="1:8" ht="15" customHeight="1" x14ac:dyDescent="0.2">
      <c r="A32" s="102" t="s">
        <v>62</v>
      </c>
      <c r="B32" s="103">
        <v>5621</v>
      </c>
      <c r="C32" s="103">
        <v>4791</v>
      </c>
      <c r="D32" s="275">
        <f t="shared" si="0"/>
        <v>0.8523394413805373</v>
      </c>
      <c r="E32" s="103">
        <v>11668</v>
      </c>
      <c r="F32" s="103">
        <v>9526</v>
      </c>
      <c r="G32" s="275">
        <f t="shared" si="1"/>
        <v>0.81642098045937606</v>
      </c>
      <c r="H32" s="145">
        <f t="shared" si="2"/>
        <v>2.075787226472158</v>
      </c>
    </row>
    <row r="33" spans="1:9" ht="15" customHeight="1" x14ac:dyDescent="0.2">
      <c r="A33" s="102" t="s">
        <v>63</v>
      </c>
      <c r="B33" s="103">
        <v>4620</v>
      </c>
      <c r="C33" s="103">
        <v>4184</v>
      </c>
      <c r="D33" s="275">
        <f t="shared" si="0"/>
        <v>0.90562770562770567</v>
      </c>
      <c r="E33" s="103">
        <v>10277</v>
      </c>
      <c r="F33" s="103">
        <v>9043</v>
      </c>
      <c r="G33" s="275">
        <f t="shared" si="1"/>
        <v>0.87992604845772115</v>
      </c>
      <c r="H33" s="145">
        <f t="shared" si="2"/>
        <v>2.2244588744588745</v>
      </c>
    </row>
    <row r="34" spans="1:9" ht="15" customHeight="1" x14ac:dyDescent="0.2">
      <c r="A34" s="102" t="s">
        <v>64</v>
      </c>
      <c r="B34" s="103">
        <v>8943</v>
      </c>
      <c r="C34" s="103">
        <v>8016</v>
      </c>
      <c r="D34" s="275">
        <f t="shared" si="0"/>
        <v>0.89634350888963432</v>
      </c>
      <c r="E34" s="103">
        <v>18999</v>
      </c>
      <c r="F34" s="103">
        <v>16418</v>
      </c>
      <c r="G34" s="275">
        <f t="shared" si="1"/>
        <v>0.86415074477604081</v>
      </c>
      <c r="H34" s="145">
        <f t="shared" si="2"/>
        <v>2.1244548809124453</v>
      </c>
    </row>
    <row r="35" spans="1:9" ht="15" customHeight="1" x14ac:dyDescent="0.2">
      <c r="A35" s="102" t="s">
        <v>65</v>
      </c>
      <c r="B35" s="103">
        <v>8036</v>
      </c>
      <c r="C35" s="103">
        <v>6838</v>
      </c>
      <c r="D35" s="275">
        <f>C35/B35</f>
        <v>0.85092085614733703</v>
      </c>
      <c r="E35" s="103">
        <v>17484</v>
      </c>
      <c r="F35" s="103">
        <v>14056</v>
      </c>
      <c r="G35" s="275">
        <f t="shared" si="1"/>
        <v>0.80393502630976899</v>
      </c>
      <c r="H35" s="145">
        <f t="shared" si="2"/>
        <v>2.1757093081134893</v>
      </c>
    </row>
    <row r="36" spans="1:9" ht="15" customHeight="1" x14ac:dyDescent="0.2">
      <c r="A36" s="102" t="s">
        <v>66</v>
      </c>
      <c r="B36" s="103">
        <v>8175</v>
      </c>
      <c r="C36" s="103">
        <v>7041</v>
      </c>
      <c r="D36" s="275">
        <f t="shared" si="0"/>
        <v>0.86128440366972481</v>
      </c>
      <c r="E36" s="103">
        <v>19650</v>
      </c>
      <c r="F36" s="103">
        <v>15545</v>
      </c>
      <c r="G36" s="275">
        <f t="shared" si="1"/>
        <v>0.79109414758269725</v>
      </c>
      <c r="H36" s="145">
        <f t="shared" si="2"/>
        <v>2.403669724770642</v>
      </c>
    </row>
    <row r="37" spans="1:9" ht="20.100000000000001" customHeight="1" x14ac:dyDescent="0.2">
      <c r="A37" s="181" t="s">
        <v>152</v>
      </c>
      <c r="B37" s="182">
        <f>SUM(B9:B36)</f>
        <v>495387</v>
      </c>
      <c r="C37" s="182">
        <f>SUM(C9:C36)</f>
        <v>417378</v>
      </c>
      <c r="D37" s="276">
        <f>C37/B37</f>
        <v>0.84252917416080764</v>
      </c>
      <c r="E37" s="182">
        <f>SUM(E9:E36)</f>
        <v>1173743</v>
      </c>
      <c r="F37" s="182">
        <f>SUM(F9:F36)</f>
        <v>920135</v>
      </c>
      <c r="G37" s="276">
        <f>F37/E37</f>
        <v>0.78393225774296416</v>
      </c>
      <c r="H37" s="230">
        <f>E37/B37</f>
        <v>2.3693455823426937</v>
      </c>
    </row>
    <row r="39" spans="1:9" s="6" customFormat="1" ht="51" customHeight="1" x14ac:dyDescent="0.2">
      <c r="A39" s="377" t="s">
        <v>492</v>
      </c>
      <c r="B39" s="377"/>
      <c r="C39" s="377"/>
      <c r="D39" s="377"/>
      <c r="E39" s="377"/>
      <c r="F39" s="377"/>
      <c r="G39" s="377"/>
      <c r="H39" s="377"/>
      <c r="I39" s="123"/>
    </row>
    <row r="40" spans="1:9" x14ac:dyDescent="0.2">
      <c r="A40" s="49"/>
    </row>
    <row r="41" spans="1:9" x14ac:dyDescent="0.2">
      <c r="A41" s="49"/>
    </row>
    <row r="42" spans="1:9" x14ac:dyDescent="0.2">
      <c r="A42" s="49"/>
      <c r="B42" s="10"/>
    </row>
  </sheetData>
  <mergeCells count="8">
    <mergeCell ref="A39:H39"/>
    <mergeCell ref="A6:A7"/>
    <mergeCell ref="H6:H7"/>
    <mergeCell ref="A2:H2"/>
    <mergeCell ref="A3:H3"/>
    <mergeCell ref="A4:H4"/>
    <mergeCell ref="B6:D6"/>
    <mergeCell ref="E6:G6"/>
  </mergeCells>
  <hyperlinks>
    <hyperlink ref="A1" location="Съдържание!Print_Area" display="към съдържанието" xr:uid="{00000000-0004-0000-0600-000000000000}"/>
  </hyperlinks>
  <printOptions horizontalCentered="1"/>
  <pageMargins left="0.39370078740157483" right="0.39370078740157483" top="0.59055118110236227" bottom="0.59055118110236227" header="0.51181102362204722" footer="0.51181102362204722"/>
  <pageSetup paperSize="9" scale="7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41"/>
  <sheetViews>
    <sheetView zoomScale="80" zoomScaleNormal="80" workbookViewId="0">
      <selection activeCell="U8" sqref="U8"/>
    </sheetView>
  </sheetViews>
  <sheetFormatPr defaultRowHeight="12.75" x14ac:dyDescent="0.2"/>
  <cols>
    <col min="1" max="1" width="20.7109375" customWidth="1"/>
    <col min="2" max="3" width="13.7109375" customWidth="1"/>
    <col min="4" max="4" width="20.7109375" customWidth="1"/>
    <col min="5" max="5" width="13.7109375" customWidth="1"/>
    <col min="6" max="7" width="18.7109375" customWidth="1"/>
    <col min="8" max="8" width="15.7109375" customWidth="1"/>
    <col min="9" max="9" width="9.140625" style="13" customWidth="1"/>
    <col min="10" max="23" width="9.140625" customWidth="1"/>
  </cols>
  <sheetData>
    <row r="1" spans="1:32" s="6" customFormat="1" ht="15" customHeight="1" x14ac:dyDescent="0.2">
      <c r="A1" s="255" t="s">
        <v>71</v>
      </c>
      <c r="B1" s="104"/>
      <c r="C1" s="104"/>
      <c r="D1" s="104"/>
      <c r="E1" s="104"/>
      <c r="F1" s="104"/>
      <c r="G1" s="104"/>
      <c r="H1" s="326"/>
      <c r="I1" s="123"/>
    </row>
    <row r="2" spans="1:32" ht="30" customHeight="1" x14ac:dyDescent="0.25">
      <c r="A2" s="378" t="s">
        <v>380</v>
      </c>
      <c r="B2" s="379"/>
      <c r="C2" s="379"/>
      <c r="D2" s="379"/>
      <c r="E2" s="379"/>
      <c r="F2" s="379"/>
      <c r="G2" s="379"/>
      <c r="H2" s="380"/>
    </row>
    <row r="3" spans="1:32" ht="15" customHeight="1" x14ac:dyDescent="0.2">
      <c r="A3" s="381" t="s">
        <v>7</v>
      </c>
      <c r="B3" s="365"/>
      <c r="C3" s="365"/>
      <c r="D3" s="365"/>
      <c r="E3" s="365"/>
      <c r="F3" s="365"/>
      <c r="G3" s="365"/>
      <c r="H3" s="382"/>
    </row>
    <row r="4" spans="1:32" ht="15" customHeight="1" x14ac:dyDescent="0.2">
      <c r="A4" s="381" t="s">
        <v>494</v>
      </c>
      <c r="B4" s="365"/>
      <c r="C4" s="365"/>
      <c r="D4" s="365"/>
      <c r="E4" s="365"/>
      <c r="F4" s="365"/>
      <c r="G4" s="365"/>
      <c r="H4" s="382"/>
    </row>
    <row r="5" spans="1:32" ht="15" customHeight="1" x14ac:dyDescent="0.2">
      <c r="A5" s="327"/>
      <c r="B5" s="328"/>
      <c r="C5" s="328"/>
      <c r="D5" s="328"/>
      <c r="E5" s="328"/>
      <c r="F5" s="328"/>
      <c r="G5" s="328"/>
      <c r="H5" s="329"/>
    </row>
    <row r="6" spans="1:32" ht="42" customHeight="1" x14ac:dyDescent="0.2">
      <c r="A6" s="384" t="s">
        <v>8</v>
      </c>
      <c r="B6" s="383" t="s">
        <v>207</v>
      </c>
      <c r="C6" s="383"/>
      <c r="D6" s="383"/>
      <c r="E6" s="383" t="s">
        <v>211</v>
      </c>
      <c r="F6" s="383"/>
      <c r="G6" s="383"/>
      <c r="H6" s="386" t="s">
        <v>169</v>
      </c>
    </row>
    <row r="7" spans="1:32" ht="63.75" customHeight="1" x14ac:dyDescent="0.2">
      <c r="A7" s="385"/>
      <c r="B7" s="179" t="s">
        <v>165</v>
      </c>
      <c r="C7" s="179" t="s">
        <v>166</v>
      </c>
      <c r="D7" s="180" t="s">
        <v>167</v>
      </c>
      <c r="E7" s="179" t="s">
        <v>210</v>
      </c>
      <c r="F7" s="179" t="s">
        <v>208</v>
      </c>
      <c r="G7" s="180" t="s">
        <v>170</v>
      </c>
      <c r="H7" s="387"/>
      <c r="AB7" s="17"/>
      <c r="AC7" s="17"/>
      <c r="AD7" s="17"/>
    </row>
    <row r="8" spans="1:32" ht="20.25" customHeight="1" x14ac:dyDescent="0.2">
      <c r="A8" s="178">
        <v>1</v>
      </c>
      <c r="B8" s="179">
        <v>2</v>
      </c>
      <c r="C8" s="179">
        <v>3</v>
      </c>
      <c r="D8" s="180" t="s">
        <v>168</v>
      </c>
      <c r="E8" s="180">
        <v>5</v>
      </c>
      <c r="F8" s="180">
        <v>6</v>
      </c>
      <c r="G8" s="180" t="s">
        <v>205</v>
      </c>
      <c r="H8" s="179" t="s">
        <v>206</v>
      </c>
      <c r="AB8" s="17"/>
      <c r="AC8" s="17"/>
      <c r="AD8" s="17"/>
    </row>
    <row r="9" spans="1:32" ht="15" customHeight="1" x14ac:dyDescent="0.2">
      <c r="A9" s="102" t="s">
        <v>39</v>
      </c>
      <c r="B9" s="103">
        <v>26075</v>
      </c>
      <c r="C9" s="103">
        <v>23749</v>
      </c>
      <c r="D9" s="275">
        <f>C9/B9</f>
        <v>0.91079578139980821</v>
      </c>
      <c r="E9" s="103">
        <v>70109</v>
      </c>
      <c r="F9" s="103">
        <v>60071</v>
      </c>
      <c r="G9" s="275">
        <f>F9/E9</f>
        <v>0.8568229471251908</v>
      </c>
      <c r="H9" s="145">
        <f>E9/B9</f>
        <v>2.6887440076701821</v>
      </c>
      <c r="AB9" s="1"/>
      <c r="AC9" s="1"/>
      <c r="AD9" s="1"/>
      <c r="AE9" s="1"/>
      <c r="AF9" s="1"/>
    </row>
    <row r="10" spans="1:32" ht="15" customHeight="1" x14ac:dyDescent="0.2">
      <c r="A10" s="102" t="s">
        <v>40</v>
      </c>
      <c r="B10" s="103">
        <v>29397</v>
      </c>
      <c r="C10" s="103">
        <v>24886</v>
      </c>
      <c r="D10" s="275">
        <f t="shared" ref="D10:D36" si="0">C10/B10</f>
        <v>0.84654896758172604</v>
      </c>
      <c r="E10" s="103">
        <v>77946</v>
      </c>
      <c r="F10" s="103">
        <v>59064</v>
      </c>
      <c r="G10" s="275">
        <f t="shared" ref="G10:G36" si="1">F10/E10</f>
        <v>0.75775536910168573</v>
      </c>
      <c r="H10" s="145">
        <f t="shared" ref="H10:H36" si="2">E10/B10</f>
        <v>2.6514950505153587</v>
      </c>
      <c r="AB10" s="1"/>
      <c r="AC10" s="1"/>
      <c r="AD10" s="1"/>
      <c r="AE10" s="1"/>
      <c r="AF10" s="1"/>
    </row>
    <row r="11" spans="1:32" ht="15" customHeight="1" x14ac:dyDescent="0.2">
      <c r="A11" s="102" t="s">
        <v>41</v>
      </c>
      <c r="B11" s="103">
        <v>40268</v>
      </c>
      <c r="C11" s="103">
        <v>33382</v>
      </c>
      <c r="D11" s="275">
        <f t="shared" si="0"/>
        <v>0.82899572861825765</v>
      </c>
      <c r="E11" s="103">
        <v>105731</v>
      </c>
      <c r="F11" s="103">
        <v>77977</v>
      </c>
      <c r="G11" s="275">
        <f t="shared" si="1"/>
        <v>0.73750366496108044</v>
      </c>
      <c r="H11" s="145">
        <f t="shared" si="2"/>
        <v>2.6256829244064765</v>
      </c>
      <c r="AB11" s="1"/>
      <c r="AC11" s="1"/>
      <c r="AD11" s="1"/>
      <c r="AE11" s="1"/>
      <c r="AF11" s="1"/>
    </row>
    <row r="12" spans="1:32" ht="15" customHeight="1" x14ac:dyDescent="0.2">
      <c r="A12" s="102" t="s">
        <v>42</v>
      </c>
      <c r="B12" s="103">
        <v>17847</v>
      </c>
      <c r="C12" s="103">
        <v>15393</v>
      </c>
      <c r="D12" s="275">
        <f t="shared" si="0"/>
        <v>0.86249789880652206</v>
      </c>
      <c r="E12" s="103">
        <v>49069</v>
      </c>
      <c r="F12" s="103">
        <v>37178</v>
      </c>
      <c r="G12" s="275">
        <f t="shared" si="1"/>
        <v>0.75766777395096696</v>
      </c>
      <c r="H12" s="145">
        <f t="shared" si="2"/>
        <v>2.7494256737827087</v>
      </c>
    </row>
    <row r="13" spans="1:32" ht="15" customHeight="1" x14ac:dyDescent="0.2">
      <c r="A13" s="102" t="s">
        <v>43</v>
      </c>
      <c r="B13" s="103">
        <v>3766</v>
      </c>
      <c r="C13" s="103">
        <v>3369</v>
      </c>
      <c r="D13" s="275">
        <f t="shared" si="0"/>
        <v>0.894583112055231</v>
      </c>
      <c r="E13" s="103">
        <v>8698</v>
      </c>
      <c r="F13" s="103">
        <v>7297</v>
      </c>
      <c r="G13" s="275">
        <f t="shared" si="1"/>
        <v>0.83892848930788688</v>
      </c>
      <c r="H13" s="145">
        <f t="shared" si="2"/>
        <v>2.309612320764737</v>
      </c>
    </row>
    <row r="14" spans="1:32" ht="15" customHeight="1" x14ac:dyDescent="0.2">
      <c r="A14" s="102" t="s">
        <v>44</v>
      </c>
      <c r="B14" s="103">
        <v>11307</v>
      </c>
      <c r="C14" s="103">
        <v>10341</v>
      </c>
      <c r="D14" s="275">
        <f t="shared" si="0"/>
        <v>0.91456619793048555</v>
      </c>
      <c r="E14" s="103">
        <v>30618</v>
      </c>
      <c r="F14" s="103">
        <v>25958</v>
      </c>
      <c r="G14" s="275">
        <f t="shared" si="1"/>
        <v>0.84780194656737862</v>
      </c>
      <c r="H14" s="145">
        <f t="shared" si="2"/>
        <v>2.7078800742902627</v>
      </c>
    </row>
    <row r="15" spans="1:32" ht="15" customHeight="1" x14ac:dyDescent="0.2">
      <c r="A15" s="102" t="s">
        <v>45</v>
      </c>
      <c r="B15" s="103">
        <v>10987</v>
      </c>
      <c r="C15" s="103">
        <v>10150</v>
      </c>
      <c r="D15" s="275">
        <f t="shared" si="0"/>
        <v>0.92381905888777649</v>
      </c>
      <c r="E15" s="103">
        <v>33747</v>
      </c>
      <c r="F15" s="103">
        <v>29183</v>
      </c>
      <c r="G15" s="275">
        <f t="shared" si="1"/>
        <v>0.8647583488902717</v>
      </c>
      <c r="H15" s="145">
        <f t="shared" si="2"/>
        <v>3.0715390916537726</v>
      </c>
    </row>
    <row r="16" spans="1:32" ht="15" customHeight="1" x14ac:dyDescent="0.2">
      <c r="A16" s="102" t="s">
        <v>46</v>
      </c>
      <c r="B16" s="103">
        <v>7365</v>
      </c>
      <c r="C16" s="103">
        <v>6625</v>
      </c>
      <c r="D16" s="275">
        <f t="shared" si="0"/>
        <v>0.8995247793618466</v>
      </c>
      <c r="E16" s="103">
        <v>17298</v>
      </c>
      <c r="F16" s="103">
        <v>14350</v>
      </c>
      <c r="G16" s="275">
        <f t="shared" si="1"/>
        <v>0.82957567348826455</v>
      </c>
      <c r="H16" s="145">
        <f t="shared" si="2"/>
        <v>2.3486761710794299</v>
      </c>
    </row>
    <row r="17" spans="1:8" ht="15" customHeight="1" x14ac:dyDescent="0.2">
      <c r="A17" s="102" t="s">
        <v>47</v>
      </c>
      <c r="B17" s="103">
        <v>8501</v>
      </c>
      <c r="C17" s="103">
        <v>7797</v>
      </c>
      <c r="D17" s="275">
        <f t="shared" si="0"/>
        <v>0.9171862133866604</v>
      </c>
      <c r="E17" s="103">
        <v>23364</v>
      </c>
      <c r="F17" s="103">
        <v>20089</v>
      </c>
      <c r="G17" s="275">
        <f t="shared" si="1"/>
        <v>0.85982708440335553</v>
      </c>
      <c r="H17" s="145">
        <f t="shared" si="2"/>
        <v>2.7483825432302083</v>
      </c>
    </row>
    <row r="18" spans="1:8" ht="15" customHeight="1" x14ac:dyDescent="0.2">
      <c r="A18" s="102" t="s">
        <v>48</v>
      </c>
      <c r="B18" s="103">
        <v>8613</v>
      </c>
      <c r="C18" s="103">
        <v>7813</v>
      </c>
      <c r="D18" s="275">
        <f t="shared" si="0"/>
        <v>0.90711714849645886</v>
      </c>
      <c r="E18" s="103">
        <v>22931</v>
      </c>
      <c r="F18" s="103">
        <v>19195</v>
      </c>
      <c r="G18" s="275">
        <f t="shared" si="1"/>
        <v>0.83707644673149884</v>
      </c>
      <c r="H18" s="145">
        <f t="shared" si="2"/>
        <v>2.6623708347846278</v>
      </c>
    </row>
    <row r="19" spans="1:8" ht="15" customHeight="1" x14ac:dyDescent="0.2">
      <c r="A19" s="102" t="s">
        <v>49</v>
      </c>
      <c r="B19" s="103">
        <v>7036</v>
      </c>
      <c r="C19" s="103">
        <v>6556</v>
      </c>
      <c r="D19" s="275">
        <f t="shared" si="0"/>
        <v>0.93177942012507109</v>
      </c>
      <c r="E19" s="103">
        <v>17862</v>
      </c>
      <c r="F19" s="103">
        <v>15912</v>
      </c>
      <c r="G19" s="275">
        <f t="shared" si="1"/>
        <v>0.89082969432314407</v>
      </c>
      <c r="H19" s="145">
        <f t="shared" si="2"/>
        <v>2.5386583285957931</v>
      </c>
    </row>
    <row r="20" spans="1:8" ht="15" customHeight="1" x14ac:dyDescent="0.2">
      <c r="A20" s="102" t="s">
        <v>50</v>
      </c>
      <c r="B20" s="103">
        <v>17701</v>
      </c>
      <c r="C20" s="103">
        <v>16124</v>
      </c>
      <c r="D20" s="275">
        <f t="shared" si="0"/>
        <v>0.91090898819275745</v>
      </c>
      <c r="E20" s="103">
        <v>49914</v>
      </c>
      <c r="F20" s="103">
        <v>42213</v>
      </c>
      <c r="G20" s="275">
        <f t="shared" si="1"/>
        <v>0.84571462916215889</v>
      </c>
      <c r="H20" s="145">
        <f t="shared" si="2"/>
        <v>2.8198406869668382</v>
      </c>
    </row>
    <row r="21" spans="1:8" ht="15" customHeight="1" x14ac:dyDescent="0.2">
      <c r="A21" s="102" t="s">
        <v>51</v>
      </c>
      <c r="B21" s="103">
        <v>7988</v>
      </c>
      <c r="C21" s="103">
        <v>7307</v>
      </c>
      <c r="D21" s="275">
        <f t="shared" si="0"/>
        <v>0.91474712068102149</v>
      </c>
      <c r="E21" s="103">
        <v>23206</v>
      </c>
      <c r="F21" s="103">
        <v>20186</v>
      </c>
      <c r="G21" s="275">
        <f t="shared" si="1"/>
        <v>0.86986124278203913</v>
      </c>
      <c r="H21" s="145">
        <f t="shared" si="2"/>
        <v>2.9051076614922384</v>
      </c>
    </row>
    <row r="22" spans="1:8" ht="15" customHeight="1" x14ac:dyDescent="0.2">
      <c r="A22" s="102" t="s">
        <v>52</v>
      </c>
      <c r="B22" s="103">
        <v>15926</v>
      </c>
      <c r="C22" s="103">
        <v>13996</v>
      </c>
      <c r="D22" s="275">
        <f t="shared" si="0"/>
        <v>0.87881451714178072</v>
      </c>
      <c r="E22" s="103">
        <v>41736</v>
      </c>
      <c r="F22" s="103">
        <v>33055</v>
      </c>
      <c r="G22" s="275">
        <f t="shared" si="1"/>
        <v>0.79200210849147024</v>
      </c>
      <c r="H22" s="145">
        <f t="shared" si="2"/>
        <v>2.6206203692075851</v>
      </c>
    </row>
    <row r="23" spans="1:8" ht="15" customHeight="1" x14ac:dyDescent="0.2">
      <c r="A23" s="102" t="s">
        <v>53</v>
      </c>
      <c r="B23" s="103">
        <v>69549</v>
      </c>
      <c r="C23" s="103">
        <v>59960</v>
      </c>
      <c r="D23" s="275">
        <f t="shared" si="0"/>
        <v>0.86212598311981481</v>
      </c>
      <c r="E23" s="103">
        <v>198693</v>
      </c>
      <c r="F23" s="103">
        <v>148901</v>
      </c>
      <c r="G23" s="275">
        <f t="shared" si="1"/>
        <v>0.74940234432013209</v>
      </c>
      <c r="H23" s="145">
        <f t="shared" si="2"/>
        <v>2.8568778846568605</v>
      </c>
    </row>
    <row r="24" spans="1:8" ht="15" customHeight="1" x14ac:dyDescent="0.2">
      <c r="A24" s="102" t="s">
        <v>54</v>
      </c>
      <c r="B24" s="103">
        <v>6309</v>
      </c>
      <c r="C24" s="103">
        <v>5646</v>
      </c>
      <c r="D24" s="275">
        <f t="shared" si="0"/>
        <v>0.89491203043271517</v>
      </c>
      <c r="E24" s="103">
        <v>16164</v>
      </c>
      <c r="F24" s="103">
        <v>13578</v>
      </c>
      <c r="G24" s="275">
        <f t="shared" si="1"/>
        <v>0.84001484780994806</v>
      </c>
      <c r="H24" s="145">
        <f t="shared" si="2"/>
        <v>2.5620542082738944</v>
      </c>
    </row>
    <row r="25" spans="1:8" ht="15" customHeight="1" x14ac:dyDescent="0.2">
      <c r="A25" s="102" t="s">
        <v>55</v>
      </c>
      <c r="B25" s="103">
        <v>16841</v>
      </c>
      <c r="C25" s="103">
        <v>14811</v>
      </c>
      <c r="D25" s="275">
        <f t="shared" si="0"/>
        <v>0.87946083961759991</v>
      </c>
      <c r="E25" s="103">
        <v>46649</v>
      </c>
      <c r="F25" s="103">
        <v>36992</v>
      </c>
      <c r="G25" s="275">
        <f t="shared" si="1"/>
        <v>0.79298591609680813</v>
      </c>
      <c r="H25" s="145">
        <f t="shared" si="2"/>
        <v>2.7699661540288583</v>
      </c>
    </row>
    <row r="26" spans="1:8" ht="15" customHeight="1" x14ac:dyDescent="0.2">
      <c r="A26" s="102" t="s">
        <v>56</v>
      </c>
      <c r="B26" s="103">
        <v>5112</v>
      </c>
      <c r="C26" s="103">
        <v>4708</v>
      </c>
      <c r="D26" s="275">
        <f t="shared" si="0"/>
        <v>0.92097026604068855</v>
      </c>
      <c r="E26" s="103">
        <v>12944</v>
      </c>
      <c r="F26" s="103">
        <v>11346</v>
      </c>
      <c r="G26" s="275">
        <f t="shared" si="1"/>
        <v>0.8765451174289246</v>
      </c>
      <c r="H26" s="145">
        <f t="shared" si="2"/>
        <v>2.5320813771517998</v>
      </c>
    </row>
    <row r="27" spans="1:8" ht="15" customHeight="1" x14ac:dyDescent="0.2">
      <c r="A27" s="102" t="s">
        <v>57</v>
      </c>
      <c r="B27" s="103">
        <v>10541</v>
      </c>
      <c r="C27" s="103">
        <v>9249</v>
      </c>
      <c r="D27" s="275">
        <f t="shared" si="0"/>
        <v>0.87743098377763018</v>
      </c>
      <c r="E27" s="103">
        <v>26223</v>
      </c>
      <c r="F27" s="103">
        <v>21137</v>
      </c>
      <c r="G27" s="275">
        <f t="shared" si="1"/>
        <v>0.80604812569118711</v>
      </c>
      <c r="H27" s="145">
        <f t="shared" si="2"/>
        <v>2.4877146380798787</v>
      </c>
    </row>
    <row r="28" spans="1:8" ht="15" customHeight="1" x14ac:dyDescent="0.2">
      <c r="A28" s="102" t="s">
        <v>58</v>
      </c>
      <c r="B28" s="103">
        <v>9136</v>
      </c>
      <c r="C28" s="103">
        <v>8324</v>
      </c>
      <c r="D28" s="275">
        <f t="shared" si="0"/>
        <v>0.91112084063047283</v>
      </c>
      <c r="E28" s="103">
        <v>24691</v>
      </c>
      <c r="F28" s="103">
        <v>20739</v>
      </c>
      <c r="G28" s="275">
        <f t="shared" si="1"/>
        <v>0.8399416791543477</v>
      </c>
      <c r="H28" s="145">
        <f t="shared" si="2"/>
        <v>2.7026050788091069</v>
      </c>
    </row>
    <row r="29" spans="1:8" ht="15" customHeight="1" x14ac:dyDescent="0.2">
      <c r="A29" s="102" t="s">
        <v>59</v>
      </c>
      <c r="B29" s="103">
        <v>226953</v>
      </c>
      <c r="C29" s="103">
        <v>182778</v>
      </c>
      <c r="D29" s="275">
        <f t="shared" si="0"/>
        <v>0.80535617506708435</v>
      </c>
      <c r="E29" s="103">
        <v>610533</v>
      </c>
      <c r="F29" s="103">
        <v>422355</v>
      </c>
      <c r="G29" s="275">
        <f t="shared" si="1"/>
        <v>0.69178078826205958</v>
      </c>
      <c r="H29" s="145">
        <f t="shared" si="2"/>
        <v>2.6901296744259824</v>
      </c>
    </row>
    <row r="30" spans="1:8" ht="15" customHeight="1" x14ac:dyDescent="0.2">
      <c r="A30" s="102" t="s">
        <v>60</v>
      </c>
      <c r="B30" s="103">
        <v>18043</v>
      </c>
      <c r="C30" s="103">
        <v>15847</v>
      </c>
      <c r="D30" s="275">
        <f>C30/B30</f>
        <v>0.87829074987529787</v>
      </c>
      <c r="E30" s="103">
        <v>49030</v>
      </c>
      <c r="F30" s="103">
        <v>39126</v>
      </c>
      <c r="G30" s="275">
        <f t="shared" si="1"/>
        <v>0.79800122374056703</v>
      </c>
      <c r="H30" s="145">
        <f t="shared" si="2"/>
        <v>2.7173973286038908</v>
      </c>
    </row>
    <row r="31" spans="1:8" ht="15" customHeight="1" x14ac:dyDescent="0.2">
      <c r="A31" s="102" t="s">
        <v>61</v>
      </c>
      <c r="B31" s="103">
        <v>28438</v>
      </c>
      <c r="C31" s="103">
        <v>25169</v>
      </c>
      <c r="D31" s="275">
        <f t="shared" si="0"/>
        <v>0.88504817497714328</v>
      </c>
      <c r="E31" s="103">
        <v>79640</v>
      </c>
      <c r="F31" s="103">
        <v>62383</v>
      </c>
      <c r="G31" s="275">
        <f t="shared" si="1"/>
        <v>0.78331240582621797</v>
      </c>
      <c r="H31" s="145">
        <f t="shared" si="2"/>
        <v>2.8004782333497431</v>
      </c>
    </row>
    <row r="32" spans="1:8" ht="15" customHeight="1" x14ac:dyDescent="0.2">
      <c r="A32" s="102" t="s">
        <v>62</v>
      </c>
      <c r="B32" s="103">
        <v>8140</v>
      </c>
      <c r="C32" s="103">
        <v>7056</v>
      </c>
      <c r="D32" s="275">
        <f t="shared" si="0"/>
        <v>0.86683046683046683</v>
      </c>
      <c r="E32" s="103">
        <v>18888</v>
      </c>
      <c r="F32" s="103">
        <v>15220</v>
      </c>
      <c r="G32" s="275">
        <f t="shared" si="1"/>
        <v>0.80580262600592967</v>
      </c>
      <c r="H32" s="145">
        <f t="shared" si="2"/>
        <v>2.3203931203931205</v>
      </c>
    </row>
    <row r="33" spans="1:8" ht="15" customHeight="1" x14ac:dyDescent="0.2">
      <c r="A33" s="102" t="s">
        <v>63</v>
      </c>
      <c r="B33" s="103">
        <v>5413</v>
      </c>
      <c r="C33" s="103">
        <v>4920</v>
      </c>
      <c r="D33" s="275">
        <f t="shared" si="0"/>
        <v>0.90892296323665245</v>
      </c>
      <c r="E33" s="103">
        <v>13125</v>
      </c>
      <c r="F33" s="103">
        <v>11160</v>
      </c>
      <c r="G33" s="275">
        <f t="shared" si="1"/>
        <v>0.85028571428571431</v>
      </c>
      <c r="H33" s="145">
        <f t="shared" si="2"/>
        <v>2.4247182708294845</v>
      </c>
    </row>
    <row r="34" spans="1:8" ht="15" customHeight="1" x14ac:dyDescent="0.2">
      <c r="A34" s="102" t="s">
        <v>64</v>
      </c>
      <c r="B34" s="103">
        <v>12917</v>
      </c>
      <c r="C34" s="103">
        <v>11621</v>
      </c>
      <c r="D34" s="275">
        <f t="shared" si="0"/>
        <v>0.89966710536502281</v>
      </c>
      <c r="E34" s="103">
        <v>31025</v>
      </c>
      <c r="F34" s="103">
        <v>25711</v>
      </c>
      <c r="G34" s="275">
        <f t="shared" si="1"/>
        <v>0.82871877518130543</v>
      </c>
      <c r="H34" s="145">
        <f t="shared" si="2"/>
        <v>2.4018735000387088</v>
      </c>
    </row>
    <row r="35" spans="1:8" ht="15" customHeight="1" x14ac:dyDescent="0.2">
      <c r="A35" s="102" t="s">
        <v>65</v>
      </c>
      <c r="B35" s="103">
        <v>9481</v>
      </c>
      <c r="C35" s="103">
        <v>8100</v>
      </c>
      <c r="D35" s="275">
        <f t="shared" si="0"/>
        <v>0.85434025946630099</v>
      </c>
      <c r="E35" s="103">
        <v>22907</v>
      </c>
      <c r="F35" s="103">
        <v>18250</v>
      </c>
      <c r="G35" s="275">
        <f t="shared" si="1"/>
        <v>0.79669969878203173</v>
      </c>
      <c r="H35" s="145">
        <f t="shared" si="2"/>
        <v>2.4160953485919205</v>
      </c>
    </row>
    <row r="36" spans="1:8" ht="15" customHeight="1" x14ac:dyDescent="0.2">
      <c r="A36" s="102" t="s">
        <v>66</v>
      </c>
      <c r="B36" s="103">
        <v>8819</v>
      </c>
      <c r="C36" s="103">
        <v>7903</v>
      </c>
      <c r="D36" s="275">
        <f t="shared" si="0"/>
        <v>0.89613334845220549</v>
      </c>
      <c r="E36" s="103">
        <v>23190</v>
      </c>
      <c r="F36" s="103">
        <v>19084</v>
      </c>
      <c r="G36" s="275">
        <f t="shared" si="1"/>
        <v>0.82294092281155673</v>
      </c>
      <c r="H36" s="145">
        <f t="shared" si="2"/>
        <v>2.6295498355822655</v>
      </c>
    </row>
    <row r="37" spans="1:8" ht="20.100000000000001" customHeight="1" x14ac:dyDescent="0.2">
      <c r="A37" s="181" t="s">
        <v>152</v>
      </c>
      <c r="B37" s="182">
        <f>SUM(B9:B36)</f>
        <v>648469</v>
      </c>
      <c r="C37" s="182">
        <f>SUM(C9:C36)</f>
        <v>553580</v>
      </c>
      <c r="D37" s="276">
        <f>C37/B37</f>
        <v>0.85367226498105542</v>
      </c>
      <c r="E37" s="182">
        <f>SUM(E9:E36)</f>
        <v>1745931</v>
      </c>
      <c r="F37" s="182">
        <f>SUM(F9:F36)</f>
        <v>1327710</v>
      </c>
      <c r="G37" s="276">
        <f>F37/E37</f>
        <v>0.76045960579198146</v>
      </c>
      <c r="H37" s="230">
        <f>E37/B37</f>
        <v>2.6923893046545015</v>
      </c>
    </row>
    <row r="39" spans="1:8" ht="51.75" customHeight="1" x14ac:dyDescent="0.2">
      <c r="A39" s="377" t="s">
        <v>492</v>
      </c>
      <c r="B39" s="377"/>
      <c r="C39" s="377"/>
      <c r="D39" s="377"/>
      <c r="E39" s="377"/>
      <c r="F39" s="377"/>
      <c r="G39" s="377"/>
      <c r="H39" s="377"/>
    </row>
    <row r="40" spans="1:8" x14ac:dyDescent="0.2">
      <c r="A40" s="49"/>
    </row>
    <row r="41" spans="1:8" x14ac:dyDescent="0.2">
      <c r="A41" s="49"/>
      <c r="B41" s="10"/>
    </row>
  </sheetData>
  <mergeCells count="8">
    <mergeCell ref="A39:H39"/>
    <mergeCell ref="H6:H7"/>
    <mergeCell ref="A2:H2"/>
    <mergeCell ref="A3:H3"/>
    <mergeCell ref="A4:H4"/>
    <mergeCell ref="B6:D6"/>
    <mergeCell ref="E6:G6"/>
    <mergeCell ref="A6:A7"/>
  </mergeCells>
  <hyperlinks>
    <hyperlink ref="A1" location="Съдържание!Print_Area" display="към съдържанието" xr:uid="{00000000-0004-0000-0700-000000000000}"/>
  </hyperlinks>
  <printOptions horizontalCentered="1"/>
  <pageMargins left="0.39370078740157483" right="0.39370078740157483" top="0.59055118110236227" bottom="0.59055118110236227" header="0.51181102362204722" footer="0.51181102362204722"/>
  <pageSetup paperSize="9" scale="7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pageSetUpPr fitToPage="1"/>
  </sheetPr>
  <dimension ref="A1:AK41"/>
  <sheetViews>
    <sheetView zoomScale="85" zoomScaleNormal="85" workbookViewId="0">
      <selection activeCell="F13" sqref="F13"/>
    </sheetView>
  </sheetViews>
  <sheetFormatPr defaultRowHeight="12.75" x14ac:dyDescent="0.2"/>
  <cols>
    <col min="1" max="2" width="20.7109375" customWidth="1"/>
    <col min="3" max="3" width="17.7109375" customWidth="1"/>
    <col min="4" max="4" width="13.7109375" customWidth="1"/>
    <col min="5" max="6" width="12.7109375" customWidth="1"/>
    <col min="7" max="7" width="13.7109375" customWidth="1"/>
    <col min="8" max="8" width="9.140625" customWidth="1"/>
    <col min="9" max="9" width="14.28515625" customWidth="1"/>
    <col min="10" max="10" width="17.7109375" customWidth="1"/>
    <col min="11" max="11" width="11" customWidth="1"/>
    <col min="12" max="12" width="17.28515625" customWidth="1"/>
    <col min="13" max="28" width="9.140625" customWidth="1"/>
  </cols>
  <sheetData>
    <row r="1" spans="1:37" s="98" customFormat="1" ht="15" customHeight="1" x14ac:dyDescent="0.2">
      <c r="A1" s="255" t="s">
        <v>71</v>
      </c>
      <c r="B1" s="106"/>
      <c r="C1" s="106"/>
      <c r="D1" s="106"/>
      <c r="E1" s="142"/>
      <c r="F1" s="142"/>
    </row>
    <row r="2" spans="1:37" s="98" customFormat="1" ht="15" customHeight="1" x14ac:dyDescent="0.25">
      <c r="A2" s="388" t="s">
        <v>216</v>
      </c>
      <c r="B2" s="388"/>
      <c r="C2" s="388"/>
      <c r="D2" s="388"/>
      <c r="E2" s="388"/>
      <c r="F2" s="388"/>
    </row>
    <row r="3" spans="1:37" s="98" customFormat="1" ht="15" customHeight="1" x14ac:dyDescent="0.2">
      <c r="A3" s="365" t="s">
        <v>7</v>
      </c>
      <c r="B3" s="365"/>
      <c r="C3" s="365"/>
      <c r="D3" s="365"/>
      <c r="E3" s="365"/>
      <c r="F3" s="365"/>
    </row>
    <row r="4" spans="1:37" s="98" customFormat="1" ht="15" customHeight="1" x14ac:dyDescent="0.2">
      <c r="A4" s="365" t="s">
        <v>495</v>
      </c>
      <c r="B4" s="365"/>
      <c r="C4" s="365"/>
      <c r="D4" s="365"/>
      <c r="E4" s="365"/>
      <c r="F4" s="365"/>
    </row>
    <row r="5" spans="1:37" s="98" customFormat="1" ht="15" customHeight="1" x14ac:dyDescent="0.2">
      <c r="A5" s="106"/>
      <c r="B5" s="106"/>
      <c r="C5" s="106"/>
      <c r="D5" s="106"/>
      <c r="E5" s="106"/>
      <c r="F5" s="106"/>
    </row>
    <row r="6" spans="1:37" ht="54" customHeight="1" x14ac:dyDescent="0.2">
      <c r="A6" s="207" t="s">
        <v>8</v>
      </c>
      <c r="B6" s="208" t="s">
        <v>341</v>
      </c>
      <c r="C6" s="207" t="s">
        <v>314</v>
      </c>
      <c r="D6" s="208" t="s">
        <v>80</v>
      </c>
      <c r="E6" s="207" t="s">
        <v>315</v>
      </c>
      <c r="F6" s="207" t="s">
        <v>212</v>
      </c>
      <c r="AG6" s="17"/>
      <c r="AH6" s="17"/>
      <c r="AI6" s="17"/>
    </row>
    <row r="7" spans="1:37" ht="20.100000000000001" customHeight="1" x14ac:dyDescent="0.2">
      <c r="A7" s="209">
        <v>1</v>
      </c>
      <c r="B7" s="210">
        <v>2</v>
      </c>
      <c r="C7" s="209">
        <v>3</v>
      </c>
      <c r="D7" s="210">
        <v>4</v>
      </c>
      <c r="E7" s="209" t="s">
        <v>286</v>
      </c>
      <c r="F7" s="209" t="s">
        <v>284</v>
      </c>
      <c r="AG7" s="17"/>
      <c r="AH7" s="17"/>
      <c r="AI7" s="17"/>
    </row>
    <row r="8" spans="1:37" ht="15" customHeight="1" x14ac:dyDescent="0.2">
      <c r="A8" s="110" t="s">
        <v>39</v>
      </c>
      <c r="B8" s="103">
        <f>'Табл.I.2.1.ОЗ ТП-мъже'!B8+'Табл.I.2.2. ОЗ ТП-жени'!B8</f>
        <v>96527</v>
      </c>
      <c r="C8" s="111">
        <f>'Табл.I.2.1.ОЗ ТП-мъже'!C8+'Табл.I.2.2. ОЗ ТП-жени'!C8</f>
        <v>31162834.789999999</v>
      </c>
      <c r="D8" s="103">
        <f>'Табл.I.2.1.ОЗ ТП-мъже'!D8+'Табл.I.2.2. ОЗ ТП-жени'!D8</f>
        <v>824773</v>
      </c>
      <c r="E8" s="112">
        <f>C8/D8</f>
        <v>37.783529274115423</v>
      </c>
      <c r="F8" s="112">
        <f>C8/B8</f>
        <v>322.84060200772842</v>
      </c>
      <c r="AG8" s="1"/>
      <c r="AH8" s="1"/>
      <c r="AI8" s="1"/>
      <c r="AJ8" s="1"/>
      <c r="AK8" s="1"/>
    </row>
    <row r="9" spans="1:37" ht="15" customHeight="1" x14ac:dyDescent="0.2">
      <c r="A9" s="110" t="s">
        <v>40</v>
      </c>
      <c r="B9" s="103">
        <f>'Табл.I.2.1.ОЗ ТП-мъже'!B9+'Табл.I.2.2. ОЗ ТП-жени'!B9</f>
        <v>95095</v>
      </c>
      <c r="C9" s="111">
        <f>'Табл.I.2.1.ОЗ ТП-мъже'!C9+'Табл.I.2.2. ОЗ ТП-жени'!C9</f>
        <v>33280276.600000001</v>
      </c>
      <c r="D9" s="103">
        <f>'Табл.I.2.1.ОЗ ТП-мъже'!D9+'Табл.I.2.2. ОЗ ТП-жени'!D9</f>
        <v>738843</v>
      </c>
      <c r="E9" s="112">
        <f t="shared" ref="E9:E35" si="0">C9/D9</f>
        <v>45.043773305018796</v>
      </c>
      <c r="F9" s="112">
        <f t="shared" ref="F9:F35" si="1">C9/B9</f>
        <v>349.96873232031129</v>
      </c>
      <c r="AG9" s="1"/>
      <c r="AH9" s="1"/>
      <c r="AI9" s="1"/>
      <c r="AJ9" s="1"/>
      <c r="AK9" s="1"/>
    </row>
    <row r="10" spans="1:37" ht="15" customHeight="1" x14ac:dyDescent="0.2">
      <c r="A10" s="110" t="s">
        <v>41</v>
      </c>
      <c r="B10" s="103">
        <f>'Табл.I.2.1.ОЗ ТП-мъже'!B10+'Табл.I.2.2. ОЗ ТП-жени'!B10</f>
        <v>131886</v>
      </c>
      <c r="C10" s="111">
        <f>'Табл.I.2.1.ОЗ ТП-мъже'!C10+'Табл.I.2.2. ОЗ ТП-жени'!C10</f>
        <v>50577712.18</v>
      </c>
      <c r="D10" s="103">
        <f>'Табл.I.2.1.ОЗ ТП-мъже'!D10+'Табл.I.2.2. ОЗ ТП-жени'!D10</f>
        <v>1010488</v>
      </c>
      <c r="E10" s="112">
        <f t="shared" si="0"/>
        <v>50.052758845231217</v>
      </c>
      <c r="F10" s="112">
        <f t="shared" si="1"/>
        <v>383.49568703274042</v>
      </c>
      <c r="AG10" s="1"/>
      <c r="AH10" s="1"/>
      <c r="AI10" s="1"/>
      <c r="AJ10" s="1"/>
      <c r="AK10" s="1"/>
    </row>
    <row r="11" spans="1:37" ht="15" customHeight="1" x14ac:dyDescent="0.2">
      <c r="A11" s="110" t="s">
        <v>42</v>
      </c>
      <c r="B11" s="103">
        <f>'Табл.I.2.1.ОЗ ТП-мъже'!B11+'Табл.I.2.2. ОЗ ТП-жени'!B11</f>
        <v>64018</v>
      </c>
      <c r="C11" s="111">
        <f>'Табл.I.2.1.ОЗ ТП-мъже'!C11+'Табл.I.2.2. ОЗ ТП-жени'!C11</f>
        <v>21457463.899999999</v>
      </c>
      <c r="D11" s="103">
        <f>'Табл.I.2.1.ОЗ ТП-мъже'!D11+'Табл.I.2.2. ОЗ ТП-жени'!D11</f>
        <v>481450</v>
      </c>
      <c r="E11" s="112">
        <f t="shared" si="0"/>
        <v>44.568416034894589</v>
      </c>
      <c r="F11" s="112">
        <f t="shared" si="1"/>
        <v>335.17860445499701</v>
      </c>
    </row>
    <row r="12" spans="1:37" ht="15" customHeight="1" x14ac:dyDescent="0.2">
      <c r="A12" s="110" t="s">
        <v>43</v>
      </c>
      <c r="B12" s="103">
        <f>'Табл.I.2.1.ОЗ ТП-мъже'!B12+'Табл.I.2.2. ОЗ ТП-жени'!B12</f>
        <v>12085</v>
      </c>
      <c r="C12" s="111">
        <f>'Табл.I.2.1.ОЗ ТП-мъже'!C12+'Табл.I.2.2. ОЗ ТП-жени'!C12</f>
        <v>4265739.8</v>
      </c>
      <c r="D12" s="103">
        <f>'Табл.I.2.1.ОЗ ТП-мъже'!D12+'Табл.I.2.2. ОЗ ТП-жени'!D12</f>
        <v>100952</v>
      </c>
      <c r="E12" s="112">
        <f t="shared" si="0"/>
        <v>42.255129170298751</v>
      </c>
      <c r="F12" s="112">
        <f t="shared" si="1"/>
        <v>352.97805544062885</v>
      </c>
    </row>
    <row r="13" spans="1:37" ht="15" customHeight="1" x14ac:dyDescent="0.2">
      <c r="A13" s="110" t="s">
        <v>44</v>
      </c>
      <c r="B13" s="103">
        <f>'Табл.I.2.1.ОЗ ТП-мъже'!B13+'Табл.I.2.2. ОЗ ТП-жени'!B13</f>
        <v>46879</v>
      </c>
      <c r="C13" s="111">
        <f>'Табл.I.2.1.ОЗ ТП-мъже'!C13+'Табл.I.2.2. ОЗ ТП-жени'!C13</f>
        <v>20707172.990000002</v>
      </c>
      <c r="D13" s="103">
        <f>'Табл.I.2.1.ОЗ ТП-мъже'!D13+'Табл.I.2.2. ОЗ ТП-жени'!D13</f>
        <v>427499</v>
      </c>
      <c r="E13" s="112">
        <f t="shared" si="0"/>
        <v>48.43794486068974</v>
      </c>
      <c r="F13" s="112">
        <f t="shared" si="1"/>
        <v>441.71533074510978</v>
      </c>
    </row>
    <row r="14" spans="1:37" ht="15" customHeight="1" x14ac:dyDescent="0.2">
      <c r="A14" s="110" t="s">
        <v>45</v>
      </c>
      <c r="B14" s="103">
        <f>'Табл.I.2.1.ОЗ ТП-мъже'!B14+'Табл.I.2.2. ОЗ ТП-жени'!B14</f>
        <v>53015</v>
      </c>
      <c r="C14" s="111">
        <f>'Табл.I.2.1.ОЗ ТП-мъже'!C14+'Табл.I.2.2. ОЗ ТП-жени'!C14</f>
        <v>21723407.280000001</v>
      </c>
      <c r="D14" s="103">
        <f>'Табл.I.2.1.ОЗ ТП-мъже'!D14+'Табл.I.2.2. ОЗ ТП-жени'!D14</f>
        <v>448626</v>
      </c>
      <c r="E14" s="112">
        <f t="shared" si="0"/>
        <v>48.422087172834388</v>
      </c>
      <c r="F14" s="112">
        <f t="shared" si="1"/>
        <v>409.75963934735455</v>
      </c>
    </row>
    <row r="15" spans="1:37" ht="15" customHeight="1" x14ac:dyDescent="0.2">
      <c r="A15" s="110" t="s">
        <v>46</v>
      </c>
      <c r="B15" s="103">
        <f>'Табл.I.2.1.ОЗ ТП-мъже'!B15+'Табл.I.2.2. ОЗ ТП-жени'!B15</f>
        <v>24066</v>
      </c>
      <c r="C15" s="111">
        <f>'Табл.I.2.1.ОЗ ТП-мъже'!C15+'Табл.I.2.2. ОЗ ТП-жени'!C15</f>
        <v>9030385.709999999</v>
      </c>
      <c r="D15" s="103">
        <f>'Табл.I.2.1.ОЗ ТП-мъже'!D15+'Табл.I.2.2. ОЗ ТП-жени'!D15</f>
        <v>207725</v>
      </c>
      <c r="E15" s="112">
        <f t="shared" si="0"/>
        <v>43.472791960524731</v>
      </c>
      <c r="F15" s="112">
        <f t="shared" si="1"/>
        <v>375.23417726252802</v>
      </c>
    </row>
    <row r="16" spans="1:37" ht="15" customHeight="1" x14ac:dyDescent="0.2">
      <c r="A16" s="110" t="s">
        <v>47</v>
      </c>
      <c r="B16" s="103">
        <f>'Табл.I.2.1.ОЗ ТП-мъже'!B16+'Табл.I.2.2. ОЗ ТП-жени'!B16</f>
        <v>32084</v>
      </c>
      <c r="C16" s="111">
        <f>'Табл.I.2.1.ОЗ ТП-мъже'!C16+'Табл.I.2.2. ОЗ ТП-жени'!C16</f>
        <v>11296572.870000001</v>
      </c>
      <c r="D16" s="103">
        <f>'Табл.I.2.1.ОЗ ТП-мъже'!D16+'Табл.I.2.2. ОЗ ТП-жени'!D16</f>
        <v>283405</v>
      </c>
      <c r="E16" s="112">
        <f t="shared" si="0"/>
        <v>39.86017490869957</v>
      </c>
      <c r="F16" s="112">
        <f t="shared" si="1"/>
        <v>352.09365633960857</v>
      </c>
    </row>
    <row r="17" spans="1:8" ht="15" customHeight="1" x14ac:dyDescent="0.2">
      <c r="A17" s="110" t="s">
        <v>48</v>
      </c>
      <c r="B17" s="103">
        <f>'Табл.I.2.1.ОЗ ТП-мъже'!B17+'Табл.I.2.2. ОЗ ТП-жени'!B17</f>
        <v>31867</v>
      </c>
      <c r="C17" s="111">
        <f>'Табл.I.2.1.ОЗ ТП-мъже'!C17+'Табл.I.2.2. ОЗ ТП-жени'!C17</f>
        <v>11841424.34</v>
      </c>
      <c r="D17" s="103">
        <f>'Табл.I.2.1.ОЗ ТП-мъже'!D17+'Табл.I.2.2. ОЗ ТП-жени'!D17</f>
        <v>269904</v>
      </c>
      <c r="E17" s="112">
        <f t="shared" si="0"/>
        <v>43.87272637678582</v>
      </c>
      <c r="F17" s="112">
        <f t="shared" si="1"/>
        <v>371.58892710327297</v>
      </c>
    </row>
    <row r="18" spans="1:8" ht="15" customHeight="1" x14ac:dyDescent="0.2">
      <c r="A18" s="110" t="s">
        <v>49</v>
      </c>
      <c r="B18" s="103">
        <f>'Табл.I.2.1.ОЗ ТП-мъже'!B18+'Табл.I.2.2. ОЗ ТП-жени'!B18</f>
        <v>26785</v>
      </c>
      <c r="C18" s="111">
        <f>'Табл.I.2.1.ОЗ ТП-мъже'!C18+'Табл.I.2.2. ОЗ ТП-жени'!C18</f>
        <v>11240662.350000001</v>
      </c>
      <c r="D18" s="103">
        <f>'Табл.I.2.1.ОЗ ТП-мъже'!D18+'Табл.I.2.2. ОЗ ТП-жени'!D18</f>
        <v>256110</v>
      </c>
      <c r="E18" s="112">
        <f t="shared" si="0"/>
        <v>43.889978329623993</v>
      </c>
      <c r="F18" s="112">
        <f t="shared" si="1"/>
        <v>419.66258540227744</v>
      </c>
    </row>
    <row r="19" spans="1:8" ht="15" customHeight="1" x14ac:dyDescent="0.2">
      <c r="A19" s="110" t="s">
        <v>50</v>
      </c>
      <c r="B19" s="103">
        <f>'Табл.I.2.1.ОЗ ТП-мъже'!B19+'Табл.I.2.2. ОЗ ТП-жени'!B19</f>
        <v>75123</v>
      </c>
      <c r="C19" s="111">
        <f>'Табл.I.2.1.ОЗ ТП-мъже'!C19+'Табл.I.2.2. ОЗ ТП-жени'!C19</f>
        <v>28816735.039999999</v>
      </c>
      <c r="D19" s="103">
        <f>'Табл.I.2.1.ОЗ ТП-мъже'!D19+'Табл.I.2.2. ОЗ ТП-жени'!D19</f>
        <v>679038</v>
      </c>
      <c r="E19" s="112">
        <f t="shared" si="0"/>
        <v>42.437588235120863</v>
      </c>
      <c r="F19" s="112">
        <f t="shared" si="1"/>
        <v>383.59403964165432</v>
      </c>
      <c r="H19" s="74"/>
    </row>
    <row r="20" spans="1:8" ht="15" customHeight="1" x14ac:dyDescent="0.2">
      <c r="A20" s="110" t="s">
        <v>51</v>
      </c>
      <c r="B20" s="103">
        <f>'Табл.I.2.1.ОЗ ТП-мъже'!B20+'Табл.I.2.2. ОЗ ТП-жени'!B20</f>
        <v>35806</v>
      </c>
      <c r="C20" s="111">
        <f>'Табл.I.2.1.ОЗ ТП-мъже'!C20+'Табл.I.2.2. ОЗ ТП-жени'!C20</f>
        <v>15189019.469999999</v>
      </c>
      <c r="D20" s="103">
        <f>'Табл.I.2.1.ОЗ ТП-мъже'!D20+'Табл.I.2.2. ОЗ ТП-жени'!D20</f>
        <v>347184</v>
      </c>
      <c r="E20" s="112">
        <f t="shared" si="0"/>
        <v>43.74919198465367</v>
      </c>
      <c r="F20" s="112">
        <f t="shared" si="1"/>
        <v>424.20319136457573</v>
      </c>
    </row>
    <row r="21" spans="1:8" ht="15" customHeight="1" x14ac:dyDescent="0.2">
      <c r="A21" s="110" t="s">
        <v>52</v>
      </c>
      <c r="B21" s="103">
        <f>'Табл.I.2.1.ОЗ ТП-мъже'!B21+'Табл.I.2.2. ОЗ ТП-жени'!B21</f>
        <v>55687</v>
      </c>
      <c r="C21" s="111">
        <f>'Табл.I.2.1.ОЗ ТП-мъже'!C21+'Табл.I.2.2. ОЗ ТП-жени'!C21</f>
        <v>20153621.510000002</v>
      </c>
      <c r="D21" s="103">
        <f>'Табл.I.2.1.ОЗ ТП-мъже'!D21+'Табл.I.2.2. ОЗ ТП-жени'!D21</f>
        <v>461386</v>
      </c>
      <c r="E21" s="112">
        <f t="shared" si="0"/>
        <v>43.680609099539218</v>
      </c>
      <c r="F21" s="112">
        <f t="shared" si="1"/>
        <v>361.90891069729025</v>
      </c>
    </row>
    <row r="22" spans="1:8" ht="15" customHeight="1" x14ac:dyDescent="0.2">
      <c r="A22" s="110" t="s">
        <v>53</v>
      </c>
      <c r="B22" s="103">
        <f>'Табл.I.2.1.ОЗ ТП-мъже'!B22+'Табл.I.2.2. ОЗ ТП-жени'!B22</f>
        <v>250651</v>
      </c>
      <c r="C22" s="111">
        <f>'Табл.I.2.1.ОЗ ТП-мъже'!C22+'Табл.I.2.2. ОЗ ТП-жени'!C22</f>
        <v>82719336.609999999</v>
      </c>
      <c r="D22" s="103">
        <f>'Табл.I.2.1.ОЗ ТП-мъже'!D22+'Табл.I.2.2. ОЗ ТП-жени'!D22</f>
        <v>1772134</v>
      </c>
      <c r="E22" s="112">
        <f t="shared" si="0"/>
        <v>46.677811390109326</v>
      </c>
      <c r="F22" s="112">
        <f t="shared" si="1"/>
        <v>330.01797962106673</v>
      </c>
    </row>
    <row r="23" spans="1:8" ht="15" customHeight="1" x14ac:dyDescent="0.2">
      <c r="A23" s="110" t="s">
        <v>54</v>
      </c>
      <c r="B23" s="103">
        <f>'Табл.I.2.1.ОЗ ТП-мъже'!B23+'Табл.I.2.2. ОЗ ТП-жени'!B23</f>
        <v>22918</v>
      </c>
      <c r="C23" s="111">
        <f>'Табл.I.2.1.ОЗ ТП-мъже'!C23+'Табл.I.2.2. ОЗ ТП-жени'!C23</f>
        <v>8949776.5800000001</v>
      </c>
      <c r="D23" s="103">
        <f>'Табл.I.2.1.ОЗ ТП-мъже'!D23+'Табл.I.2.2. ОЗ ТП-жени'!D23</f>
        <v>198830</v>
      </c>
      <c r="E23" s="112">
        <f t="shared" si="0"/>
        <v>45.012204295126487</v>
      </c>
      <c r="F23" s="112">
        <f t="shared" si="1"/>
        <v>390.51298455362598</v>
      </c>
    </row>
    <row r="24" spans="1:8" ht="15" customHeight="1" x14ac:dyDescent="0.2">
      <c r="A24" s="110" t="s">
        <v>55</v>
      </c>
      <c r="B24" s="103">
        <f>'Табл.I.2.1.ОЗ ТП-мъже'!B24+'Табл.I.2.2. ОЗ ТП-жени'!B24</f>
        <v>64011</v>
      </c>
      <c r="C24" s="111">
        <f>'Табл.I.2.1.ОЗ ТП-мъже'!C24+'Табл.I.2.2. ОЗ ТП-жени'!C24</f>
        <v>22560523.27</v>
      </c>
      <c r="D24" s="103">
        <f>'Табл.I.2.1.ОЗ ТП-мъже'!D24+'Табл.I.2.2. ОЗ ТП-жени'!D24</f>
        <v>471425</v>
      </c>
      <c r="E24" s="112">
        <f t="shared" si="0"/>
        <v>47.856017966802774</v>
      </c>
      <c r="F24" s="112">
        <f t="shared" si="1"/>
        <v>352.44759916264394</v>
      </c>
    </row>
    <row r="25" spans="1:8" ht="15" customHeight="1" x14ac:dyDescent="0.2">
      <c r="A25" s="110" t="s">
        <v>56</v>
      </c>
      <c r="B25" s="103">
        <f>'Табл.I.2.1.ОЗ ТП-мъже'!B25+'Табл.I.2.2. ОЗ ТП-жени'!B25</f>
        <v>18753</v>
      </c>
      <c r="C25" s="111">
        <f>'Табл.I.2.1.ОЗ ТП-мъже'!C25+'Табл.I.2.2. ОЗ ТП-жени'!C25</f>
        <v>7081241.0300000003</v>
      </c>
      <c r="D25" s="103">
        <f>'Табл.I.2.1.ОЗ ТП-мъже'!D25+'Табл.I.2.2. ОЗ ТП-жени'!D25</f>
        <v>163316</v>
      </c>
      <c r="E25" s="112">
        <f t="shared" si="0"/>
        <v>43.359138296308998</v>
      </c>
      <c r="F25" s="112">
        <f t="shared" si="1"/>
        <v>377.60577134325177</v>
      </c>
    </row>
    <row r="26" spans="1:8" ht="15" customHeight="1" x14ac:dyDescent="0.2">
      <c r="A26" s="110" t="s">
        <v>57</v>
      </c>
      <c r="B26" s="103">
        <f>'Табл.I.2.1.ОЗ ТП-мъже'!B26+'Табл.I.2.2. ОЗ ТП-жени'!B26</f>
        <v>34261</v>
      </c>
      <c r="C26" s="111">
        <f>'Табл.I.2.1.ОЗ ТП-мъже'!C26+'Табл.I.2.2. ОЗ ТП-жени'!C26</f>
        <v>11439393.109999999</v>
      </c>
      <c r="D26" s="103">
        <f>'Табл.I.2.1.ОЗ ТП-мъже'!D26+'Табл.I.2.2. ОЗ ТП-жени'!D26</f>
        <v>260925</v>
      </c>
      <c r="E26" s="112">
        <f t="shared" si="0"/>
        <v>43.841690562422151</v>
      </c>
      <c r="F26" s="112">
        <f t="shared" si="1"/>
        <v>333.88964449373924</v>
      </c>
    </row>
    <row r="27" spans="1:8" ht="15" customHeight="1" x14ac:dyDescent="0.2">
      <c r="A27" s="110" t="s">
        <v>58</v>
      </c>
      <c r="B27" s="103">
        <f>'Табл.I.2.1.ОЗ ТП-мъже'!B27+'Табл.I.2.2. ОЗ ТП-жени'!B27</f>
        <v>34332</v>
      </c>
      <c r="C27" s="111">
        <f>'Табл.I.2.1.ОЗ ТП-мъже'!C27+'Табл.I.2.2. ОЗ ТП-жени'!C27</f>
        <v>10754873</v>
      </c>
      <c r="D27" s="103">
        <f>'Табл.I.2.1.ОЗ ТП-мъже'!D27+'Табл.I.2.2. ОЗ ТП-жени'!D27</f>
        <v>246579</v>
      </c>
      <c r="E27" s="112">
        <f t="shared" si="0"/>
        <v>43.616337968764576</v>
      </c>
      <c r="F27" s="112">
        <f t="shared" si="1"/>
        <v>313.26089362693699</v>
      </c>
    </row>
    <row r="28" spans="1:8" ht="15" customHeight="1" x14ac:dyDescent="0.2">
      <c r="A28" s="110" t="s">
        <v>59</v>
      </c>
      <c r="B28" s="103">
        <f>'Табл.I.2.1.ОЗ ТП-мъже'!B28+'Табл.I.2.2. ОЗ ТП-жени'!B28</f>
        <v>703823</v>
      </c>
      <c r="C28" s="111">
        <f>'Табл.I.2.1.ОЗ ТП-мъже'!C28+'Табл.I.2.2. ОЗ ТП-жени'!C28</f>
        <v>306976532.86000001</v>
      </c>
      <c r="D28" s="103">
        <f>'Табл.I.2.1.ОЗ ТП-мъже'!D28+'Табл.I.2.2. ОЗ ТП-жени'!D28</f>
        <v>5212156</v>
      </c>
      <c r="E28" s="112">
        <f t="shared" si="0"/>
        <v>58.896267275960277</v>
      </c>
      <c r="F28" s="112">
        <f t="shared" si="1"/>
        <v>436.15586995594066</v>
      </c>
    </row>
    <row r="29" spans="1:8" ht="15" customHeight="1" x14ac:dyDescent="0.2">
      <c r="A29" s="110" t="s">
        <v>60</v>
      </c>
      <c r="B29" s="103">
        <f>'Табл.I.2.1.ОЗ ТП-мъже'!B29+'Табл.I.2.2. ОЗ ТП-жени'!B29</f>
        <v>66251</v>
      </c>
      <c r="C29" s="111">
        <f>'Табл.I.2.1.ОЗ ТП-мъже'!C29+'Табл.I.2.2. ОЗ ТП-жени'!C29</f>
        <v>28043205.640000001</v>
      </c>
      <c r="D29" s="103">
        <f>'Табл.I.2.1.ОЗ ТП-мъже'!D29+'Табл.I.2.2. ОЗ ТП-жени'!D29</f>
        <v>553395</v>
      </c>
      <c r="E29" s="112">
        <f t="shared" si="0"/>
        <v>50.67484462273783</v>
      </c>
      <c r="F29" s="112">
        <f t="shared" si="1"/>
        <v>423.2872807957616</v>
      </c>
    </row>
    <row r="30" spans="1:8" ht="15" customHeight="1" x14ac:dyDescent="0.2">
      <c r="A30" s="110" t="s">
        <v>61</v>
      </c>
      <c r="B30" s="103">
        <f>'Табл.I.2.1.ОЗ ТП-мъже'!B30+'Табл.I.2.2. ОЗ ТП-жени'!B30</f>
        <v>117909</v>
      </c>
      <c r="C30" s="111">
        <f>'Табл.I.2.1.ОЗ ТП-мъже'!C30+'Табл.I.2.2. ОЗ ТП-жени'!C30</f>
        <v>46360782.980000004</v>
      </c>
      <c r="D30" s="103">
        <f>'Табл.I.2.1.ОЗ ТП-мъже'!D30+'Табл.I.2.2. ОЗ ТП-жени'!D30</f>
        <v>835444</v>
      </c>
      <c r="E30" s="112">
        <f t="shared" si="0"/>
        <v>55.492388454522391</v>
      </c>
      <c r="F30" s="112">
        <f t="shared" si="1"/>
        <v>393.19121508960302</v>
      </c>
    </row>
    <row r="31" spans="1:8" ht="15" customHeight="1" x14ac:dyDescent="0.2">
      <c r="A31" s="110" t="s">
        <v>62</v>
      </c>
      <c r="B31" s="103">
        <f>'Табл.I.2.1.ОЗ ТП-мъже'!B31+'Табл.I.2.2. ОЗ ТП-жени'!B31</f>
        <v>24746</v>
      </c>
      <c r="C31" s="111">
        <f>'Табл.I.2.1.ОЗ ТП-мъже'!C31+'Табл.I.2.2. ОЗ ТП-жени'!C31</f>
        <v>9171264.5099999998</v>
      </c>
      <c r="D31" s="103">
        <f>'Табл.I.2.1.ОЗ ТП-мъже'!D31+'Табл.I.2.2. ОЗ ТП-жени'!D31</f>
        <v>201919</v>
      </c>
      <c r="E31" s="112">
        <f t="shared" si="0"/>
        <v>45.420512730352272</v>
      </c>
      <c r="F31" s="112">
        <f t="shared" si="1"/>
        <v>370.61603935989655</v>
      </c>
    </row>
    <row r="32" spans="1:8" ht="15" customHeight="1" x14ac:dyDescent="0.2">
      <c r="A32" s="110" t="s">
        <v>63</v>
      </c>
      <c r="B32" s="103">
        <f>'Табл.I.2.1.ОЗ ТП-мъже'!B32+'Табл.I.2.2. ОЗ ТП-жени'!B32</f>
        <v>20203</v>
      </c>
      <c r="C32" s="111">
        <f>'Табл.I.2.1.ОЗ ТП-мъже'!C32+'Табл.I.2.2. ОЗ ТП-жени'!C32</f>
        <v>8110819.7300000004</v>
      </c>
      <c r="D32" s="103">
        <f>'Табл.I.2.1.ОЗ ТП-мъже'!D32+'Табл.I.2.2. ОЗ ТП-жени'!D32</f>
        <v>187425</v>
      </c>
      <c r="E32" s="112">
        <f t="shared" si="0"/>
        <v>43.27501523275977</v>
      </c>
      <c r="F32" s="112">
        <f t="shared" si="1"/>
        <v>401.46610552888188</v>
      </c>
    </row>
    <row r="33" spans="1:12" ht="15" customHeight="1" x14ac:dyDescent="0.2">
      <c r="A33" s="110" t="s">
        <v>64</v>
      </c>
      <c r="B33" s="103">
        <f>'Табл.I.2.1.ОЗ ТП-мъже'!B33+'Табл.I.2.2. ОЗ ТП-жени'!B33</f>
        <v>42129</v>
      </c>
      <c r="C33" s="111">
        <f>'Табл.I.2.1.ОЗ ТП-мъже'!C33+'Табл.I.2.2. ОЗ ТП-жени'!C33</f>
        <v>13856628.219999999</v>
      </c>
      <c r="D33" s="103">
        <f>'Табл.I.2.1.ОЗ ТП-мъже'!D33+'Табл.I.2.2. ОЗ ТП-жени'!D33</f>
        <v>340713</v>
      </c>
      <c r="E33" s="112">
        <f t="shared" si="0"/>
        <v>40.669502543196174</v>
      </c>
      <c r="F33" s="112">
        <f t="shared" si="1"/>
        <v>328.9094974957867</v>
      </c>
    </row>
    <row r="34" spans="1:12" ht="15" customHeight="1" x14ac:dyDescent="0.2">
      <c r="A34" s="110" t="s">
        <v>65</v>
      </c>
      <c r="B34" s="103">
        <f>'Табл.I.2.1.ОЗ ТП-мъже'!B34+'Табл.I.2.2. ОЗ ТП-жени'!B34</f>
        <v>32306</v>
      </c>
      <c r="C34" s="111">
        <f>'Табл.I.2.1.ОЗ ТП-мъже'!C34+'Табл.I.2.2. ОЗ ТП-жени'!C34</f>
        <v>10966373.09</v>
      </c>
      <c r="D34" s="103">
        <f>'Табл.I.2.1.ОЗ ТП-мъже'!D34+'Табл.I.2.2. ОЗ ТП-жени'!D34</f>
        <v>231876</v>
      </c>
      <c r="E34" s="112">
        <f t="shared" si="0"/>
        <v>47.294127421552901</v>
      </c>
      <c r="F34" s="112">
        <f t="shared" si="1"/>
        <v>339.45313842629849</v>
      </c>
    </row>
    <row r="35" spans="1:12" ht="15" customHeight="1" x14ac:dyDescent="0.2">
      <c r="A35" s="110" t="s">
        <v>66</v>
      </c>
      <c r="B35" s="103">
        <f>'Табл.I.2.1.ОЗ ТП-мъже'!B35+'Табл.I.2.2. ОЗ ТП-жени'!B35</f>
        <v>34629</v>
      </c>
      <c r="C35" s="111">
        <f>'Табл.I.2.1.ОЗ ТП-мъже'!C35+'Табл.I.2.2. ОЗ ТП-жени'!C35</f>
        <v>11986766.219999999</v>
      </c>
      <c r="D35" s="103">
        <f>'Табл.I.2.1.ОЗ ТП-мъже'!D35+'Табл.I.2.2. ОЗ ТП-жени'!D35</f>
        <v>264994</v>
      </c>
      <c r="E35" s="112">
        <f t="shared" si="0"/>
        <v>45.234104243869666</v>
      </c>
      <c r="F35" s="112">
        <f t="shared" si="1"/>
        <v>346.14820583903662</v>
      </c>
    </row>
    <row r="36" spans="1:12" ht="20.100000000000001" customHeight="1" x14ac:dyDescent="0.2">
      <c r="A36" s="211" t="s">
        <v>152</v>
      </c>
      <c r="B36" s="182">
        <f>SUM(B8:B35)</f>
        <v>2247845</v>
      </c>
      <c r="C36" s="212">
        <f>SUM(C8:C35)</f>
        <v>869720545.68000007</v>
      </c>
      <c r="D36" s="182">
        <f>SUM(D8:D35)</f>
        <v>17478514</v>
      </c>
      <c r="E36" s="213">
        <f>C36/D36</f>
        <v>49.759410077996336</v>
      </c>
      <c r="F36" s="213">
        <f>C36/B36</f>
        <v>386.91304145970923</v>
      </c>
    </row>
    <row r="38" spans="1:12" x14ac:dyDescent="0.2">
      <c r="C38" s="9"/>
      <c r="K38" s="1"/>
    </row>
    <row r="39" spans="1:12" x14ac:dyDescent="0.2">
      <c r="B39" s="1"/>
      <c r="C39" s="1"/>
      <c r="D39" s="1"/>
    </row>
    <row r="40" spans="1:12" x14ac:dyDescent="0.2">
      <c r="C40" s="9"/>
      <c r="L40" s="82"/>
    </row>
    <row r="41" spans="1:12" x14ac:dyDescent="0.2">
      <c r="A41" s="49"/>
      <c r="B41" s="10"/>
    </row>
  </sheetData>
  <mergeCells count="3">
    <mergeCell ref="A2:F2"/>
    <mergeCell ref="A4:F4"/>
    <mergeCell ref="A3:F3"/>
  </mergeCells>
  <phoneticPr fontId="0" type="noConversion"/>
  <hyperlinks>
    <hyperlink ref="A1" location="Съдържание!Print_Area" display="към съдържанието" xr:uid="{00000000-0004-0000-0800-000000000000}"/>
  </hyperlinks>
  <printOptions horizontalCentered="1"/>
  <pageMargins left="0.39370078740157483" right="0.39370078740157483" top="0.59055118110236227" bottom="0.59055118110236227"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56</vt:i4>
      </vt:variant>
      <vt:variant>
        <vt:lpstr>Named Ranges</vt:lpstr>
      </vt:variant>
      <vt:variant>
        <vt:i4>56</vt:i4>
      </vt:variant>
    </vt:vector>
  </HeadingPairs>
  <TitlesOfParts>
    <vt:vector size="112" baseType="lpstr">
      <vt:lpstr>Увод</vt:lpstr>
      <vt:lpstr>Съдържание</vt:lpstr>
      <vt:lpstr>Табл.0 - Общо П</vt:lpstr>
      <vt:lpstr>Табл.0.1- Мъже П</vt:lpstr>
      <vt:lpstr>Табл.0.2 - Жени П</vt:lpstr>
      <vt:lpstr>Табл. I.1 ОЗ БЛ - общо</vt:lpstr>
      <vt:lpstr>Табл. I.1.1 ОЗ БЛ - мъже</vt:lpstr>
      <vt:lpstr>Табл.I.1.2 ОЗ БЛ - жени</vt:lpstr>
      <vt:lpstr>Табл.I.2 ОЗ ТП-общо</vt:lpstr>
      <vt:lpstr>Табл.I.2.1.ОЗ ТП-мъже</vt:lpstr>
      <vt:lpstr>Табл.I.2.2. ОЗ ТП-жени</vt:lpstr>
      <vt:lpstr>Табл.I.3 ОЗ Възраст-общo</vt:lpstr>
      <vt:lpstr>Табл.I.3.1.ОЗ Възраст_мъже</vt:lpstr>
      <vt:lpstr>Табл.I.3.2. ОЗ Възраст_жени</vt:lpstr>
      <vt:lpstr>Табл.I.4.ОЗ Код_общо</vt:lpstr>
      <vt:lpstr>Табл.I.4.1. ОЗ Код_мъже</vt:lpstr>
      <vt:lpstr>Табл.I.4.2.ОЗ Код_жени</vt:lpstr>
      <vt:lpstr>Табл.I.5 ОЗ По продължителност</vt:lpstr>
      <vt:lpstr>Табл.I.6.ОЗ ПБЛ_общо</vt:lpstr>
      <vt:lpstr>Табл.I.6.1. ОЗ ПБЛ_мъже</vt:lpstr>
      <vt:lpstr>Табл.I.6.2.ОЗ ПБЛ_жени</vt:lpstr>
      <vt:lpstr>Табл.I.7.ОЗ ПрБЛ_общо</vt:lpstr>
      <vt:lpstr>Табл.I.7.1. ОЗ ПрБЛ_мъже</vt:lpstr>
      <vt:lpstr>Табл.I.7.2.ОЗ ПрБЛ_жени</vt:lpstr>
      <vt:lpstr>Табл.I.8. ОЗ Персонал</vt:lpstr>
      <vt:lpstr>Табл.Ι.9 ОЗ_Диагнози</vt:lpstr>
      <vt:lpstr>Табл. II.1 ТЗПБ, БЛ - общо</vt:lpstr>
      <vt:lpstr>Табл. II.1.1 ТЗПБ БЛ - мъже</vt:lpstr>
      <vt:lpstr>Табл.II.1.2 ТЗПБ, БЛ - жени</vt:lpstr>
      <vt:lpstr>Табл.II.2.ТЗПБ ТП_общо</vt:lpstr>
      <vt:lpstr>Табл.II.2.1. ТЗПБ ТП_мъже</vt:lpstr>
      <vt:lpstr>Табл.II.2.2. ТЗПБ ТП_жени</vt:lpstr>
      <vt:lpstr>Табл.II.3.ТЗПБ Възраст_общо</vt:lpstr>
      <vt:lpstr>Табл.II.3.1.ТЗПБ Възраст_мъже</vt:lpstr>
      <vt:lpstr>Табл.II.3.2.ТЗПБ Възраст_жени</vt:lpstr>
      <vt:lpstr>Табл.II.4.ТЗПБ Код_общо</vt:lpstr>
      <vt:lpstr>Табл.II.4.1.ТЗПБ Код_мъже</vt:lpstr>
      <vt:lpstr>Табл.II.4.2.ТЗПБ Код_жени</vt:lpstr>
      <vt:lpstr>Табл.I.5 ТЗПБ по продължителнос</vt:lpstr>
      <vt:lpstr>Табл.II.6.ТЗПБ ПБЛ_общо</vt:lpstr>
      <vt:lpstr>Табл.II.6.1.ТЗПБ ПБЛ_мъже</vt:lpstr>
      <vt:lpstr>Табл.II.6.2.ТЗПБ ПБЛ_жени</vt:lpstr>
      <vt:lpstr>Табл.II.7.ТЗПБ ПрБЛ_общо</vt:lpstr>
      <vt:lpstr>Табл.II.7.1.ТЗПБ ПрБЛ_мъже</vt:lpstr>
      <vt:lpstr>Табл.II.7.2.ТЗПБ ПрБЛ_жени</vt:lpstr>
      <vt:lpstr>Табл.II.8.ТЗПБ Персонал</vt:lpstr>
      <vt:lpstr>Табл.9_ТЗПБ Диагнози</vt:lpstr>
      <vt:lpstr>Табл.III.1.БР_общо</vt:lpstr>
      <vt:lpstr>Табл.III.1.1.БР_мъже</vt:lpstr>
      <vt:lpstr>Табл.III.1.2. БР_жени</vt:lpstr>
      <vt:lpstr>Табл.III.2.Бащи 15 дни</vt:lpstr>
      <vt:lpstr>Табл.IV.1.ОМД–общо</vt:lpstr>
      <vt:lpstr>Табл.IV.1.1.ОМД_мъже</vt:lpstr>
      <vt:lpstr>Табл.IV.1.2.ОМД_жени</vt:lpstr>
      <vt:lpstr>Табл.IV.2.ОМД до 8 бащи</vt:lpstr>
      <vt:lpstr>Табл.V.1.Осиновяване</vt:lpstr>
      <vt:lpstr>Съдържание!Print_Area</vt:lpstr>
      <vt:lpstr>'Табл. I.1 ОЗ БЛ - общо'!Print_Area</vt:lpstr>
      <vt:lpstr>'Табл. I.1.1 ОЗ БЛ - мъже'!Print_Area</vt:lpstr>
      <vt:lpstr>'Табл. II.1 ТЗПБ, БЛ - общо'!Print_Area</vt:lpstr>
      <vt:lpstr>'Табл. II.1.1 ТЗПБ БЛ - мъже'!Print_Area</vt:lpstr>
      <vt:lpstr>'Табл.0 - Общо П'!Print_Area</vt:lpstr>
      <vt:lpstr>'Табл.0.1- Мъже П'!Print_Area</vt:lpstr>
      <vt:lpstr>'Табл.0.2 - Жени П'!Print_Area</vt:lpstr>
      <vt:lpstr>'Табл.9_ТЗПБ Диагнози'!Print_Area</vt:lpstr>
      <vt:lpstr>'Табл.I.1.2 ОЗ БЛ - жени'!Print_Area</vt:lpstr>
      <vt:lpstr>'Табл.I.2 ОЗ ТП-общо'!Print_Area</vt:lpstr>
      <vt:lpstr>'Табл.I.2.1.ОЗ ТП-мъже'!Print_Area</vt:lpstr>
      <vt:lpstr>'Табл.I.2.2. ОЗ ТП-жени'!Print_Area</vt:lpstr>
      <vt:lpstr>'Табл.I.3 ОЗ Възраст-общo'!Print_Area</vt:lpstr>
      <vt:lpstr>'Табл.I.3.1.ОЗ Възраст_мъже'!Print_Area</vt:lpstr>
      <vt:lpstr>'Табл.I.3.2. ОЗ Възраст_жени'!Print_Area</vt:lpstr>
      <vt:lpstr>'Табл.I.4.1. ОЗ Код_мъже'!Print_Area</vt:lpstr>
      <vt:lpstr>'Табл.I.4.2.ОЗ Код_жени'!Print_Area</vt:lpstr>
      <vt:lpstr>'Табл.I.4.ОЗ Код_общо'!Print_Area</vt:lpstr>
      <vt:lpstr>'Табл.I.5 ОЗ По продължителност'!Print_Area</vt:lpstr>
      <vt:lpstr>'Табл.I.5 ТЗПБ по продължителнос'!Print_Area</vt:lpstr>
      <vt:lpstr>'Табл.I.6.1. ОЗ ПБЛ_мъже'!Print_Area</vt:lpstr>
      <vt:lpstr>'Табл.I.6.2.ОЗ ПБЛ_жени'!Print_Area</vt:lpstr>
      <vt:lpstr>'Табл.I.6.ОЗ ПБЛ_общо'!Print_Area</vt:lpstr>
      <vt:lpstr>'Табл.I.7.1. ОЗ ПрБЛ_мъже'!Print_Area</vt:lpstr>
      <vt:lpstr>'Табл.I.7.2.ОЗ ПрБЛ_жени'!Print_Area</vt:lpstr>
      <vt:lpstr>'Табл.I.7.ОЗ ПрБЛ_общо'!Print_Area</vt:lpstr>
      <vt:lpstr>'Табл.I.8. ОЗ Персонал'!Print_Area</vt:lpstr>
      <vt:lpstr>'Табл.II.1.2 ТЗПБ, БЛ - жени'!Print_Area</vt:lpstr>
      <vt:lpstr>'Табл.II.2.1. ТЗПБ ТП_мъже'!Print_Area</vt:lpstr>
      <vt:lpstr>'Табл.II.2.2. ТЗПБ ТП_жени'!Print_Area</vt:lpstr>
      <vt:lpstr>'Табл.II.2.ТЗПБ ТП_общо'!Print_Area</vt:lpstr>
      <vt:lpstr>'Табл.II.3.1.ТЗПБ Възраст_мъже'!Print_Area</vt:lpstr>
      <vt:lpstr>'Табл.II.3.2.ТЗПБ Възраст_жени'!Print_Area</vt:lpstr>
      <vt:lpstr>'Табл.II.3.ТЗПБ Възраст_общо'!Print_Area</vt:lpstr>
      <vt:lpstr>'Табл.II.4.1.ТЗПБ Код_мъже'!Print_Area</vt:lpstr>
      <vt:lpstr>'Табл.II.4.2.ТЗПБ Код_жени'!Print_Area</vt:lpstr>
      <vt:lpstr>'Табл.II.4.ТЗПБ Код_общо'!Print_Area</vt:lpstr>
      <vt:lpstr>'Табл.II.6.1.ТЗПБ ПБЛ_мъже'!Print_Area</vt:lpstr>
      <vt:lpstr>'Табл.II.6.2.ТЗПБ ПБЛ_жени'!Print_Area</vt:lpstr>
      <vt:lpstr>'Табл.II.6.ТЗПБ ПБЛ_общо'!Print_Area</vt:lpstr>
      <vt:lpstr>'Табл.II.7.1.ТЗПБ ПрБЛ_мъже'!Print_Area</vt:lpstr>
      <vt:lpstr>'Табл.II.7.2.ТЗПБ ПрБЛ_жени'!Print_Area</vt:lpstr>
      <vt:lpstr>'Табл.II.7.ТЗПБ ПрБЛ_общо'!Print_Area</vt:lpstr>
      <vt:lpstr>'Табл.II.8.ТЗПБ Персонал'!Print_Area</vt:lpstr>
      <vt:lpstr>Табл.III.1.1.БР_мъже!Print_Area</vt:lpstr>
      <vt:lpstr>'Табл.III.1.2. БР_жени'!Print_Area</vt:lpstr>
      <vt:lpstr>Табл.III.1.БР_общо!Print_Area</vt:lpstr>
      <vt:lpstr>'Табл.III.2.Бащи 15 дни'!Print_Area</vt:lpstr>
      <vt:lpstr>Табл.IV.1.1.ОМД_мъже!Print_Area</vt:lpstr>
      <vt:lpstr>Табл.IV.1.2.ОМД_жени!Print_Area</vt:lpstr>
      <vt:lpstr>Табл.IV.1.ОМД–общо!Print_Area</vt:lpstr>
      <vt:lpstr>'Табл.IV.2.ОМД до 8 бащи'!Print_Area</vt:lpstr>
      <vt:lpstr>Табл.V.1.Осиновяване!Print_Area</vt:lpstr>
      <vt:lpstr>'Табл.Ι.9 ОЗ_Диагнози'!Print_Area</vt:lpstr>
      <vt:lpstr>Увод!Print_Area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AntoniaG</dc:creator>
  <cp:lastModifiedBy>Гергана Т. Пеева-Иванова</cp:lastModifiedBy>
  <cp:lastPrinted>2024-03-18T06:12:42Z</cp:lastPrinted>
  <dcterms:created xsi:type="dcterms:W3CDTF">2010-11-01T08:59:02Z</dcterms:created>
  <dcterms:modified xsi:type="dcterms:W3CDTF">2024-03-18T12:47:19Z</dcterms:modified>
</cp:coreProperties>
</file>