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6"/>
  <workbookPr codeName="ThisWorkbook"/>
  <mc:AlternateContent xmlns:mc="http://schemas.openxmlformats.org/markup-compatibility/2006">
    <mc:Choice Requires="x15">
      <x15ac:absPath xmlns:x15ac="http://schemas.microsoft.com/office/spreadsheetml/2010/11/ac" url="C:\Ddsk\AGeorgieva2015\Toni_APP\Fond_OZM\Table_OZM_2026\Бюлетин_2026\"/>
    </mc:Choice>
  </mc:AlternateContent>
  <xr:revisionPtr revIDLastSave="0" documentId="13_ncr:1_{7B7DBDB3-E95B-4A22-A5E9-9AD119CC62F4}" xr6:coauthVersionLast="36" xr6:coauthVersionMax="36" xr10:uidLastSave="{00000000-0000-0000-0000-000000000000}"/>
  <bookViews>
    <workbookView xWindow="0" yWindow="0" windowWidth="28800" windowHeight="12225" tabRatio="708" xr2:uid="{00000000-000D-0000-FFFF-FFFF00000000}"/>
  </bookViews>
  <sheets>
    <sheet name="Увод" sheetId="59" r:id="rId1"/>
    <sheet name="Съдържание" sheetId="72" r:id="rId2"/>
    <sheet name="Табл.0 - Общо П" sheetId="55" r:id="rId3"/>
    <sheet name="Табл.0.1- Мъже П" sheetId="57" r:id="rId4"/>
    <sheet name="Табл.0.2 - Жени П" sheetId="56" r:id="rId5"/>
    <sheet name="Табл. I.1 ОЗ БЛ " sheetId="61" r:id="rId6"/>
    <sheet name="Табл.I.2 ОЗ ТП" sheetId="36" r:id="rId7"/>
    <sheet name="Табл.I.3 ОЗ Възраст" sheetId="39" r:id="rId8"/>
    <sheet name="Табл.I.4.ОЗ Код ЛЗ" sheetId="45" r:id="rId9"/>
    <sheet name="Табл.I.5 ОЗ продължителност" sheetId="65" r:id="rId10"/>
    <sheet name="Табл.I.6.ОЗ ПБЛ" sheetId="48" r:id="rId11"/>
    <sheet name="Табл.I.7.ОЗ ПрБЛ" sheetId="51" r:id="rId12"/>
    <sheet name="Табл.I.8. ОЗ Персонал" sheetId="52" r:id="rId13"/>
    <sheet name="Табл.Ι.9 ОЗ Диагнози" sheetId="64" r:id="rId14"/>
    <sheet name="Табл. II.1 ТЗПБ БЛ" sheetId="69" r:id="rId15"/>
    <sheet name="Табл.II.2.ТЗПБ ТП" sheetId="35" r:id="rId16"/>
    <sheet name="Табл.II.3.ТЗПБ Възраст" sheetId="12" r:id="rId17"/>
    <sheet name="Табл.II.4.ТЗПБ Код ЛЗ" sheetId="18" r:id="rId18"/>
    <sheet name="Табл.II.5 ТЗПБ продължителност" sheetId="70" r:id="rId19"/>
    <sheet name="Табл.II.6.ТЗПБ ПБЛ" sheetId="26" r:id="rId20"/>
    <sheet name="Табл.II.7.ТЗПБ ПрБЛ" sheetId="29" r:id="rId21"/>
    <sheet name="Табл.II.8.ТЗПБ Персонал" sheetId="30" r:id="rId22"/>
    <sheet name="Табл.II.9 ТЗПБ Диагнози" sheetId="71" r:id="rId23"/>
    <sheet name="Табл.III.1.БР" sheetId="5" r:id="rId24"/>
    <sheet name="Табл.III.2.Бащи 15 дни" sheetId="54" r:id="rId25"/>
    <sheet name="Табл.III.3ОМД" sheetId="9" r:id="rId26"/>
    <sheet name="Табл.III.4.ОМД до 8 бащи" sheetId="73" r:id="rId27"/>
    <sheet name="Табл.III.5.Осиновяване" sheetId="58" r:id="rId28"/>
  </sheets>
  <definedNames>
    <definedName name="_xlnm.Print_Area" localSheetId="1">Съдържание!$A$1:$B$37</definedName>
    <definedName name="_xlnm.Print_Area" localSheetId="5">'Табл. I.1 ОЗ БЛ '!$A$3:$X$42</definedName>
    <definedName name="_xlnm.Print_Area" localSheetId="14">'Табл. II.1 ТЗПБ БЛ'!$A$3:$X$42</definedName>
    <definedName name="_xlnm.Print_Area" localSheetId="2">'Табл.0 - Общо П'!$A$3:$I$33</definedName>
    <definedName name="_xlnm.Print_Area" localSheetId="3">'Табл.0.1- Мъже П'!$A$2:$I$33</definedName>
    <definedName name="_xlnm.Print_Area" localSheetId="4">'Табл.0.2 - Жени П'!$A$2:$I$31</definedName>
    <definedName name="_xlnm.Print_Area" localSheetId="6">'Табл.I.2 ОЗ ТП'!$A$3:$P$37</definedName>
    <definedName name="_xlnm.Print_Area" localSheetId="7">'Табл.I.3 ОЗ Възраст'!$A$3:$M$60</definedName>
    <definedName name="_xlnm.Print_Area" localSheetId="8">'Табл.I.4.ОЗ Код ЛЗ'!$A$3:$N$48</definedName>
    <definedName name="_xlnm.Print_Area" localSheetId="9">'Табл.I.5 ОЗ продължителност'!$A$3:$I$17</definedName>
    <definedName name="_xlnm.Print_Area" localSheetId="10">'Табл.I.6.ОЗ ПБЛ'!$A$3:$P$39</definedName>
    <definedName name="_xlnm.Print_Area" localSheetId="11">'Табл.I.7.ОЗ ПрБЛ'!$A$3:$P$39</definedName>
    <definedName name="_xlnm.Print_Area" localSheetId="12">'Табл.I.8. ОЗ Персонал'!$A$3:$E$15</definedName>
    <definedName name="_xlnm.Print_Area" localSheetId="15">'Табл.II.2.ТЗПБ ТП'!$A$3:$P$37</definedName>
    <definedName name="_xlnm.Print_Area" localSheetId="16">'Табл.II.3.ТЗПБ Възраст'!$A$3:$M$60</definedName>
    <definedName name="_xlnm.Print_Area" localSheetId="17">'Табл.II.4.ТЗПБ Код ЛЗ'!$A$3:$N$47</definedName>
    <definedName name="_xlnm.Print_Area" localSheetId="18">'Табл.II.5 ТЗПБ продължителност'!$A$3:$I$17</definedName>
    <definedName name="_xlnm.Print_Area" localSheetId="19">'Табл.II.6.ТЗПБ ПБЛ'!$A$3:$P$39</definedName>
    <definedName name="_xlnm.Print_Area" localSheetId="20">'Табл.II.7.ТЗПБ ПрБЛ'!$A$3:$P$39</definedName>
    <definedName name="_xlnm.Print_Area" localSheetId="21">'Табл.II.8.ТЗПБ Персонал'!$A$3:$E$15</definedName>
    <definedName name="_xlnm.Print_Area" localSheetId="22">'Табл.II.9 ТЗПБ Диагнози'!$A$3:$F$29</definedName>
    <definedName name="_xlnm.Print_Area" localSheetId="23">Табл.III.1.БР!$A$3:$M$41</definedName>
    <definedName name="_xlnm.Print_Area" localSheetId="24">'Табл.III.2.Бащи 15 дни'!$A$3:$E$38</definedName>
    <definedName name="_xlnm.Print_Area" localSheetId="25">Табл.III.3ОМД!$A$3:$M$39</definedName>
    <definedName name="_xlnm.Print_Area" localSheetId="26">'Табл.III.4.ОМД до 8 бащи'!$A$3:$E$38</definedName>
    <definedName name="_xlnm.Print_Area" localSheetId="27">Табл.III.5.Осиновяване!$A$3:$E$40</definedName>
    <definedName name="_xlnm.Print_Area" localSheetId="13">'Табл.Ι.9 ОЗ Диагнози'!$A$3:$F$29</definedName>
    <definedName name="_xlnm.Print_Area" localSheetId="0">Увод!$A$1:$A$48</definedName>
    <definedName name="_xlnm.Print_Titles" localSheetId="23">Табл.III.1.БР!$A:$A</definedName>
  </definedNames>
  <calcPr calcId="179021"/>
</workbook>
</file>

<file path=xl/calcChain.xml><?xml version="1.0" encoding="utf-8"?>
<calcChain xmlns="http://schemas.openxmlformats.org/spreadsheetml/2006/main">
  <c r="G58" i="39" l="1"/>
  <c r="C11" i="18" l="1"/>
  <c r="D11" i="18"/>
  <c r="E11" i="18"/>
  <c r="C13" i="18"/>
  <c r="D13" i="18"/>
  <c r="E13" i="18"/>
  <c r="F13" i="18"/>
  <c r="C15" i="18"/>
  <c r="D15" i="18"/>
  <c r="E15" i="18"/>
  <c r="C17" i="18"/>
  <c r="D17" i="18"/>
  <c r="E17" i="18"/>
  <c r="C19" i="18"/>
  <c r="D19" i="18"/>
  <c r="E19" i="18"/>
  <c r="C20" i="18"/>
  <c r="D20" i="18"/>
  <c r="E20" i="18"/>
  <c r="C25" i="18"/>
  <c r="D25" i="18"/>
  <c r="E25" i="18"/>
  <c r="C26" i="18"/>
  <c r="D26" i="18"/>
  <c r="E26" i="18"/>
  <c r="F26" i="18"/>
  <c r="C29" i="18"/>
  <c r="D29" i="18"/>
  <c r="E29" i="18"/>
  <c r="C30" i="18"/>
  <c r="D30" i="18"/>
  <c r="E30" i="18"/>
  <c r="C34" i="18"/>
  <c r="D34" i="18"/>
  <c r="E34" i="18"/>
  <c r="C42" i="18"/>
  <c r="D42" i="18"/>
  <c r="E42" i="18"/>
  <c r="F42" i="18"/>
  <c r="F19" i="18" l="1"/>
  <c r="F15" i="18"/>
  <c r="F11" i="18"/>
  <c r="F20" i="18"/>
  <c r="F29" i="18"/>
  <c r="F17" i="18"/>
  <c r="F25" i="18"/>
  <c r="F30" i="18"/>
  <c r="F34" i="18"/>
  <c r="N29" i="18"/>
  <c r="J26" i="36" l="1"/>
  <c r="I27" i="5" l="1"/>
  <c r="I16" i="5"/>
  <c r="I18" i="5"/>
  <c r="I19" i="5"/>
  <c r="N42" i="18" l="1"/>
  <c r="J46" i="45"/>
  <c r="B15" i="52"/>
  <c r="I8" i="65"/>
  <c r="J30" i="18" l="1"/>
  <c r="P13" i="26"/>
  <c r="P14" i="26"/>
  <c r="E8" i="73"/>
  <c r="E9" i="73"/>
  <c r="E10" i="73"/>
  <c r="E11" i="73"/>
  <c r="E13" i="73"/>
  <c r="E14" i="73"/>
  <c r="E15" i="73"/>
  <c r="E16" i="73"/>
  <c r="E17" i="73"/>
  <c r="E18" i="73"/>
  <c r="E19" i="73"/>
  <c r="E20" i="73"/>
  <c r="E21" i="73"/>
  <c r="E22" i="73"/>
  <c r="E23" i="73"/>
  <c r="E24" i="73"/>
  <c r="E25" i="73"/>
  <c r="E27" i="73"/>
  <c r="E28" i="73"/>
  <c r="E29" i="73"/>
  <c r="E30" i="73"/>
  <c r="E31" i="73"/>
  <c r="E32" i="73"/>
  <c r="E33" i="73"/>
  <c r="E34" i="73"/>
  <c r="E35" i="73"/>
  <c r="D15" i="52" l="1"/>
  <c r="E8" i="52"/>
  <c r="C46" i="45"/>
  <c r="D46" i="45"/>
  <c r="E46" i="45"/>
  <c r="C42" i="45"/>
  <c r="N46" i="45"/>
  <c r="W32" i="61"/>
  <c r="F46" i="45" l="1"/>
  <c r="I33" i="5"/>
  <c r="J29" i="18" l="1"/>
  <c r="E35" i="58" l="1"/>
  <c r="X10" i="69" l="1"/>
  <c r="W10" i="69"/>
  <c r="T10" i="69"/>
  <c r="B10" i="61"/>
  <c r="E8" i="54" l="1"/>
  <c r="E9" i="54"/>
  <c r="E10" i="54"/>
  <c r="E11" i="54"/>
  <c r="E12" i="54"/>
  <c r="E13" i="54"/>
  <c r="E14" i="54"/>
  <c r="E15" i="54"/>
  <c r="E16" i="54"/>
  <c r="E17" i="54"/>
  <c r="E18" i="54"/>
  <c r="E19" i="54"/>
  <c r="E20" i="54"/>
  <c r="E21" i="54"/>
  <c r="E22" i="54"/>
  <c r="E23" i="54"/>
  <c r="E24" i="54"/>
  <c r="E25" i="54"/>
  <c r="E26" i="54"/>
  <c r="E27" i="54"/>
  <c r="E28" i="54"/>
  <c r="E29" i="54"/>
  <c r="E30" i="54"/>
  <c r="E31" i="54"/>
  <c r="E32" i="54"/>
  <c r="E33" i="54"/>
  <c r="E34" i="54"/>
  <c r="E35" i="54"/>
  <c r="C36" i="73" l="1"/>
  <c r="X10" i="61" l="1"/>
  <c r="W10" i="61"/>
  <c r="T10" i="61"/>
  <c r="P10" i="61" l="1"/>
  <c r="O10" i="61"/>
  <c r="L10" i="61"/>
  <c r="M10" i="12"/>
  <c r="I15" i="5" l="1"/>
  <c r="I17" i="5"/>
  <c r="K26" i="26"/>
  <c r="K9" i="35" l="1"/>
  <c r="B36" i="58" l="1"/>
  <c r="B10" i="12" l="1"/>
  <c r="C10" i="12"/>
  <c r="D10" i="12"/>
  <c r="B11" i="12"/>
  <c r="C11" i="12"/>
  <c r="D11" i="12"/>
  <c r="B12" i="12"/>
  <c r="C12" i="12"/>
  <c r="D12" i="12"/>
  <c r="B13" i="12"/>
  <c r="C13" i="12"/>
  <c r="D13" i="12"/>
  <c r="B14" i="12"/>
  <c r="C14" i="12"/>
  <c r="D14" i="12"/>
  <c r="B15" i="12"/>
  <c r="C15" i="12"/>
  <c r="D15" i="12"/>
  <c r="B16" i="12"/>
  <c r="C16" i="12"/>
  <c r="D16" i="12"/>
  <c r="B17" i="12"/>
  <c r="C17" i="12"/>
  <c r="D17" i="12"/>
  <c r="B18" i="12"/>
  <c r="C18" i="12"/>
  <c r="D18" i="12"/>
  <c r="B19" i="12"/>
  <c r="C19" i="12"/>
  <c r="D19" i="12"/>
  <c r="B20" i="12"/>
  <c r="C20" i="12"/>
  <c r="D20" i="12"/>
  <c r="B21" i="12"/>
  <c r="C21" i="12"/>
  <c r="D21" i="12"/>
  <c r="B22" i="12"/>
  <c r="C22" i="12"/>
  <c r="D22" i="12"/>
  <c r="B23" i="12"/>
  <c r="C23" i="12"/>
  <c r="D23" i="12"/>
  <c r="B24" i="12"/>
  <c r="C24" i="12"/>
  <c r="D24" i="12"/>
  <c r="B25" i="12"/>
  <c r="C25" i="12"/>
  <c r="D25" i="12"/>
  <c r="B26" i="12"/>
  <c r="C26" i="12"/>
  <c r="D26" i="12"/>
  <c r="B27" i="12"/>
  <c r="C27" i="12"/>
  <c r="D27" i="12"/>
  <c r="B28" i="12"/>
  <c r="C28" i="12"/>
  <c r="D28" i="12"/>
  <c r="B29" i="12"/>
  <c r="C29" i="12"/>
  <c r="D29" i="12"/>
  <c r="B30" i="12"/>
  <c r="C30" i="12"/>
  <c r="D30" i="12"/>
  <c r="B31" i="12"/>
  <c r="C31" i="12"/>
  <c r="D31" i="12"/>
  <c r="B32" i="12"/>
  <c r="C32" i="12"/>
  <c r="D32" i="12"/>
  <c r="B33" i="12"/>
  <c r="C33" i="12"/>
  <c r="D33" i="12"/>
  <c r="B34" i="12"/>
  <c r="C34" i="12"/>
  <c r="D34" i="12"/>
  <c r="B35" i="12"/>
  <c r="C35" i="12"/>
  <c r="D35" i="12"/>
  <c r="B36" i="12"/>
  <c r="C36" i="12"/>
  <c r="D36" i="12"/>
  <c r="B37" i="12"/>
  <c r="C37" i="12"/>
  <c r="D37" i="12"/>
  <c r="B38" i="12"/>
  <c r="C38" i="12"/>
  <c r="D38" i="12"/>
  <c r="B39" i="12"/>
  <c r="C39" i="12"/>
  <c r="D39" i="12"/>
  <c r="B40" i="12"/>
  <c r="C40" i="12"/>
  <c r="D40" i="12"/>
  <c r="B41" i="12"/>
  <c r="C41" i="12"/>
  <c r="D41" i="12"/>
  <c r="B42" i="12"/>
  <c r="C42" i="12"/>
  <c r="D42" i="12"/>
  <c r="B43" i="12"/>
  <c r="C43" i="12"/>
  <c r="D43" i="12"/>
  <c r="B44" i="12"/>
  <c r="C44" i="12"/>
  <c r="D44" i="12"/>
  <c r="B45" i="12"/>
  <c r="C45" i="12"/>
  <c r="D45" i="12"/>
  <c r="B46" i="12"/>
  <c r="C46" i="12"/>
  <c r="D46" i="12"/>
  <c r="B47" i="12"/>
  <c r="C47" i="12"/>
  <c r="D47" i="12"/>
  <c r="B48" i="12"/>
  <c r="C48" i="12"/>
  <c r="D48" i="12"/>
  <c r="B49" i="12"/>
  <c r="C49" i="12"/>
  <c r="D49" i="12"/>
  <c r="B50" i="12"/>
  <c r="C50" i="12"/>
  <c r="D50" i="12"/>
  <c r="B51" i="12"/>
  <c r="C51" i="12"/>
  <c r="D51" i="12"/>
  <c r="B52" i="12"/>
  <c r="C52" i="12"/>
  <c r="D52" i="12"/>
  <c r="B53" i="12"/>
  <c r="C53" i="12"/>
  <c r="D53" i="12"/>
  <c r="B54" i="12"/>
  <c r="C54" i="12"/>
  <c r="D54" i="12"/>
  <c r="B55" i="12"/>
  <c r="C55" i="12"/>
  <c r="D55" i="12"/>
  <c r="B56" i="12"/>
  <c r="C56" i="12"/>
  <c r="D56" i="12"/>
  <c r="B57" i="12"/>
  <c r="C57" i="12"/>
  <c r="D57" i="12"/>
  <c r="B9" i="5"/>
  <c r="D36" i="9"/>
  <c r="C36" i="9"/>
  <c r="B36" i="9"/>
  <c r="D35" i="9"/>
  <c r="C35" i="9"/>
  <c r="B35" i="9"/>
  <c r="D34" i="9"/>
  <c r="C34" i="9"/>
  <c r="B34" i="9"/>
  <c r="D33" i="9"/>
  <c r="C33" i="9"/>
  <c r="B33" i="9"/>
  <c r="D32" i="9"/>
  <c r="C32" i="9"/>
  <c r="B32" i="9"/>
  <c r="D31" i="9"/>
  <c r="C31" i="9"/>
  <c r="B31" i="9"/>
  <c r="D30" i="9"/>
  <c r="C30" i="9"/>
  <c r="B30" i="9"/>
  <c r="D29" i="9"/>
  <c r="C29" i="9"/>
  <c r="B29" i="9"/>
  <c r="D28" i="9"/>
  <c r="C28" i="9"/>
  <c r="B28" i="9"/>
  <c r="D27" i="9"/>
  <c r="C27" i="9"/>
  <c r="B27" i="9"/>
  <c r="D26" i="9"/>
  <c r="C26" i="9"/>
  <c r="B26" i="9"/>
  <c r="D25" i="9"/>
  <c r="C25" i="9"/>
  <c r="B25" i="9"/>
  <c r="D24" i="9"/>
  <c r="C24" i="9"/>
  <c r="B24" i="9"/>
  <c r="D23" i="9"/>
  <c r="C23" i="9"/>
  <c r="B23" i="9"/>
  <c r="D22" i="9"/>
  <c r="C22" i="9"/>
  <c r="B22" i="9"/>
  <c r="D21" i="9"/>
  <c r="C21" i="9"/>
  <c r="B21" i="9"/>
  <c r="D20" i="9"/>
  <c r="C20" i="9"/>
  <c r="B20" i="9"/>
  <c r="D19" i="9"/>
  <c r="C19" i="9"/>
  <c r="B19" i="9"/>
  <c r="D18" i="9"/>
  <c r="C18" i="9"/>
  <c r="B18" i="9"/>
  <c r="D17" i="9"/>
  <c r="C17" i="9"/>
  <c r="B17" i="9"/>
  <c r="D16" i="9"/>
  <c r="C16" i="9"/>
  <c r="B16" i="9"/>
  <c r="D15" i="9"/>
  <c r="C15" i="9"/>
  <c r="B15" i="9"/>
  <c r="D14" i="9"/>
  <c r="C14" i="9"/>
  <c r="B14" i="9"/>
  <c r="D13" i="9"/>
  <c r="C13" i="9"/>
  <c r="B13" i="9"/>
  <c r="D12" i="9"/>
  <c r="C12" i="9"/>
  <c r="B12" i="9"/>
  <c r="D11" i="9"/>
  <c r="C11" i="9"/>
  <c r="B11" i="9"/>
  <c r="D10" i="9"/>
  <c r="C10" i="9"/>
  <c r="B10" i="9"/>
  <c r="D9" i="9"/>
  <c r="C9" i="9"/>
  <c r="B9" i="9"/>
  <c r="M36" i="9"/>
  <c r="M35" i="9"/>
  <c r="M34" i="9"/>
  <c r="M33" i="9"/>
  <c r="M32" i="9"/>
  <c r="M31" i="9"/>
  <c r="M30" i="9"/>
  <c r="M29" i="9"/>
  <c r="M28" i="9"/>
  <c r="M27" i="9"/>
  <c r="M26" i="9"/>
  <c r="M25" i="9"/>
  <c r="M24" i="9"/>
  <c r="M23" i="9"/>
  <c r="M22" i="9"/>
  <c r="M21" i="9"/>
  <c r="M20" i="9"/>
  <c r="M19" i="9"/>
  <c r="M18" i="9"/>
  <c r="M17" i="9"/>
  <c r="M16" i="9"/>
  <c r="M15" i="9"/>
  <c r="M14" i="9"/>
  <c r="M13" i="9"/>
  <c r="M12" i="9"/>
  <c r="M11" i="9"/>
  <c r="M10" i="9"/>
  <c r="L37" i="9"/>
  <c r="M9" i="9"/>
  <c r="J37" i="9"/>
  <c r="I36" i="9"/>
  <c r="I35" i="9"/>
  <c r="I34" i="9"/>
  <c r="I33" i="9"/>
  <c r="I32" i="9"/>
  <c r="I31" i="9"/>
  <c r="I30" i="9"/>
  <c r="I29" i="9"/>
  <c r="I28" i="9"/>
  <c r="I27" i="9"/>
  <c r="I25" i="9"/>
  <c r="I24" i="9"/>
  <c r="I23" i="9"/>
  <c r="I22" i="9"/>
  <c r="I21" i="9"/>
  <c r="I20" i="9"/>
  <c r="I19" i="9"/>
  <c r="I18" i="9"/>
  <c r="I17" i="9"/>
  <c r="I16" i="9"/>
  <c r="I15" i="9"/>
  <c r="I14" i="9"/>
  <c r="I13" i="9"/>
  <c r="I12" i="9"/>
  <c r="I11" i="9"/>
  <c r="I10" i="9"/>
  <c r="H37" i="9"/>
  <c r="I9" i="9"/>
  <c r="F37" i="9"/>
  <c r="M9" i="5"/>
  <c r="B10" i="5"/>
  <c r="C10" i="5"/>
  <c r="D10" i="5"/>
  <c r="B11" i="5"/>
  <c r="C11" i="5"/>
  <c r="D11" i="5"/>
  <c r="B12" i="5"/>
  <c r="C12" i="5"/>
  <c r="D12" i="5"/>
  <c r="B13" i="5"/>
  <c r="C13" i="5"/>
  <c r="D13" i="5"/>
  <c r="B14" i="5"/>
  <c r="C14" i="5"/>
  <c r="D14" i="5"/>
  <c r="B15" i="5"/>
  <c r="C15" i="5"/>
  <c r="D15" i="5"/>
  <c r="B16" i="5"/>
  <c r="C16" i="5"/>
  <c r="D16" i="5"/>
  <c r="B17" i="5"/>
  <c r="C17" i="5"/>
  <c r="D17" i="5"/>
  <c r="B18" i="5"/>
  <c r="C18" i="5"/>
  <c r="D18" i="5"/>
  <c r="B19" i="5"/>
  <c r="C19" i="5"/>
  <c r="D19" i="5"/>
  <c r="B20" i="5"/>
  <c r="C20" i="5"/>
  <c r="D20" i="5"/>
  <c r="B21" i="5"/>
  <c r="C21" i="5"/>
  <c r="D21" i="5"/>
  <c r="B22" i="5"/>
  <c r="C22" i="5"/>
  <c r="D22" i="5"/>
  <c r="B23" i="5"/>
  <c r="C23" i="5"/>
  <c r="D23" i="5"/>
  <c r="B24" i="5"/>
  <c r="C24" i="5"/>
  <c r="D24" i="5"/>
  <c r="B25" i="5"/>
  <c r="C25" i="5"/>
  <c r="D25" i="5"/>
  <c r="B26" i="5"/>
  <c r="C26" i="5"/>
  <c r="D26" i="5"/>
  <c r="B27" i="5"/>
  <c r="C27" i="5"/>
  <c r="D27" i="5"/>
  <c r="B28" i="5"/>
  <c r="C28" i="5"/>
  <c r="D28" i="5"/>
  <c r="B29" i="5"/>
  <c r="C29" i="5"/>
  <c r="D29" i="5"/>
  <c r="B30" i="5"/>
  <c r="C30" i="5"/>
  <c r="D30" i="5"/>
  <c r="B31" i="5"/>
  <c r="C31" i="5"/>
  <c r="D31" i="5"/>
  <c r="B32" i="5"/>
  <c r="C32" i="5"/>
  <c r="D32" i="5"/>
  <c r="B33" i="5"/>
  <c r="C33" i="5"/>
  <c r="D33" i="5"/>
  <c r="B34" i="5"/>
  <c r="C34" i="5"/>
  <c r="D34" i="5"/>
  <c r="B35" i="5"/>
  <c r="C35" i="5"/>
  <c r="D35" i="5"/>
  <c r="B36" i="5"/>
  <c r="C36" i="5"/>
  <c r="D36" i="5"/>
  <c r="D9" i="5"/>
  <c r="C9" i="5"/>
  <c r="M36" i="5"/>
  <c r="M35" i="5"/>
  <c r="M34" i="5"/>
  <c r="M33" i="5"/>
  <c r="M32" i="5"/>
  <c r="M31" i="5"/>
  <c r="M30" i="5"/>
  <c r="M29" i="5"/>
  <c r="M28" i="5"/>
  <c r="M27" i="5"/>
  <c r="M26" i="5"/>
  <c r="M25" i="5"/>
  <c r="M24" i="5"/>
  <c r="M23" i="5"/>
  <c r="M22" i="5"/>
  <c r="M21" i="5"/>
  <c r="M20" i="5"/>
  <c r="M19" i="5"/>
  <c r="M18" i="5"/>
  <c r="M17" i="5"/>
  <c r="M16" i="5"/>
  <c r="M15" i="5"/>
  <c r="M14" i="5"/>
  <c r="M13" i="5"/>
  <c r="M12" i="5"/>
  <c r="M11" i="5"/>
  <c r="M10" i="5"/>
  <c r="L37" i="5"/>
  <c r="J37" i="5"/>
  <c r="I36" i="5"/>
  <c r="I35" i="5"/>
  <c r="I31" i="5"/>
  <c r="I30" i="5"/>
  <c r="I29" i="5"/>
  <c r="I28" i="5"/>
  <c r="I25" i="5"/>
  <c r="I23" i="5"/>
  <c r="I22" i="5"/>
  <c r="I21" i="5"/>
  <c r="I20" i="5"/>
  <c r="I14" i="5"/>
  <c r="I12" i="5"/>
  <c r="I11" i="5"/>
  <c r="I10" i="5"/>
  <c r="H37" i="5"/>
  <c r="I9" i="5"/>
  <c r="F37" i="5"/>
  <c r="B9" i="29"/>
  <c r="O37" i="29"/>
  <c r="N37" i="29"/>
  <c r="M37" i="29"/>
  <c r="L37" i="29"/>
  <c r="J37" i="29"/>
  <c r="I37" i="29"/>
  <c r="H37" i="29"/>
  <c r="G37" i="29"/>
  <c r="P36" i="29"/>
  <c r="K36" i="29"/>
  <c r="E36" i="29"/>
  <c r="D36" i="29"/>
  <c r="C36" i="29"/>
  <c r="B36" i="29"/>
  <c r="P35" i="29"/>
  <c r="K35" i="29"/>
  <c r="E35" i="29"/>
  <c r="D35" i="29"/>
  <c r="C35" i="29"/>
  <c r="B35" i="29"/>
  <c r="P34" i="29"/>
  <c r="K34" i="29"/>
  <c r="E34" i="29"/>
  <c r="D34" i="29"/>
  <c r="C34" i="29"/>
  <c r="B34" i="29"/>
  <c r="P33" i="29"/>
  <c r="K33" i="29"/>
  <c r="E33" i="29"/>
  <c r="D33" i="29"/>
  <c r="C33" i="29"/>
  <c r="B33" i="29"/>
  <c r="P32" i="29"/>
  <c r="K32" i="29"/>
  <c r="E32" i="29"/>
  <c r="D32" i="29"/>
  <c r="C32" i="29"/>
  <c r="B32" i="29"/>
  <c r="P31" i="29"/>
  <c r="K31" i="29"/>
  <c r="E31" i="29"/>
  <c r="D31" i="29"/>
  <c r="C31" i="29"/>
  <c r="B31" i="29"/>
  <c r="P30" i="29"/>
  <c r="K30" i="29"/>
  <c r="E30" i="29"/>
  <c r="D30" i="29"/>
  <c r="C30" i="29"/>
  <c r="B30" i="29"/>
  <c r="P29" i="29"/>
  <c r="K29" i="29"/>
  <c r="E29" i="29"/>
  <c r="D29" i="29"/>
  <c r="C29" i="29"/>
  <c r="B29" i="29"/>
  <c r="P28" i="29"/>
  <c r="K28" i="29"/>
  <c r="E28" i="29"/>
  <c r="D28" i="29"/>
  <c r="C28" i="29"/>
  <c r="B28" i="29"/>
  <c r="P27" i="29"/>
  <c r="K27" i="29"/>
  <c r="E27" i="29"/>
  <c r="D27" i="29"/>
  <c r="C27" i="29"/>
  <c r="B27" i="29"/>
  <c r="P26" i="29"/>
  <c r="K26" i="29"/>
  <c r="E26" i="29"/>
  <c r="D26" i="29"/>
  <c r="C26" i="29"/>
  <c r="B26" i="29"/>
  <c r="P25" i="29"/>
  <c r="K25" i="29"/>
  <c r="E25" i="29"/>
  <c r="D25" i="29"/>
  <c r="C25" i="29"/>
  <c r="B25" i="29"/>
  <c r="P24" i="29"/>
  <c r="K24" i="29"/>
  <c r="E24" i="29"/>
  <c r="D24" i="29"/>
  <c r="C24" i="29"/>
  <c r="B24" i="29"/>
  <c r="P23" i="29"/>
  <c r="K23" i="29"/>
  <c r="E23" i="29"/>
  <c r="D23" i="29"/>
  <c r="C23" i="29"/>
  <c r="B23" i="29"/>
  <c r="P22" i="29"/>
  <c r="K22" i="29"/>
  <c r="E22" i="29"/>
  <c r="D22" i="29"/>
  <c r="C22" i="29"/>
  <c r="B22" i="29"/>
  <c r="P21" i="29"/>
  <c r="K21" i="29"/>
  <c r="E21" i="29"/>
  <c r="D21" i="29"/>
  <c r="C21" i="29"/>
  <c r="B21" i="29"/>
  <c r="P20" i="29"/>
  <c r="K20" i="29"/>
  <c r="E20" i="29"/>
  <c r="D20" i="29"/>
  <c r="C20" i="29"/>
  <c r="B20" i="29"/>
  <c r="P19" i="29"/>
  <c r="K19" i="29"/>
  <c r="E19" i="29"/>
  <c r="D19" i="29"/>
  <c r="C19" i="29"/>
  <c r="B19" i="29"/>
  <c r="P18" i="29"/>
  <c r="K18" i="29"/>
  <c r="E18" i="29"/>
  <c r="D18" i="29"/>
  <c r="C18" i="29"/>
  <c r="B18" i="29"/>
  <c r="P17" i="29"/>
  <c r="K17" i="29"/>
  <c r="E17" i="29"/>
  <c r="D17" i="29"/>
  <c r="C17" i="29"/>
  <c r="B17" i="29"/>
  <c r="P16" i="29"/>
  <c r="K16" i="29"/>
  <c r="E16" i="29"/>
  <c r="D16" i="29"/>
  <c r="C16" i="29"/>
  <c r="B16" i="29"/>
  <c r="P15" i="29"/>
  <c r="K15" i="29"/>
  <c r="E15" i="29"/>
  <c r="D15" i="29"/>
  <c r="C15" i="29"/>
  <c r="B15" i="29"/>
  <c r="P14" i="29"/>
  <c r="K14" i="29"/>
  <c r="E14" i="29"/>
  <c r="D14" i="29"/>
  <c r="C14" i="29"/>
  <c r="B14" i="29"/>
  <c r="K13" i="29"/>
  <c r="E13" i="29"/>
  <c r="D13" i="29"/>
  <c r="C13" i="29"/>
  <c r="B13" i="29"/>
  <c r="P12" i="29"/>
  <c r="K12" i="29"/>
  <c r="E12" i="29"/>
  <c r="D12" i="29"/>
  <c r="C12" i="29"/>
  <c r="B12" i="29"/>
  <c r="P11" i="29"/>
  <c r="K11" i="29"/>
  <c r="E11" i="29"/>
  <c r="D11" i="29"/>
  <c r="C11" i="29"/>
  <c r="B11" i="29"/>
  <c r="P10" i="29"/>
  <c r="K10" i="29"/>
  <c r="E10" i="29"/>
  <c r="D10" i="29"/>
  <c r="C10" i="29"/>
  <c r="B10" i="29"/>
  <c r="P9" i="29"/>
  <c r="K9" i="29"/>
  <c r="E9" i="29"/>
  <c r="D9" i="29"/>
  <c r="C9" i="29"/>
  <c r="B10" i="26"/>
  <c r="C10" i="26"/>
  <c r="D10" i="26"/>
  <c r="E10" i="26"/>
  <c r="B11" i="26"/>
  <c r="C11" i="26"/>
  <c r="D11" i="26"/>
  <c r="E11" i="26"/>
  <c r="B12" i="26"/>
  <c r="C12" i="26"/>
  <c r="D12" i="26"/>
  <c r="E12" i="26"/>
  <c r="B13" i="26"/>
  <c r="C13" i="26"/>
  <c r="D13" i="26"/>
  <c r="E13" i="26"/>
  <c r="B14" i="26"/>
  <c r="C14" i="26"/>
  <c r="D14" i="26"/>
  <c r="E14" i="26"/>
  <c r="B15" i="26"/>
  <c r="C15" i="26"/>
  <c r="D15" i="26"/>
  <c r="E15" i="26"/>
  <c r="B16" i="26"/>
  <c r="C16" i="26"/>
  <c r="D16" i="26"/>
  <c r="E16" i="26"/>
  <c r="B17" i="26"/>
  <c r="C17" i="26"/>
  <c r="D17" i="26"/>
  <c r="E17" i="26"/>
  <c r="B18" i="26"/>
  <c r="C18" i="26"/>
  <c r="D18" i="26"/>
  <c r="E18" i="26"/>
  <c r="B19" i="26"/>
  <c r="C19" i="26"/>
  <c r="D19" i="26"/>
  <c r="E19" i="26"/>
  <c r="B20" i="26"/>
  <c r="C20" i="26"/>
  <c r="D20" i="26"/>
  <c r="E20" i="26"/>
  <c r="B21" i="26"/>
  <c r="C21" i="26"/>
  <c r="D21" i="26"/>
  <c r="E21" i="26"/>
  <c r="B22" i="26"/>
  <c r="C22" i="26"/>
  <c r="D22" i="26"/>
  <c r="E22" i="26"/>
  <c r="B23" i="26"/>
  <c r="C23" i="26"/>
  <c r="D23" i="26"/>
  <c r="E23" i="26"/>
  <c r="B24" i="26"/>
  <c r="C24" i="26"/>
  <c r="D24" i="26"/>
  <c r="E24" i="26"/>
  <c r="B25" i="26"/>
  <c r="C25" i="26"/>
  <c r="D25" i="26"/>
  <c r="E25" i="26"/>
  <c r="B26" i="26"/>
  <c r="C26" i="26"/>
  <c r="D26" i="26"/>
  <c r="E26" i="26"/>
  <c r="B27" i="26"/>
  <c r="C27" i="26"/>
  <c r="D27" i="26"/>
  <c r="E27" i="26"/>
  <c r="B28" i="26"/>
  <c r="C28" i="26"/>
  <c r="D28" i="26"/>
  <c r="E28" i="26"/>
  <c r="B29" i="26"/>
  <c r="C29" i="26"/>
  <c r="D29" i="26"/>
  <c r="E29" i="26"/>
  <c r="B30" i="26"/>
  <c r="C30" i="26"/>
  <c r="D30" i="26"/>
  <c r="E30" i="26"/>
  <c r="B31" i="26"/>
  <c r="C31" i="26"/>
  <c r="D31" i="26"/>
  <c r="E31" i="26"/>
  <c r="B32" i="26"/>
  <c r="C32" i="26"/>
  <c r="D32" i="26"/>
  <c r="E32" i="26"/>
  <c r="B33" i="26"/>
  <c r="C33" i="26"/>
  <c r="D33" i="26"/>
  <c r="E33" i="26"/>
  <c r="B34" i="26"/>
  <c r="C34" i="26"/>
  <c r="D34" i="26"/>
  <c r="E34" i="26"/>
  <c r="B35" i="26"/>
  <c r="C35" i="26"/>
  <c r="D35" i="26"/>
  <c r="E35" i="26"/>
  <c r="B36" i="26"/>
  <c r="C36" i="26"/>
  <c r="D36" i="26"/>
  <c r="E36" i="26"/>
  <c r="E9" i="26"/>
  <c r="D9" i="26"/>
  <c r="C9" i="26"/>
  <c r="B9" i="26"/>
  <c r="P36" i="26"/>
  <c r="P35" i="26"/>
  <c r="P34" i="26"/>
  <c r="P33" i="26"/>
  <c r="P32" i="26"/>
  <c r="P31" i="26"/>
  <c r="P30" i="26"/>
  <c r="P29" i="26"/>
  <c r="P28" i="26"/>
  <c r="P27" i="26"/>
  <c r="P26" i="26"/>
  <c r="P25" i="26"/>
  <c r="P24" i="26"/>
  <c r="P23" i="26"/>
  <c r="P22" i="26"/>
  <c r="P21" i="26"/>
  <c r="P20" i="26"/>
  <c r="P19" i="26"/>
  <c r="P18" i="26"/>
  <c r="P17" i="26"/>
  <c r="P16" i="26"/>
  <c r="P15" i="26"/>
  <c r="P12" i="26"/>
  <c r="P11" i="26"/>
  <c r="P10" i="26"/>
  <c r="O37" i="26"/>
  <c r="N37" i="26"/>
  <c r="P9" i="26"/>
  <c r="L37" i="26"/>
  <c r="K36" i="26"/>
  <c r="K35" i="26"/>
  <c r="K34" i="26"/>
  <c r="K33" i="26"/>
  <c r="K32" i="26"/>
  <c r="K31" i="26"/>
  <c r="K30" i="26"/>
  <c r="K29" i="26"/>
  <c r="K28" i="26"/>
  <c r="K27" i="26"/>
  <c r="K25" i="26"/>
  <c r="K24" i="26"/>
  <c r="K23" i="26"/>
  <c r="K22" i="26"/>
  <c r="K21" i="26"/>
  <c r="K20" i="26"/>
  <c r="K19" i="26"/>
  <c r="K18" i="26"/>
  <c r="K17" i="26"/>
  <c r="K16" i="26"/>
  <c r="K15" i="26"/>
  <c r="K14" i="26"/>
  <c r="K13" i="26"/>
  <c r="K12" i="26"/>
  <c r="K11" i="26"/>
  <c r="K10" i="26"/>
  <c r="J37" i="26"/>
  <c r="I37" i="26"/>
  <c r="K9" i="26"/>
  <c r="G37" i="26"/>
  <c r="E46" i="18"/>
  <c r="D46" i="18"/>
  <c r="C46" i="18"/>
  <c r="E9" i="18"/>
  <c r="D9" i="18"/>
  <c r="C9" i="18"/>
  <c r="N46" i="18"/>
  <c r="N30" i="18"/>
  <c r="N26" i="18"/>
  <c r="N25" i="18"/>
  <c r="N20" i="18"/>
  <c r="N19" i="18"/>
  <c r="N17" i="18"/>
  <c r="N15" i="18"/>
  <c r="N13" i="18"/>
  <c r="N11" i="18"/>
  <c r="M47" i="18"/>
  <c r="N9" i="18"/>
  <c r="K47" i="18"/>
  <c r="J46" i="18"/>
  <c r="J34" i="18"/>
  <c r="J26" i="18"/>
  <c r="J25" i="18"/>
  <c r="J20" i="18"/>
  <c r="J19" i="18"/>
  <c r="J17" i="18"/>
  <c r="J15" i="18"/>
  <c r="J13" i="18"/>
  <c r="J11" i="18"/>
  <c r="I47" i="18"/>
  <c r="J9" i="18"/>
  <c r="G47" i="18"/>
  <c r="M57" i="12"/>
  <c r="M56" i="12"/>
  <c r="M55" i="12"/>
  <c r="M54" i="12"/>
  <c r="M53" i="12"/>
  <c r="M52" i="12"/>
  <c r="M51" i="12"/>
  <c r="M50" i="12"/>
  <c r="M49" i="12"/>
  <c r="M48" i="12"/>
  <c r="M47" i="12"/>
  <c r="M46" i="12"/>
  <c r="M45" i="12"/>
  <c r="M44" i="12"/>
  <c r="M43" i="12"/>
  <c r="M42" i="12"/>
  <c r="M41" i="12"/>
  <c r="M40" i="12"/>
  <c r="M39" i="12"/>
  <c r="M38" i="12"/>
  <c r="M37" i="12"/>
  <c r="M36" i="12"/>
  <c r="M35" i="12"/>
  <c r="M34" i="12"/>
  <c r="M33" i="12"/>
  <c r="M32" i="12"/>
  <c r="M31" i="12"/>
  <c r="M30" i="12"/>
  <c r="M29" i="12"/>
  <c r="M28" i="12"/>
  <c r="M27" i="12"/>
  <c r="M26" i="12"/>
  <c r="M25" i="12"/>
  <c r="M24" i="12"/>
  <c r="M23" i="12"/>
  <c r="M22" i="12"/>
  <c r="M21" i="12"/>
  <c r="M20" i="12"/>
  <c r="M19" i="12"/>
  <c r="M18" i="12"/>
  <c r="M17" i="12"/>
  <c r="M16" i="12"/>
  <c r="M15" i="12"/>
  <c r="M14" i="12"/>
  <c r="M13" i="12"/>
  <c r="M12" i="12"/>
  <c r="M11" i="12"/>
  <c r="L58" i="12"/>
  <c r="J58"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6" i="12"/>
  <c r="I15" i="12"/>
  <c r="I14" i="12"/>
  <c r="I13" i="12"/>
  <c r="I12" i="12"/>
  <c r="I11" i="12"/>
  <c r="H58" i="12"/>
  <c r="I10" i="12"/>
  <c r="F58" i="12"/>
  <c r="B9" i="35"/>
  <c r="D36" i="35"/>
  <c r="C36" i="35"/>
  <c r="B36" i="35"/>
  <c r="D35" i="35"/>
  <c r="C35" i="35"/>
  <c r="B35" i="35"/>
  <c r="D34" i="35"/>
  <c r="C34" i="35"/>
  <c r="B34" i="35"/>
  <c r="D33" i="35"/>
  <c r="C33" i="35"/>
  <c r="B33" i="35"/>
  <c r="D32" i="35"/>
  <c r="C32" i="35"/>
  <c r="B32" i="35"/>
  <c r="D31" i="35"/>
  <c r="C31" i="35"/>
  <c r="B31" i="35"/>
  <c r="D30" i="35"/>
  <c r="C30" i="35"/>
  <c r="B30" i="35"/>
  <c r="D29" i="35"/>
  <c r="C29" i="35"/>
  <c r="B29" i="35"/>
  <c r="D28" i="35"/>
  <c r="C28" i="35"/>
  <c r="B28" i="35"/>
  <c r="D27" i="35"/>
  <c r="C27" i="35"/>
  <c r="B27" i="35"/>
  <c r="D26" i="35"/>
  <c r="C26" i="35"/>
  <c r="B26" i="35"/>
  <c r="D25" i="35"/>
  <c r="C25" i="35"/>
  <c r="B25" i="35"/>
  <c r="D24" i="35"/>
  <c r="C24" i="35"/>
  <c r="B24" i="35"/>
  <c r="D23" i="35"/>
  <c r="C23" i="35"/>
  <c r="B23" i="35"/>
  <c r="D22" i="35"/>
  <c r="C22" i="35"/>
  <c r="B22" i="35"/>
  <c r="D21" i="35"/>
  <c r="C21" i="35"/>
  <c r="B21" i="35"/>
  <c r="D20" i="35"/>
  <c r="C20" i="35"/>
  <c r="B20" i="35"/>
  <c r="D19" i="35"/>
  <c r="C19" i="35"/>
  <c r="B19" i="35"/>
  <c r="D18" i="35"/>
  <c r="C18" i="35"/>
  <c r="B18" i="35"/>
  <c r="D17" i="35"/>
  <c r="C17" i="35"/>
  <c r="B17" i="35"/>
  <c r="D16" i="35"/>
  <c r="C16" i="35"/>
  <c r="B16" i="35"/>
  <c r="D15" i="35"/>
  <c r="C15" i="35"/>
  <c r="B15" i="35"/>
  <c r="D14" i="35"/>
  <c r="C14" i="35"/>
  <c r="B14" i="35"/>
  <c r="D13" i="35"/>
  <c r="C13" i="35"/>
  <c r="B13" i="35"/>
  <c r="D12" i="35"/>
  <c r="C12" i="35"/>
  <c r="B12" i="35"/>
  <c r="D11" i="35"/>
  <c r="C11" i="35"/>
  <c r="B11" i="35"/>
  <c r="D10" i="35"/>
  <c r="C10" i="35"/>
  <c r="B10" i="35"/>
  <c r="D9" i="35"/>
  <c r="C9" i="35"/>
  <c r="O36" i="35"/>
  <c r="P36" i="35"/>
  <c r="O35" i="35"/>
  <c r="P35" i="35"/>
  <c r="O34" i="35"/>
  <c r="P34" i="35"/>
  <c r="P33" i="35"/>
  <c r="P32" i="35"/>
  <c r="O30" i="35"/>
  <c r="O28" i="35"/>
  <c r="P27" i="35"/>
  <c r="P26" i="35"/>
  <c r="P25" i="35"/>
  <c r="P24" i="35"/>
  <c r="O23" i="35"/>
  <c r="O22" i="35"/>
  <c r="O20" i="35"/>
  <c r="O19" i="35"/>
  <c r="P19" i="35"/>
  <c r="P18" i="35"/>
  <c r="P17" i="35"/>
  <c r="P16" i="35"/>
  <c r="O14" i="35"/>
  <c r="O12" i="35"/>
  <c r="P11" i="35"/>
  <c r="P10" i="35"/>
  <c r="P9" i="35"/>
  <c r="K36" i="35"/>
  <c r="J35" i="35"/>
  <c r="J34" i="35"/>
  <c r="K33" i="35"/>
  <c r="J30" i="35"/>
  <c r="K30" i="35"/>
  <c r="K29" i="35"/>
  <c r="J27" i="35"/>
  <c r="J26" i="35"/>
  <c r="K26" i="35"/>
  <c r="K25" i="35"/>
  <c r="J22" i="35"/>
  <c r="K22" i="35"/>
  <c r="K21" i="35"/>
  <c r="J19" i="35"/>
  <c r="J18" i="35"/>
  <c r="K18" i="35"/>
  <c r="K17" i="35"/>
  <c r="K14" i="35"/>
  <c r="K12" i="35"/>
  <c r="J11" i="35"/>
  <c r="K11" i="35"/>
  <c r="J10" i="35"/>
  <c r="I37" i="35"/>
  <c r="E10" i="69"/>
  <c r="B10" i="69"/>
  <c r="F37" i="69"/>
  <c r="E37" i="69"/>
  <c r="C37" i="69"/>
  <c r="B37" i="69"/>
  <c r="F36" i="69"/>
  <c r="E36" i="69"/>
  <c r="C36" i="69"/>
  <c r="B36" i="69"/>
  <c r="F35" i="69"/>
  <c r="E35" i="69"/>
  <c r="C35" i="69"/>
  <c r="B35" i="69"/>
  <c r="F34" i="69"/>
  <c r="E34" i="69"/>
  <c r="C34" i="69"/>
  <c r="B34" i="69"/>
  <c r="F33" i="69"/>
  <c r="E33" i="69"/>
  <c r="C33" i="69"/>
  <c r="B33" i="69"/>
  <c r="F32" i="69"/>
  <c r="E32" i="69"/>
  <c r="C32" i="69"/>
  <c r="B32" i="69"/>
  <c r="F31" i="69"/>
  <c r="E31" i="69"/>
  <c r="C31" i="69"/>
  <c r="B31" i="69"/>
  <c r="F30" i="69"/>
  <c r="E30" i="69"/>
  <c r="C30" i="69"/>
  <c r="B30" i="69"/>
  <c r="F29" i="69"/>
  <c r="E29" i="69"/>
  <c r="C29" i="69"/>
  <c r="B29" i="69"/>
  <c r="F28" i="69"/>
  <c r="E28" i="69"/>
  <c r="C28" i="69"/>
  <c r="B28" i="69"/>
  <c r="F27" i="69"/>
  <c r="E27" i="69"/>
  <c r="C27" i="69"/>
  <c r="B27" i="69"/>
  <c r="F26" i="69"/>
  <c r="E26" i="69"/>
  <c r="C26" i="69"/>
  <c r="B26" i="69"/>
  <c r="F25" i="69"/>
  <c r="E25" i="69"/>
  <c r="C25" i="69"/>
  <c r="B25" i="69"/>
  <c r="F24" i="69"/>
  <c r="E24" i="69"/>
  <c r="C24" i="69"/>
  <c r="B24" i="69"/>
  <c r="F23" i="69"/>
  <c r="E23" i="69"/>
  <c r="C23" i="69"/>
  <c r="B23" i="69"/>
  <c r="F22" i="69"/>
  <c r="E22" i="69"/>
  <c r="C22" i="69"/>
  <c r="B22" i="69"/>
  <c r="F21" i="69"/>
  <c r="E21" i="69"/>
  <c r="C21" i="69"/>
  <c r="B21" i="69"/>
  <c r="F20" i="69"/>
  <c r="E20" i="69"/>
  <c r="C20" i="69"/>
  <c r="B20" i="69"/>
  <c r="F19" i="69"/>
  <c r="E19" i="69"/>
  <c r="C19" i="69"/>
  <c r="B19" i="69"/>
  <c r="F18" i="69"/>
  <c r="E18" i="69"/>
  <c r="C18" i="69"/>
  <c r="B18" i="69"/>
  <c r="F17" i="69"/>
  <c r="E17" i="69"/>
  <c r="C17" i="69"/>
  <c r="B17" i="69"/>
  <c r="F16" i="69"/>
  <c r="E16" i="69"/>
  <c r="C16" i="69"/>
  <c r="B16" i="69"/>
  <c r="F15" i="69"/>
  <c r="E15" i="69"/>
  <c r="C15" i="69"/>
  <c r="B15" i="69"/>
  <c r="F14" i="69"/>
  <c r="E14" i="69"/>
  <c r="C14" i="69"/>
  <c r="B14" i="69"/>
  <c r="F13" i="69"/>
  <c r="E13" i="69"/>
  <c r="C13" i="69"/>
  <c r="B13" i="69"/>
  <c r="F12" i="69"/>
  <c r="E12" i="69"/>
  <c r="C12" i="69"/>
  <c r="B12" i="69"/>
  <c r="F11" i="69"/>
  <c r="E11" i="69"/>
  <c r="C11" i="69"/>
  <c r="B11" i="69"/>
  <c r="F10" i="69"/>
  <c r="C10" i="69"/>
  <c r="X37" i="69"/>
  <c r="W37" i="69"/>
  <c r="T37" i="69"/>
  <c r="W36" i="69"/>
  <c r="X36" i="69"/>
  <c r="T36" i="69"/>
  <c r="W35" i="69"/>
  <c r="X35" i="69"/>
  <c r="T35" i="69"/>
  <c r="W34" i="69"/>
  <c r="X34" i="69"/>
  <c r="T34" i="69"/>
  <c r="X33" i="69"/>
  <c r="W33" i="69"/>
  <c r="T33" i="69"/>
  <c r="W32" i="69"/>
  <c r="T32" i="69"/>
  <c r="X32" i="69"/>
  <c r="W31" i="69"/>
  <c r="X31" i="69"/>
  <c r="T31" i="69"/>
  <c r="W30" i="69"/>
  <c r="X30" i="69"/>
  <c r="T30" i="69"/>
  <c r="X29" i="69"/>
  <c r="W29" i="69"/>
  <c r="T29" i="69"/>
  <c r="W28" i="69"/>
  <c r="T28" i="69"/>
  <c r="X28" i="69"/>
  <c r="W27" i="69"/>
  <c r="X27" i="69"/>
  <c r="T27" i="69"/>
  <c r="W26" i="69"/>
  <c r="X26" i="69"/>
  <c r="T26" i="69"/>
  <c r="X25" i="69"/>
  <c r="W25" i="69"/>
  <c r="T25" i="69"/>
  <c r="W24" i="69"/>
  <c r="T24" i="69"/>
  <c r="X24" i="69"/>
  <c r="W23" i="69"/>
  <c r="X23" i="69"/>
  <c r="T23" i="69"/>
  <c r="W22" i="69"/>
  <c r="X22" i="69"/>
  <c r="T22" i="69"/>
  <c r="X21" i="69"/>
  <c r="W21" i="69"/>
  <c r="T21" i="69"/>
  <c r="W20" i="69"/>
  <c r="T20" i="69"/>
  <c r="X20" i="69"/>
  <c r="W19" i="69"/>
  <c r="X19" i="69"/>
  <c r="T19" i="69"/>
  <c r="W18" i="69"/>
  <c r="X18" i="69"/>
  <c r="T18" i="69"/>
  <c r="X17" i="69"/>
  <c r="W17" i="69"/>
  <c r="T17" i="69"/>
  <c r="W16" i="69"/>
  <c r="T16" i="69"/>
  <c r="X16" i="69"/>
  <c r="W15" i="69"/>
  <c r="X15" i="69"/>
  <c r="T15" i="69"/>
  <c r="W14" i="69"/>
  <c r="X14" i="69"/>
  <c r="T14" i="69"/>
  <c r="X13" i="69"/>
  <c r="W13" i="69"/>
  <c r="T13" i="69"/>
  <c r="W12" i="69"/>
  <c r="T12" i="69"/>
  <c r="X12" i="69"/>
  <c r="W11" i="69"/>
  <c r="X11" i="69"/>
  <c r="T11" i="69"/>
  <c r="S38" i="69"/>
  <c r="R38" i="69"/>
  <c r="P37" i="69"/>
  <c r="O37" i="69"/>
  <c r="L37" i="69"/>
  <c r="P36" i="69"/>
  <c r="O36" i="69"/>
  <c r="L36" i="69"/>
  <c r="O35" i="69"/>
  <c r="P35" i="69"/>
  <c r="L35" i="69"/>
  <c r="O34" i="69"/>
  <c r="P34" i="69"/>
  <c r="L34" i="69"/>
  <c r="P33" i="69"/>
  <c r="O33" i="69"/>
  <c r="L33" i="69"/>
  <c r="P32" i="69"/>
  <c r="O32" i="69"/>
  <c r="L32" i="69"/>
  <c r="O31" i="69"/>
  <c r="P31" i="69"/>
  <c r="L31" i="69"/>
  <c r="O30" i="69"/>
  <c r="P30" i="69"/>
  <c r="L30" i="69"/>
  <c r="P29" i="69"/>
  <c r="O29" i="69"/>
  <c r="L29" i="69"/>
  <c r="P28" i="69"/>
  <c r="O28" i="69"/>
  <c r="L28" i="69"/>
  <c r="O27" i="69"/>
  <c r="P27" i="69"/>
  <c r="L27" i="69"/>
  <c r="O26" i="69"/>
  <c r="P26" i="69"/>
  <c r="L26" i="69"/>
  <c r="P25" i="69"/>
  <c r="O25" i="69"/>
  <c r="L25" i="69"/>
  <c r="P24" i="69"/>
  <c r="O24" i="69"/>
  <c r="L24" i="69"/>
  <c r="O23" i="69"/>
  <c r="P23" i="69"/>
  <c r="L23" i="69"/>
  <c r="O22" i="69"/>
  <c r="P22" i="69"/>
  <c r="L22" i="69"/>
  <c r="P21" i="69"/>
  <c r="O21" i="69"/>
  <c r="L21" i="69"/>
  <c r="P20" i="69"/>
  <c r="O20" i="69"/>
  <c r="L20" i="69"/>
  <c r="O19" i="69"/>
  <c r="P19" i="69"/>
  <c r="L19" i="69"/>
  <c r="O18" i="69"/>
  <c r="P18" i="69"/>
  <c r="L18" i="69"/>
  <c r="P17" i="69"/>
  <c r="O17" i="69"/>
  <c r="L17" i="69"/>
  <c r="P16" i="69"/>
  <c r="O16" i="69"/>
  <c r="L16" i="69"/>
  <c r="O15" i="69"/>
  <c r="P15" i="69"/>
  <c r="L15" i="69"/>
  <c r="O14" i="69"/>
  <c r="P14" i="69"/>
  <c r="L14" i="69"/>
  <c r="P13" i="69"/>
  <c r="O13" i="69"/>
  <c r="L13" i="69"/>
  <c r="P12" i="69"/>
  <c r="O12" i="69"/>
  <c r="L12" i="69"/>
  <c r="O11" i="69"/>
  <c r="P11" i="69"/>
  <c r="L11" i="69"/>
  <c r="O10" i="69"/>
  <c r="P10" i="69"/>
  <c r="K38" i="69"/>
  <c r="L10" i="69"/>
  <c r="B9" i="51"/>
  <c r="E36" i="51"/>
  <c r="D36" i="51"/>
  <c r="C36" i="51"/>
  <c r="B36" i="51"/>
  <c r="E35" i="51"/>
  <c r="D35" i="51"/>
  <c r="C35" i="51"/>
  <c r="B35" i="51"/>
  <c r="E34" i="51"/>
  <c r="D34" i="51"/>
  <c r="C34" i="51"/>
  <c r="B34" i="51"/>
  <c r="E33" i="51"/>
  <c r="D33" i="51"/>
  <c r="C33" i="51"/>
  <c r="B33" i="51"/>
  <c r="E32" i="51"/>
  <c r="D32" i="51"/>
  <c r="C32" i="51"/>
  <c r="B32" i="51"/>
  <c r="E31" i="51"/>
  <c r="D31" i="51"/>
  <c r="C31" i="51"/>
  <c r="B31" i="51"/>
  <c r="E30" i="51"/>
  <c r="D30" i="51"/>
  <c r="C30" i="51"/>
  <c r="B30" i="51"/>
  <c r="E29" i="51"/>
  <c r="D29" i="51"/>
  <c r="C29" i="51"/>
  <c r="B29" i="51"/>
  <c r="E28" i="51"/>
  <c r="D28" i="51"/>
  <c r="C28" i="51"/>
  <c r="B28" i="51"/>
  <c r="E27" i="51"/>
  <c r="D27" i="51"/>
  <c r="C27" i="51"/>
  <c r="B27" i="51"/>
  <c r="E26" i="51"/>
  <c r="D26" i="51"/>
  <c r="C26" i="51"/>
  <c r="B26" i="51"/>
  <c r="E25" i="51"/>
  <c r="D25" i="51"/>
  <c r="C25" i="51"/>
  <c r="B25" i="51"/>
  <c r="E24" i="51"/>
  <c r="D24" i="51"/>
  <c r="C24" i="51"/>
  <c r="B24" i="51"/>
  <c r="E23" i="51"/>
  <c r="D23" i="51"/>
  <c r="C23" i="51"/>
  <c r="B23" i="51"/>
  <c r="E22" i="51"/>
  <c r="D22" i="51"/>
  <c r="C22" i="51"/>
  <c r="B22" i="51"/>
  <c r="E21" i="51"/>
  <c r="D21" i="51"/>
  <c r="C21" i="51"/>
  <c r="B21" i="51"/>
  <c r="E20" i="51"/>
  <c r="D20" i="51"/>
  <c r="C20" i="51"/>
  <c r="B20" i="51"/>
  <c r="E19" i="51"/>
  <c r="D19" i="51"/>
  <c r="C19" i="51"/>
  <c r="B19" i="51"/>
  <c r="E18" i="51"/>
  <c r="D18" i="51"/>
  <c r="C18" i="51"/>
  <c r="B18" i="51"/>
  <c r="E17" i="51"/>
  <c r="D17" i="51"/>
  <c r="C17" i="51"/>
  <c r="B17" i="51"/>
  <c r="E16" i="51"/>
  <c r="D16" i="51"/>
  <c r="C16" i="51"/>
  <c r="B16" i="51"/>
  <c r="E15" i="51"/>
  <c r="D15" i="51"/>
  <c r="C15" i="51"/>
  <c r="B15" i="51"/>
  <c r="E14" i="51"/>
  <c r="D14" i="51"/>
  <c r="C14" i="51"/>
  <c r="B14" i="51"/>
  <c r="E13" i="51"/>
  <c r="D13" i="51"/>
  <c r="C13" i="51"/>
  <c r="B13" i="51"/>
  <c r="E12" i="51"/>
  <c r="D12" i="51"/>
  <c r="C12" i="51"/>
  <c r="B12" i="51"/>
  <c r="E11" i="51"/>
  <c r="D11" i="51"/>
  <c r="C11" i="51"/>
  <c r="B11" i="51"/>
  <c r="E10" i="51"/>
  <c r="D10" i="51"/>
  <c r="C10" i="51"/>
  <c r="B10" i="51"/>
  <c r="E9" i="51"/>
  <c r="D9" i="51"/>
  <c r="C9" i="51"/>
  <c r="O37" i="51"/>
  <c r="N37" i="51"/>
  <c r="M37" i="51"/>
  <c r="L37" i="51"/>
  <c r="J37" i="51"/>
  <c r="I37" i="51"/>
  <c r="H37" i="51"/>
  <c r="G37" i="51"/>
  <c r="P36" i="51"/>
  <c r="K36" i="51"/>
  <c r="P35" i="51"/>
  <c r="K35" i="51"/>
  <c r="P34" i="51"/>
  <c r="K34" i="51"/>
  <c r="P33" i="51"/>
  <c r="K33" i="51"/>
  <c r="P32" i="51"/>
  <c r="K32" i="51"/>
  <c r="P31" i="51"/>
  <c r="K31" i="51"/>
  <c r="P30" i="51"/>
  <c r="K30" i="51"/>
  <c r="P29" i="51"/>
  <c r="K29" i="51"/>
  <c r="P28" i="51"/>
  <c r="K28" i="51"/>
  <c r="P27" i="51"/>
  <c r="K27" i="51"/>
  <c r="P26" i="51"/>
  <c r="K26" i="51"/>
  <c r="P25" i="51"/>
  <c r="K25" i="51"/>
  <c r="P24" i="51"/>
  <c r="K24" i="51"/>
  <c r="P23" i="51"/>
  <c r="K23" i="51"/>
  <c r="P22" i="51"/>
  <c r="K22" i="51"/>
  <c r="P21" i="51"/>
  <c r="K21" i="51"/>
  <c r="P20" i="51"/>
  <c r="K20" i="51"/>
  <c r="P19" i="51"/>
  <c r="K19" i="51"/>
  <c r="P18" i="51"/>
  <c r="K18" i="51"/>
  <c r="P17" i="51"/>
  <c r="K17" i="51"/>
  <c r="P16" i="51"/>
  <c r="K16" i="51"/>
  <c r="P15" i="51"/>
  <c r="K15" i="51"/>
  <c r="P14" i="51"/>
  <c r="K14" i="51"/>
  <c r="P13" i="51"/>
  <c r="K13" i="51"/>
  <c r="P12" i="51"/>
  <c r="K12" i="51"/>
  <c r="P11" i="51"/>
  <c r="K11" i="51"/>
  <c r="P10" i="51"/>
  <c r="K10" i="51"/>
  <c r="P9" i="51"/>
  <c r="K9" i="51"/>
  <c r="P9" i="48"/>
  <c r="K9" i="48"/>
  <c r="B10" i="48"/>
  <c r="C10" i="48"/>
  <c r="D10" i="48"/>
  <c r="E10" i="48"/>
  <c r="B11" i="48"/>
  <c r="C11" i="48"/>
  <c r="D11" i="48"/>
  <c r="E11" i="48"/>
  <c r="B12" i="48"/>
  <c r="C12" i="48"/>
  <c r="D12" i="48"/>
  <c r="E12" i="48"/>
  <c r="B13" i="48"/>
  <c r="C13" i="48"/>
  <c r="D13" i="48"/>
  <c r="E13" i="48"/>
  <c r="B14" i="48"/>
  <c r="C14" i="48"/>
  <c r="D14" i="48"/>
  <c r="E14" i="48"/>
  <c r="B15" i="48"/>
  <c r="C15" i="48"/>
  <c r="D15" i="48"/>
  <c r="E15" i="48"/>
  <c r="B16" i="48"/>
  <c r="C16" i="48"/>
  <c r="D16" i="48"/>
  <c r="E16" i="48"/>
  <c r="B17" i="48"/>
  <c r="C17" i="48"/>
  <c r="D17" i="48"/>
  <c r="E17" i="48"/>
  <c r="B18" i="48"/>
  <c r="C18" i="48"/>
  <c r="D18" i="48"/>
  <c r="E18" i="48"/>
  <c r="B19" i="48"/>
  <c r="C19" i="48"/>
  <c r="D19" i="48"/>
  <c r="E19" i="48"/>
  <c r="B20" i="48"/>
  <c r="C20" i="48"/>
  <c r="D20" i="48"/>
  <c r="E20" i="48"/>
  <c r="B21" i="48"/>
  <c r="C21" i="48"/>
  <c r="D21" i="48"/>
  <c r="E21" i="48"/>
  <c r="B22" i="48"/>
  <c r="C22" i="48"/>
  <c r="D22" i="48"/>
  <c r="E22" i="48"/>
  <c r="B23" i="48"/>
  <c r="C23" i="48"/>
  <c r="D23" i="48"/>
  <c r="E23" i="48"/>
  <c r="B24" i="48"/>
  <c r="C24" i="48"/>
  <c r="D24" i="48"/>
  <c r="E24" i="48"/>
  <c r="B25" i="48"/>
  <c r="C25" i="48"/>
  <c r="D25" i="48"/>
  <c r="E25" i="48"/>
  <c r="B26" i="48"/>
  <c r="C26" i="48"/>
  <c r="D26" i="48"/>
  <c r="E26" i="48"/>
  <c r="B27" i="48"/>
  <c r="C27" i="48"/>
  <c r="D27" i="48"/>
  <c r="E27" i="48"/>
  <c r="B28" i="48"/>
  <c r="C28" i="48"/>
  <c r="D28" i="48"/>
  <c r="E28" i="48"/>
  <c r="B29" i="48"/>
  <c r="C29" i="48"/>
  <c r="D29" i="48"/>
  <c r="E29" i="48"/>
  <c r="B30" i="48"/>
  <c r="C30" i="48"/>
  <c r="D30" i="48"/>
  <c r="E30" i="48"/>
  <c r="B31" i="48"/>
  <c r="C31" i="48"/>
  <c r="D31" i="48"/>
  <c r="E31" i="48"/>
  <c r="B32" i="48"/>
  <c r="C32" i="48"/>
  <c r="D32" i="48"/>
  <c r="E32" i="48"/>
  <c r="B33" i="48"/>
  <c r="C33" i="48"/>
  <c r="D33" i="48"/>
  <c r="E33" i="48"/>
  <c r="B34" i="48"/>
  <c r="C34" i="48"/>
  <c r="D34" i="48"/>
  <c r="E34" i="48"/>
  <c r="B35" i="48"/>
  <c r="C35" i="48"/>
  <c r="D35" i="48"/>
  <c r="E35" i="48"/>
  <c r="B36" i="48"/>
  <c r="C36" i="48"/>
  <c r="D36" i="48"/>
  <c r="E36" i="48"/>
  <c r="E9" i="48"/>
  <c r="D9" i="48"/>
  <c r="C9" i="48"/>
  <c r="B9" i="48"/>
  <c r="P36" i="48"/>
  <c r="P35" i="48"/>
  <c r="P34" i="48"/>
  <c r="P33" i="48"/>
  <c r="P32" i="48"/>
  <c r="P31" i="48"/>
  <c r="P30" i="48"/>
  <c r="P29" i="48"/>
  <c r="P28" i="48"/>
  <c r="P27" i="48"/>
  <c r="P26" i="48"/>
  <c r="P25" i="48"/>
  <c r="P24" i="48"/>
  <c r="P23" i="48"/>
  <c r="P22" i="48"/>
  <c r="P21" i="48"/>
  <c r="P20" i="48"/>
  <c r="P19" i="48"/>
  <c r="P18" i="48"/>
  <c r="P17" i="48"/>
  <c r="P16" i="48"/>
  <c r="P15" i="48"/>
  <c r="P14" i="48"/>
  <c r="P13" i="48"/>
  <c r="P12" i="48"/>
  <c r="P11" i="48"/>
  <c r="P10" i="48"/>
  <c r="O37" i="48"/>
  <c r="N37" i="48"/>
  <c r="L37" i="48"/>
  <c r="K36" i="48"/>
  <c r="K35" i="48"/>
  <c r="K34" i="48"/>
  <c r="K33" i="48"/>
  <c r="K32" i="48"/>
  <c r="K31" i="48"/>
  <c r="K30" i="48"/>
  <c r="K29" i="48"/>
  <c r="K28" i="48"/>
  <c r="K27" i="48"/>
  <c r="K26" i="48"/>
  <c r="K25" i="48"/>
  <c r="K24" i="48"/>
  <c r="K23" i="48"/>
  <c r="K22" i="48"/>
  <c r="K21" i="48"/>
  <c r="K20" i="48"/>
  <c r="K19" i="48"/>
  <c r="K18" i="48"/>
  <c r="K17" i="48"/>
  <c r="K16" i="48"/>
  <c r="K15" i="48"/>
  <c r="K14" i="48"/>
  <c r="K13" i="48"/>
  <c r="K12" i="48"/>
  <c r="K11" i="48"/>
  <c r="K10" i="48"/>
  <c r="J37" i="48"/>
  <c r="I37" i="48"/>
  <c r="G37" i="48"/>
  <c r="J9" i="45"/>
  <c r="C9" i="45"/>
  <c r="N9" i="45"/>
  <c r="C10" i="45"/>
  <c r="D10" i="45"/>
  <c r="E10" i="45"/>
  <c r="C11" i="45"/>
  <c r="D11" i="45"/>
  <c r="E11" i="45"/>
  <c r="C12" i="45"/>
  <c r="D12" i="45"/>
  <c r="E12" i="45"/>
  <c r="C13" i="45"/>
  <c r="D13" i="45"/>
  <c r="E13" i="45"/>
  <c r="C14" i="45"/>
  <c r="D14" i="45"/>
  <c r="E14" i="45"/>
  <c r="C15" i="45"/>
  <c r="D15" i="45"/>
  <c r="E15" i="45"/>
  <c r="C17" i="45"/>
  <c r="D17" i="45"/>
  <c r="E17" i="45"/>
  <c r="C18" i="45"/>
  <c r="D18" i="45"/>
  <c r="E18" i="45"/>
  <c r="C19" i="45"/>
  <c r="D19" i="45"/>
  <c r="E19" i="45"/>
  <c r="C20" i="45"/>
  <c r="D20" i="45"/>
  <c r="E20" i="45"/>
  <c r="C25" i="45"/>
  <c r="D25" i="45"/>
  <c r="E25" i="45"/>
  <c r="C26" i="45"/>
  <c r="D26" i="45"/>
  <c r="E26" i="45"/>
  <c r="C27" i="45"/>
  <c r="D27" i="45"/>
  <c r="E27" i="45"/>
  <c r="C28" i="45"/>
  <c r="D28" i="45"/>
  <c r="E28" i="45"/>
  <c r="C29" i="45"/>
  <c r="D29" i="45"/>
  <c r="E29" i="45"/>
  <c r="C30" i="45"/>
  <c r="D30" i="45"/>
  <c r="E30" i="45"/>
  <c r="C31" i="45"/>
  <c r="D31" i="45"/>
  <c r="E31" i="45"/>
  <c r="C32" i="45"/>
  <c r="D32" i="45"/>
  <c r="E32" i="45"/>
  <c r="C33" i="45"/>
  <c r="D33" i="45"/>
  <c r="E33" i="45"/>
  <c r="C34" i="45"/>
  <c r="D34" i="45"/>
  <c r="E34" i="45"/>
  <c r="C35" i="45"/>
  <c r="D35" i="45"/>
  <c r="E35" i="45"/>
  <c r="C36" i="45"/>
  <c r="D36" i="45"/>
  <c r="E36" i="45"/>
  <c r="C39" i="45"/>
  <c r="D39" i="45"/>
  <c r="E39" i="45"/>
  <c r="C41" i="45"/>
  <c r="D41" i="45"/>
  <c r="E41" i="45"/>
  <c r="D42" i="45"/>
  <c r="E42" i="45"/>
  <c r="C47" i="45"/>
  <c r="D47" i="45"/>
  <c r="E47" i="45"/>
  <c r="E9" i="45"/>
  <c r="D9" i="45"/>
  <c r="N47" i="45"/>
  <c r="N42" i="45"/>
  <c r="N41" i="45"/>
  <c r="N39" i="45"/>
  <c r="N36" i="45"/>
  <c r="N35" i="45"/>
  <c r="N34" i="45"/>
  <c r="N33" i="45"/>
  <c r="N32" i="45"/>
  <c r="N31" i="45"/>
  <c r="N30" i="45"/>
  <c r="N29" i="45"/>
  <c r="N28" i="45"/>
  <c r="N27" i="45"/>
  <c r="N26" i="45"/>
  <c r="N25" i="45"/>
  <c r="N20" i="45"/>
  <c r="N19" i="45"/>
  <c r="N18" i="45"/>
  <c r="N17" i="45"/>
  <c r="N15" i="45"/>
  <c r="N14" i="45"/>
  <c r="N13" i="45"/>
  <c r="N12" i="45"/>
  <c r="N11" i="45"/>
  <c r="N10" i="45"/>
  <c r="M48" i="45"/>
  <c r="K48" i="45"/>
  <c r="J47" i="45"/>
  <c r="J42" i="45"/>
  <c r="J41" i="45"/>
  <c r="J39" i="45"/>
  <c r="J36" i="45"/>
  <c r="J35" i="45"/>
  <c r="J34" i="45"/>
  <c r="J33" i="45"/>
  <c r="J32" i="45"/>
  <c r="J31" i="45"/>
  <c r="J30" i="45"/>
  <c r="J29" i="45"/>
  <c r="J28" i="45"/>
  <c r="J27" i="45"/>
  <c r="J26" i="45"/>
  <c r="J25" i="45"/>
  <c r="J20" i="45"/>
  <c r="J19" i="45"/>
  <c r="J18" i="45"/>
  <c r="J17" i="45"/>
  <c r="J15" i="45"/>
  <c r="J14" i="45"/>
  <c r="J13" i="45"/>
  <c r="J12" i="45"/>
  <c r="J11" i="45"/>
  <c r="J10" i="45"/>
  <c r="I48" i="45"/>
  <c r="G48" i="45"/>
  <c r="M10" i="39"/>
  <c r="O9" i="36"/>
  <c r="J9" i="36"/>
  <c r="I9" i="39"/>
  <c r="K9" i="36"/>
  <c r="B10" i="39"/>
  <c r="C10" i="39"/>
  <c r="D10" i="39"/>
  <c r="B11" i="39"/>
  <c r="C11" i="39"/>
  <c r="D11" i="39"/>
  <c r="B12" i="39"/>
  <c r="C12" i="39"/>
  <c r="D12" i="39"/>
  <c r="B13" i="39"/>
  <c r="C13" i="39"/>
  <c r="D13" i="39"/>
  <c r="B14" i="39"/>
  <c r="C14" i="39"/>
  <c r="D14" i="39"/>
  <c r="B15" i="39"/>
  <c r="C15" i="39"/>
  <c r="D15" i="39"/>
  <c r="B16" i="39"/>
  <c r="C16" i="39"/>
  <c r="D16" i="39"/>
  <c r="B17" i="39"/>
  <c r="C17" i="39"/>
  <c r="D17" i="39"/>
  <c r="B18" i="39"/>
  <c r="C18" i="39"/>
  <c r="D18" i="39"/>
  <c r="B19" i="39"/>
  <c r="C19" i="39"/>
  <c r="D19" i="39"/>
  <c r="B20" i="39"/>
  <c r="C20" i="39"/>
  <c r="D20" i="39"/>
  <c r="B21" i="39"/>
  <c r="C21" i="39"/>
  <c r="D21" i="39"/>
  <c r="B22" i="39"/>
  <c r="C22" i="39"/>
  <c r="D22" i="39"/>
  <c r="B23" i="39"/>
  <c r="C23" i="39"/>
  <c r="D23" i="39"/>
  <c r="B24" i="39"/>
  <c r="C24" i="39"/>
  <c r="D24" i="39"/>
  <c r="B25" i="39"/>
  <c r="C25" i="39"/>
  <c r="D25" i="39"/>
  <c r="B26" i="39"/>
  <c r="C26" i="39"/>
  <c r="D26" i="39"/>
  <c r="B27" i="39"/>
  <c r="C27" i="39"/>
  <c r="D27" i="39"/>
  <c r="B28" i="39"/>
  <c r="C28" i="39"/>
  <c r="D28" i="39"/>
  <c r="B29" i="39"/>
  <c r="C29" i="39"/>
  <c r="D29" i="39"/>
  <c r="B30" i="39"/>
  <c r="C30" i="39"/>
  <c r="D30" i="39"/>
  <c r="B31" i="39"/>
  <c r="C31" i="39"/>
  <c r="D31" i="39"/>
  <c r="B32" i="39"/>
  <c r="C32" i="39"/>
  <c r="D32" i="39"/>
  <c r="B33" i="39"/>
  <c r="C33" i="39"/>
  <c r="D33" i="39"/>
  <c r="B34" i="39"/>
  <c r="C34" i="39"/>
  <c r="D34" i="39"/>
  <c r="B35" i="39"/>
  <c r="C35" i="39"/>
  <c r="D35" i="39"/>
  <c r="B36" i="39"/>
  <c r="C36" i="39"/>
  <c r="D36" i="39"/>
  <c r="B37" i="39"/>
  <c r="C37" i="39"/>
  <c r="D37" i="39"/>
  <c r="B38" i="39"/>
  <c r="C38" i="39"/>
  <c r="D38" i="39"/>
  <c r="B39" i="39"/>
  <c r="C39" i="39"/>
  <c r="D39" i="39"/>
  <c r="B40" i="39"/>
  <c r="C40" i="39"/>
  <c r="D40" i="39"/>
  <c r="B41" i="39"/>
  <c r="C41" i="39"/>
  <c r="D41" i="39"/>
  <c r="B42" i="39"/>
  <c r="C42" i="39"/>
  <c r="D42" i="39"/>
  <c r="B43" i="39"/>
  <c r="C43" i="39"/>
  <c r="D43" i="39"/>
  <c r="B44" i="39"/>
  <c r="C44" i="39"/>
  <c r="D44" i="39"/>
  <c r="B45" i="39"/>
  <c r="C45" i="39"/>
  <c r="D45" i="39"/>
  <c r="B46" i="39"/>
  <c r="C46" i="39"/>
  <c r="D46" i="39"/>
  <c r="B47" i="39"/>
  <c r="C47" i="39"/>
  <c r="D47" i="39"/>
  <c r="B48" i="39"/>
  <c r="C48" i="39"/>
  <c r="D48" i="39"/>
  <c r="B49" i="39"/>
  <c r="C49" i="39"/>
  <c r="D49" i="39"/>
  <c r="B50" i="39"/>
  <c r="C50" i="39"/>
  <c r="D50" i="39"/>
  <c r="B51" i="39"/>
  <c r="C51" i="39"/>
  <c r="D51" i="39"/>
  <c r="B52" i="39"/>
  <c r="C52" i="39"/>
  <c r="D52" i="39"/>
  <c r="B53" i="39"/>
  <c r="C53" i="39"/>
  <c r="D53" i="39"/>
  <c r="B54" i="39"/>
  <c r="C54" i="39"/>
  <c r="D54" i="39"/>
  <c r="B55" i="39"/>
  <c r="C55" i="39"/>
  <c r="D55" i="39"/>
  <c r="B56" i="39"/>
  <c r="C56" i="39"/>
  <c r="D56" i="39"/>
  <c r="B57" i="39"/>
  <c r="C57" i="39"/>
  <c r="D57" i="39"/>
  <c r="D9" i="39"/>
  <c r="C9" i="39"/>
  <c r="B9" i="39"/>
  <c r="M57" i="39"/>
  <c r="M56" i="39"/>
  <c r="M55" i="39"/>
  <c r="M54" i="39"/>
  <c r="M53" i="39"/>
  <c r="M52" i="39"/>
  <c r="M51" i="39"/>
  <c r="M50" i="39"/>
  <c r="M49" i="39"/>
  <c r="M48" i="39"/>
  <c r="M47" i="39"/>
  <c r="M46" i="39"/>
  <c r="M45" i="39"/>
  <c r="M44" i="39"/>
  <c r="M43" i="39"/>
  <c r="M42" i="39"/>
  <c r="M41" i="39"/>
  <c r="M40" i="39"/>
  <c r="M39" i="39"/>
  <c r="M38" i="39"/>
  <c r="M37" i="39"/>
  <c r="M36" i="39"/>
  <c r="M35" i="39"/>
  <c r="M34" i="39"/>
  <c r="M33" i="39"/>
  <c r="M32" i="39"/>
  <c r="M31" i="39"/>
  <c r="M30" i="39"/>
  <c r="M29" i="39"/>
  <c r="M28" i="39"/>
  <c r="M27" i="39"/>
  <c r="M26" i="39"/>
  <c r="M25" i="39"/>
  <c r="M24" i="39"/>
  <c r="M23" i="39"/>
  <c r="M22" i="39"/>
  <c r="M21" i="39"/>
  <c r="M20" i="39"/>
  <c r="M19" i="39"/>
  <c r="M18" i="39"/>
  <c r="M17" i="39"/>
  <c r="M16" i="39"/>
  <c r="M15" i="39"/>
  <c r="M14" i="39"/>
  <c r="M13" i="39"/>
  <c r="M12" i="39"/>
  <c r="M11" i="39"/>
  <c r="L58" i="39"/>
  <c r="M9" i="39"/>
  <c r="J58" i="39"/>
  <c r="I57" i="39"/>
  <c r="I56" i="39"/>
  <c r="I55" i="39"/>
  <c r="I54" i="39"/>
  <c r="I53" i="39"/>
  <c r="I52" i="39"/>
  <c r="I51" i="39"/>
  <c r="I50" i="39"/>
  <c r="I49" i="39"/>
  <c r="I48" i="39"/>
  <c r="I47" i="39"/>
  <c r="I46" i="39"/>
  <c r="I45" i="39"/>
  <c r="I44" i="39"/>
  <c r="I43" i="39"/>
  <c r="I42" i="39"/>
  <c r="I41" i="39"/>
  <c r="I40" i="39"/>
  <c r="I39" i="39"/>
  <c r="I38" i="39"/>
  <c r="I37" i="39"/>
  <c r="I36" i="39"/>
  <c r="I35" i="39"/>
  <c r="I34" i="39"/>
  <c r="I33" i="39"/>
  <c r="I32" i="39"/>
  <c r="I31" i="39"/>
  <c r="I30" i="39"/>
  <c r="I29" i="39"/>
  <c r="I28" i="39"/>
  <c r="I27" i="39"/>
  <c r="I26" i="39"/>
  <c r="I25" i="39"/>
  <c r="I24" i="39"/>
  <c r="I23" i="39"/>
  <c r="I22" i="39"/>
  <c r="I21" i="39"/>
  <c r="I20" i="39"/>
  <c r="I19" i="39"/>
  <c r="I18" i="39"/>
  <c r="I17" i="39"/>
  <c r="I16" i="39"/>
  <c r="I15" i="39"/>
  <c r="I14" i="39"/>
  <c r="I13" i="39"/>
  <c r="I12" i="39"/>
  <c r="I11" i="39"/>
  <c r="I10" i="39"/>
  <c r="H58" i="39"/>
  <c r="F58" i="39"/>
  <c r="B23" i="36"/>
  <c r="C23" i="36"/>
  <c r="D23" i="36"/>
  <c r="B24" i="36"/>
  <c r="C24" i="36"/>
  <c r="D24" i="36"/>
  <c r="B25" i="36"/>
  <c r="C25" i="36"/>
  <c r="D25" i="36"/>
  <c r="B26" i="36"/>
  <c r="C26" i="36"/>
  <c r="D26" i="36"/>
  <c r="B27" i="36"/>
  <c r="C27" i="36"/>
  <c r="D27" i="36"/>
  <c r="B28" i="36"/>
  <c r="C28" i="36"/>
  <c r="D28" i="36"/>
  <c r="B29" i="36"/>
  <c r="C29" i="36"/>
  <c r="D29" i="36"/>
  <c r="B30" i="36"/>
  <c r="C30" i="36"/>
  <c r="D30" i="36"/>
  <c r="B31" i="36"/>
  <c r="C31" i="36"/>
  <c r="D31" i="36"/>
  <c r="B32" i="36"/>
  <c r="C32" i="36"/>
  <c r="D32" i="36"/>
  <c r="B33" i="36"/>
  <c r="C33" i="36"/>
  <c r="D33" i="36"/>
  <c r="B34" i="36"/>
  <c r="C34" i="36"/>
  <c r="D34" i="36"/>
  <c r="B35" i="36"/>
  <c r="C35" i="36"/>
  <c r="D35" i="36"/>
  <c r="B36" i="36"/>
  <c r="C36" i="36"/>
  <c r="D36" i="36"/>
  <c r="B10" i="36"/>
  <c r="C10" i="36"/>
  <c r="D10" i="36"/>
  <c r="B11" i="36"/>
  <c r="C11" i="36"/>
  <c r="D11" i="36"/>
  <c r="B12" i="36"/>
  <c r="C12" i="36"/>
  <c r="D12" i="36"/>
  <c r="B13" i="36"/>
  <c r="C13" i="36"/>
  <c r="D13" i="36"/>
  <c r="B14" i="36"/>
  <c r="C14" i="36"/>
  <c r="D14" i="36"/>
  <c r="B15" i="36"/>
  <c r="C15" i="36"/>
  <c r="D15" i="36"/>
  <c r="B16" i="36"/>
  <c r="C16" i="36"/>
  <c r="D16" i="36"/>
  <c r="B17" i="36"/>
  <c r="C17" i="36"/>
  <c r="D17" i="36"/>
  <c r="B18" i="36"/>
  <c r="C18" i="36"/>
  <c r="D18" i="36"/>
  <c r="B19" i="36"/>
  <c r="C19" i="36"/>
  <c r="D19" i="36"/>
  <c r="B20" i="36"/>
  <c r="C20" i="36"/>
  <c r="D20" i="36"/>
  <c r="B21" i="36"/>
  <c r="C21" i="36"/>
  <c r="D21" i="36"/>
  <c r="B22" i="36"/>
  <c r="C22" i="36"/>
  <c r="D22" i="36"/>
  <c r="C9" i="36"/>
  <c r="D9" i="36"/>
  <c r="B9" i="36"/>
  <c r="O36" i="36"/>
  <c r="P36" i="36"/>
  <c r="O35" i="36"/>
  <c r="P35" i="36"/>
  <c r="O34" i="36"/>
  <c r="P34" i="36"/>
  <c r="P33" i="36"/>
  <c r="O32" i="36"/>
  <c r="P32" i="36"/>
  <c r="O31" i="36"/>
  <c r="P31" i="36"/>
  <c r="O30" i="36"/>
  <c r="P30" i="36"/>
  <c r="P29" i="36"/>
  <c r="O28" i="36"/>
  <c r="P28" i="36"/>
  <c r="P27" i="36"/>
  <c r="O27" i="36"/>
  <c r="O26" i="36"/>
  <c r="P26" i="36"/>
  <c r="P25" i="36"/>
  <c r="O24" i="36"/>
  <c r="P24" i="36"/>
  <c r="O23" i="36"/>
  <c r="P23" i="36"/>
  <c r="O22" i="36"/>
  <c r="P22" i="36"/>
  <c r="P21" i="36"/>
  <c r="O20" i="36"/>
  <c r="P20" i="36"/>
  <c r="O19" i="36"/>
  <c r="P19" i="36"/>
  <c r="O18" i="36"/>
  <c r="P18" i="36"/>
  <c r="P17" i="36"/>
  <c r="O16" i="36"/>
  <c r="P16" i="36"/>
  <c r="O15" i="36"/>
  <c r="P15" i="36"/>
  <c r="O14" i="36"/>
  <c r="P14" i="36"/>
  <c r="P13" i="36"/>
  <c r="O12" i="36"/>
  <c r="P12" i="36"/>
  <c r="O11" i="36"/>
  <c r="P11" i="36"/>
  <c r="O10" i="36"/>
  <c r="P10" i="36"/>
  <c r="N37" i="36"/>
  <c r="P9" i="36"/>
  <c r="L37" i="36"/>
  <c r="K36" i="36"/>
  <c r="K35" i="36"/>
  <c r="J34" i="36"/>
  <c r="K34" i="36"/>
  <c r="J33" i="36"/>
  <c r="K33" i="36"/>
  <c r="K32" i="36"/>
  <c r="J31" i="36"/>
  <c r="K31" i="36"/>
  <c r="J30" i="36"/>
  <c r="K30" i="36"/>
  <c r="J29" i="36"/>
  <c r="K29" i="36"/>
  <c r="K28" i="36"/>
  <c r="J27" i="36"/>
  <c r="K27" i="36"/>
  <c r="K26" i="36"/>
  <c r="J25" i="36"/>
  <c r="K25" i="36"/>
  <c r="K24" i="36"/>
  <c r="J23" i="36"/>
  <c r="K23" i="36"/>
  <c r="J22" i="36"/>
  <c r="K22" i="36"/>
  <c r="J21" i="36"/>
  <c r="K21" i="36"/>
  <c r="K20" i="36"/>
  <c r="J19" i="36"/>
  <c r="K19" i="36"/>
  <c r="J18" i="36"/>
  <c r="K18" i="36"/>
  <c r="J17" i="36"/>
  <c r="K17" i="36"/>
  <c r="K16" i="36"/>
  <c r="J15" i="36"/>
  <c r="K15" i="36"/>
  <c r="J14" i="36"/>
  <c r="K14" i="36"/>
  <c r="J13" i="36"/>
  <c r="K13" i="36"/>
  <c r="K12" i="36"/>
  <c r="J11" i="36"/>
  <c r="K11" i="36"/>
  <c r="J10" i="36"/>
  <c r="K10" i="36"/>
  <c r="I37" i="36"/>
  <c r="C47" i="18" l="1"/>
  <c r="C37" i="29"/>
  <c r="D37" i="29"/>
  <c r="B37" i="26"/>
  <c r="F9" i="45"/>
  <c r="D13" i="69"/>
  <c r="D15" i="69"/>
  <c r="D16" i="69"/>
  <c r="D17" i="69"/>
  <c r="D19" i="69"/>
  <c r="D20" i="69"/>
  <c r="D24" i="69"/>
  <c r="D29" i="69"/>
  <c r="D31" i="69"/>
  <c r="D32" i="69"/>
  <c r="D10" i="69"/>
  <c r="D33" i="69"/>
  <c r="D35" i="69"/>
  <c r="D36" i="69"/>
  <c r="D12" i="69"/>
  <c r="D14" i="69"/>
  <c r="D22" i="69"/>
  <c r="D26" i="69"/>
  <c r="D28" i="69"/>
  <c r="B37" i="48"/>
  <c r="F9" i="48"/>
  <c r="E37" i="29"/>
  <c r="D23" i="69"/>
  <c r="D11" i="69"/>
  <c r="D25" i="69"/>
  <c r="D27" i="69"/>
  <c r="D30" i="69"/>
  <c r="D21" i="69"/>
  <c r="D37" i="69"/>
  <c r="D18" i="69"/>
  <c r="D34" i="69"/>
  <c r="K37" i="9"/>
  <c r="M37" i="9" s="1"/>
  <c r="G37" i="9"/>
  <c r="I37" i="9" s="1"/>
  <c r="K37" i="5"/>
  <c r="M37" i="5" s="1"/>
  <c r="G37" i="5"/>
  <c r="I37" i="5" s="1"/>
  <c r="F10" i="29"/>
  <c r="F14" i="29"/>
  <c r="F18" i="29"/>
  <c r="F22" i="29"/>
  <c r="F30" i="29"/>
  <c r="F34" i="29"/>
  <c r="F32" i="29"/>
  <c r="F36" i="29"/>
  <c r="B37" i="29"/>
  <c r="F11" i="29"/>
  <c r="F13" i="29"/>
  <c r="F15" i="29"/>
  <c r="F17" i="29"/>
  <c r="F19" i="29"/>
  <c r="F21" i="29"/>
  <c r="F23" i="29"/>
  <c r="F25" i="29"/>
  <c r="F27" i="29"/>
  <c r="F29" i="29"/>
  <c r="F31" i="29"/>
  <c r="F33" i="29"/>
  <c r="F35" i="29"/>
  <c r="K37" i="29"/>
  <c r="P37" i="29"/>
  <c r="F26" i="29"/>
  <c r="F12" i="29"/>
  <c r="F16" i="29"/>
  <c r="F20" i="29"/>
  <c r="F24" i="29"/>
  <c r="F28" i="29"/>
  <c r="F9" i="29"/>
  <c r="M37" i="26"/>
  <c r="P37" i="26" s="1"/>
  <c r="H37" i="26"/>
  <c r="K37" i="26" s="1"/>
  <c r="L47" i="18"/>
  <c r="N47" i="18" s="1"/>
  <c r="H47" i="18"/>
  <c r="J47" i="18" s="1"/>
  <c r="K58" i="12"/>
  <c r="M58" i="12" s="1"/>
  <c r="G58" i="12"/>
  <c r="I58" i="12" s="1"/>
  <c r="K10" i="35"/>
  <c r="K13" i="35"/>
  <c r="K15" i="35"/>
  <c r="K16" i="35"/>
  <c r="K23" i="35"/>
  <c r="K24" i="35"/>
  <c r="K31" i="35"/>
  <c r="K32" i="35"/>
  <c r="L37" i="35"/>
  <c r="O10" i="35"/>
  <c r="P14" i="35"/>
  <c r="P15" i="35"/>
  <c r="O16" i="35"/>
  <c r="P20" i="35"/>
  <c r="P21" i="35"/>
  <c r="O26" i="35"/>
  <c r="P30" i="35"/>
  <c r="P31" i="35"/>
  <c r="O32" i="35"/>
  <c r="G37" i="35"/>
  <c r="J14" i="35"/>
  <c r="K34" i="35"/>
  <c r="K35" i="35"/>
  <c r="O11" i="35"/>
  <c r="O27" i="35"/>
  <c r="J15" i="35"/>
  <c r="K19" i="35"/>
  <c r="K20" i="35"/>
  <c r="J23" i="35"/>
  <c r="K27" i="35"/>
  <c r="K28" i="35"/>
  <c r="J31" i="35"/>
  <c r="N37" i="35"/>
  <c r="P12" i="35"/>
  <c r="P13" i="35"/>
  <c r="O15" i="35"/>
  <c r="O18" i="35"/>
  <c r="P22" i="35"/>
  <c r="P23" i="35"/>
  <c r="O24" i="35"/>
  <c r="P28" i="35"/>
  <c r="P29" i="35"/>
  <c r="O31" i="35"/>
  <c r="M37" i="35"/>
  <c r="O9" i="35"/>
  <c r="O13" i="35"/>
  <c r="O17" i="35"/>
  <c r="O21" i="35"/>
  <c r="O25" i="35"/>
  <c r="O29" i="35"/>
  <c r="O33" i="35"/>
  <c r="H37" i="35"/>
  <c r="J12" i="35"/>
  <c r="J16" i="35"/>
  <c r="J20" i="35"/>
  <c r="J24" i="35"/>
  <c r="J28" i="35"/>
  <c r="J32" i="35"/>
  <c r="J36" i="35"/>
  <c r="J9" i="35"/>
  <c r="J13" i="35"/>
  <c r="J17" i="35"/>
  <c r="J21" i="35"/>
  <c r="J25" i="35"/>
  <c r="J29" i="35"/>
  <c r="J33" i="35"/>
  <c r="T38" i="69"/>
  <c r="U38" i="69"/>
  <c r="X38" i="69" s="1"/>
  <c r="V38" i="69"/>
  <c r="M38" i="69"/>
  <c r="J38" i="69"/>
  <c r="L38" i="69" s="1"/>
  <c r="N38" i="69"/>
  <c r="P37" i="51"/>
  <c r="K37" i="51"/>
  <c r="M37" i="48"/>
  <c r="P37" i="48" s="1"/>
  <c r="H37" i="48"/>
  <c r="K37" i="48" s="1"/>
  <c r="L48" i="45"/>
  <c r="N48" i="45" s="1"/>
  <c r="H48" i="45"/>
  <c r="J48" i="45" s="1"/>
  <c r="K58" i="39"/>
  <c r="M58" i="39" s="1"/>
  <c r="I58" i="39"/>
  <c r="M37" i="36"/>
  <c r="O13" i="36"/>
  <c r="O17" i="36"/>
  <c r="O21" i="36"/>
  <c r="O25" i="36"/>
  <c r="O29" i="36"/>
  <c r="O33" i="36"/>
  <c r="G37" i="36"/>
  <c r="J35" i="36"/>
  <c r="H37" i="36"/>
  <c r="J12" i="36"/>
  <c r="J16" i="36"/>
  <c r="J20" i="36"/>
  <c r="J24" i="36"/>
  <c r="J28" i="36"/>
  <c r="J32" i="36"/>
  <c r="J36" i="36"/>
  <c r="J38" i="61"/>
  <c r="F37" i="61"/>
  <c r="E37" i="61"/>
  <c r="F36" i="61"/>
  <c r="E36" i="61"/>
  <c r="F35" i="61"/>
  <c r="E35" i="61"/>
  <c r="F34" i="61"/>
  <c r="E34" i="61"/>
  <c r="F33" i="61"/>
  <c r="E33" i="61"/>
  <c r="F32" i="61"/>
  <c r="E32" i="61"/>
  <c r="F31" i="61"/>
  <c r="E31" i="61"/>
  <c r="F30" i="61"/>
  <c r="E30" i="61"/>
  <c r="F29" i="61"/>
  <c r="E29" i="61"/>
  <c r="F28" i="61"/>
  <c r="E28" i="61"/>
  <c r="F27" i="61"/>
  <c r="E27" i="61"/>
  <c r="F26" i="61"/>
  <c r="E26" i="61"/>
  <c r="F25" i="61"/>
  <c r="E25" i="61"/>
  <c r="F24" i="61"/>
  <c r="E24" i="61"/>
  <c r="F23" i="61"/>
  <c r="E23" i="61"/>
  <c r="F22" i="61"/>
  <c r="E22" i="61"/>
  <c r="F21" i="61"/>
  <c r="E21" i="61"/>
  <c r="F20" i="61"/>
  <c r="E20" i="61"/>
  <c r="F19" i="61"/>
  <c r="E19" i="61"/>
  <c r="F18" i="61"/>
  <c r="E18" i="61"/>
  <c r="F17" i="61"/>
  <c r="E17" i="61"/>
  <c r="F16" i="61"/>
  <c r="E16" i="61"/>
  <c r="F15" i="61"/>
  <c r="E15" i="61"/>
  <c r="F14" i="61"/>
  <c r="E14" i="61"/>
  <c r="F13" i="61"/>
  <c r="E13" i="61"/>
  <c r="F12" i="61"/>
  <c r="E12" i="61"/>
  <c r="F11" i="61"/>
  <c r="E11" i="61"/>
  <c r="E10" i="61"/>
  <c r="H10" i="61" s="1"/>
  <c r="F10" i="61"/>
  <c r="B12" i="61"/>
  <c r="C11" i="61"/>
  <c r="B11" i="61"/>
  <c r="C37" i="61"/>
  <c r="B37" i="61"/>
  <c r="C36" i="61"/>
  <c r="B36" i="61"/>
  <c r="C35" i="61"/>
  <c r="B35" i="61"/>
  <c r="C34" i="61"/>
  <c r="B34" i="61"/>
  <c r="C33" i="61"/>
  <c r="B33" i="61"/>
  <c r="C32" i="61"/>
  <c r="B32" i="61"/>
  <c r="C31" i="61"/>
  <c r="B31" i="61"/>
  <c r="C30" i="61"/>
  <c r="B30" i="61"/>
  <c r="C29" i="61"/>
  <c r="B29" i="61"/>
  <c r="C28" i="61"/>
  <c r="B28" i="61"/>
  <c r="C27" i="61"/>
  <c r="B27" i="61"/>
  <c r="C26" i="61"/>
  <c r="B26" i="61"/>
  <c r="C25" i="61"/>
  <c r="B25" i="61"/>
  <c r="C24" i="61"/>
  <c r="B24" i="61"/>
  <c r="C23" i="61"/>
  <c r="B23" i="61"/>
  <c r="C22" i="61"/>
  <c r="B22" i="61"/>
  <c r="C21" i="61"/>
  <c r="B21" i="61"/>
  <c r="C20" i="61"/>
  <c r="B20" i="61"/>
  <c r="C19" i="61"/>
  <c r="B19" i="61"/>
  <c r="C18" i="61"/>
  <c r="B18" i="61"/>
  <c r="C17" i="61"/>
  <c r="B17" i="61"/>
  <c r="C16" i="61"/>
  <c r="B16" i="61"/>
  <c r="C15" i="61"/>
  <c r="B15" i="61"/>
  <c r="C14" i="61"/>
  <c r="B14" i="61"/>
  <c r="C13" i="61"/>
  <c r="B13" i="61"/>
  <c r="C12" i="61"/>
  <c r="C10" i="61"/>
  <c r="D10" i="61" s="1"/>
  <c r="X37" i="61"/>
  <c r="W37" i="61"/>
  <c r="T37" i="61"/>
  <c r="X36" i="61"/>
  <c r="W36" i="61"/>
  <c r="T36" i="61"/>
  <c r="W35" i="61"/>
  <c r="T35" i="61"/>
  <c r="X35" i="61"/>
  <c r="W34" i="61"/>
  <c r="X34" i="61"/>
  <c r="T34" i="61"/>
  <c r="X33" i="61"/>
  <c r="W33" i="61"/>
  <c r="T33" i="61"/>
  <c r="X32" i="61"/>
  <c r="T32" i="61"/>
  <c r="W31" i="61"/>
  <c r="T31" i="61"/>
  <c r="X31" i="61"/>
  <c r="W30" i="61"/>
  <c r="X30" i="61"/>
  <c r="T30" i="61"/>
  <c r="X29" i="61"/>
  <c r="W29" i="61"/>
  <c r="T29" i="61"/>
  <c r="X28" i="61"/>
  <c r="W28" i="61"/>
  <c r="T28" i="61"/>
  <c r="W27" i="61"/>
  <c r="T27" i="61"/>
  <c r="X27" i="61"/>
  <c r="W26" i="61"/>
  <c r="X26" i="61"/>
  <c r="T26" i="61"/>
  <c r="X25" i="61"/>
  <c r="W25" i="61"/>
  <c r="T25" i="61"/>
  <c r="X24" i="61"/>
  <c r="W24" i="61"/>
  <c r="T24" i="61"/>
  <c r="W23" i="61"/>
  <c r="T23" i="61"/>
  <c r="X23" i="61"/>
  <c r="W22" i="61"/>
  <c r="X22" i="61"/>
  <c r="T22" i="61"/>
  <c r="X21" i="61"/>
  <c r="W21" i="61"/>
  <c r="T21" i="61"/>
  <c r="X20" i="61"/>
  <c r="W20" i="61"/>
  <c r="T20" i="61"/>
  <c r="W19" i="61"/>
  <c r="T19" i="61"/>
  <c r="X19" i="61"/>
  <c r="W18" i="61"/>
  <c r="X18" i="61"/>
  <c r="T18" i="61"/>
  <c r="X17" i="61"/>
  <c r="W17" i="61"/>
  <c r="T17" i="61"/>
  <c r="X16" i="61"/>
  <c r="W16" i="61"/>
  <c r="T16" i="61"/>
  <c r="W15" i="61"/>
  <c r="T15" i="61"/>
  <c r="X15" i="61"/>
  <c r="W14" i="61"/>
  <c r="X14" i="61"/>
  <c r="T14" i="61"/>
  <c r="X13" i="61"/>
  <c r="W13" i="61"/>
  <c r="T13" i="61"/>
  <c r="X12" i="61"/>
  <c r="W12" i="61"/>
  <c r="T12" i="61"/>
  <c r="W11" i="61"/>
  <c r="T11" i="61"/>
  <c r="X11" i="61"/>
  <c r="R38" i="61"/>
  <c r="O37" i="61"/>
  <c r="P37" i="61"/>
  <c r="P36" i="61"/>
  <c r="L36" i="61"/>
  <c r="O35" i="61"/>
  <c r="P35" i="61"/>
  <c r="P34" i="61"/>
  <c r="L34" i="61"/>
  <c r="O33" i="61"/>
  <c r="P33" i="61"/>
  <c r="P32" i="61"/>
  <c r="L32" i="61"/>
  <c r="O31" i="61"/>
  <c r="P31" i="61"/>
  <c r="P30" i="61"/>
  <c r="L30" i="61"/>
  <c r="O29" i="61"/>
  <c r="P29" i="61"/>
  <c r="P28" i="61"/>
  <c r="L28" i="61"/>
  <c r="O27" i="61"/>
  <c r="P27" i="61"/>
  <c r="P26" i="61"/>
  <c r="L26" i="61"/>
  <c r="O25" i="61"/>
  <c r="P25" i="61"/>
  <c r="P24" i="61"/>
  <c r="L24" i="61"/>
  <c r="O23" i="61"/>
  <c r="P23" i="61"/>
  <c r="P22" i="61"/>
  <c r="L22" i="61"/>
  <c r="O21" i="61"/>
  <c r="P21" i="61"/>
  <c r="P20" i="61"/>
  <c r="L20" i="61"/>
  <c r="O19" i="61"/>
  <c r="P19" i="61"/>
  <c r="P18" i="61"/>
  <c r="L18" i="61"/>
  <c r="O17" i="61"/>
  <c r="P17" i="61"/>
  <c r="P16" i="61"/>
  <c r="L16" i="61"/>
  <c r="O15" i="61"/>
  <c r="P15" i="61"/>
  <c r="P14" i="61"/>
  <c r="L14" i="61"/>
  <c r="O13" i="61"/>
  <c r="P13" i="61"/>
  <c r="P12" i="61"/>
  <c r="L12" i="61"/>
  <c r="O11" i="61"/>
  <c r="P11" i="61"/>
  <c r="N38" i="61"/>
  <c r="F37" i="29" l="1"/>
  <c r="B38" i="61"/>
  <c r="W38" i="69"/>
  <c r="P37" i="35"/>
  <c r="O37" i="35"/>
  <c r="K37" i="35"/>
  <c r="J37" i="35"/>
  <c r="O38" i="69"/>
  <c r="P38" i="69"/>
  <c r="P37" i="36"/>
  <c r="O37" i="36"/>
  <c r="K37" i="36"/>
  <c r="J37" i="36"/>
  <c r="U38" i="61"/>
  <c r="X38" i="61" s="1"/>
  <c r="V38" i="61"/>
  <c r="S38" i="61"/>
  <c r="T38" i="61" s="1"/>
  <c r="O12" i="61"/>
  <c r="L13" i="61"/>
  <c r="O16" i="61"/>
  <c r="L17" i="61"/>
  <c r="O20" i="61"/>
  <c r="L21" i="61"/>
  <c r="O24" i="61"/>
  <c r="L25" i="61"/>
  <c r="O28" i="61"/>
  <c r="L29" i="61"/>
  <c r="O32" i="61"/>
  <c r="L33" i="61"/>
  <c r="O36" i="61"/>
  <c r="L37" i="61"/>
  <c r="M38" i="61"/>
  <c r="P38" i="61" s="1"/>
  <c r="L11" i="61"/>
  <c r="O14" i="61"/>
  <c r="L15" i="61"/>
  <c r="O18" i="61"/>
  <c r="L19" i="61"/>
  <c r="O22" i="61"/>
  <c r="L23" i="61"/>
  <c r="O26" i="61"/>
  <c r="L27" i="61"/>
  <c r="O30" i="61"/>
  <c r="L31" i="61"/>
  <c r="O34" i="61"/>
  <c r="L35" i="61"/>
  <c r="K38" i="61"/>
  <c r="L38" i="61" s="1"/>
  <c r="I16" i="65"/>
  <c r="E11" i="52"/>
  <c r="I9" i="70"/>
  <c r="I8" i="70"/>
  <c r="W38" i="61" l="1"/>
  <c r="O38" i="61"/>
  <c r="I15" i="65" l="1"/>
  <c r="I14" i="65"/>
  <c r="I9" i="65"/>
  <c r="I10" i="70"/>
  <c r="I14" i="70"/>
  <c r="I16" i="70"/>
  <c r="I15" i="70"/>
  <c r="I12" i="70" s="1"/>
  <c r="I12" i="65" l="1"/>
  <c r="I10" i="65"/>
  <c r="I11" i="65"/>
  <c r="I13" i="65" l="1"/>
  <c r="E26" i="58"/>
  <c r="F36" i="26" l="1"/>
  <c r="F33" i="35"/>
  <c r="D58" i="39"/>
  <c r="H16" i="61"/>
  <c r="F46" i="18" l="1"/>
  <c r="E50" i="12"/>
  <c r="F38" i="69"/>
  <c r="C38" i="61"/>
  <c r="E38" i="61"/>
  <c r="G10" i="61"/>
  <c r="E9" i="9"/>
  <c r="D32" i="61"/>
  <c r="D11" i="61"/>
  <c r="D12" i="61"/>
  <c r="D13" i="61"/>
  <c r="D14" i="61"/>
  <c r="D15" i="61"/>
  <c r="D16" i="61"/>
  <c r="D17" i="61"/>
  <c r="D18" i="61"/>
  <c r="D19" i="61"/>
  <c r="D20" i="61"/>
  <c r="D21" i="61"/>
  <c r="D22" i="61"/>
  <c r="D23" i="61"/>
  <c r="D24" i="61"/>
  <c r="D25" i="61"/>
  <c r="D26" i="61"/>
  <c r="D27" i="61"/>
  <c r="D28" i="61"/>
  <c r="D29" i="61"/>
  <c r="D30" i="61"/>
  <c r="D31" i="61"/>
  <c r="D33" i="61"/>
  <c r="D34" i="61"/>
  <c r="D35" i="61"/>
  <c r="D36" i="61"/>
  <c r="D37" i="61"/>
  <c r="H10" i="69"/>
  <c r="G10" i="69"/>
  <c r="B38" i="69"/>
  <c r="G12" i="69"/>
  <c r="H13" i="69"/>
  <c r="H14" i="69"/>
  <c r="H17" i="69"/>
  <c r="G18" i="69"/>
  <c r="H21" i="69"/>
  <c r="G22" i="69"/>
  <c r="G24" i="69"/>
  <c r="G25" i="69"/>
  <c r="H26" i="69"/>
  <c r="H29" i="69"/>
  <c r="G29" i="69"/>
  <c r="H30" i="69"/>
  <c r="H32" i="69"/>
  <c r="G32" i="69"/>
  <c r="H33" i="69"/>
  <c r="G34" i="69"/>
  <c r="H36" i="69"/>
  <c r="G36" i="69"/>
  <c r="H37" i="69"/>
  <c r="G37" i="69"/>
  <c r="H11" i="61"/>
  <c r="G11" i="61"/>
  <c r="H12" i="61"/>
  <c r="G12" i="61"/>
  <c r="G13" i="61"/>
  <c r="H13" i="61"/>
  <c r="G14" i="61"/>
  <c r="H15" i="61"/>
  <c r="G15" i="61"/>
  <c r="G16" i="61"/>
  <c r="G17" i="61"/>
  <c r="H17" i="61"/>
  <c r="H18" i="61"/>
  <c r="G18" i="61"/>
  <c r="H19" i="61"/>
  <c r="G19" i="61"/>
  <c r="H20" i="61"/>
  <c r="G20" i="61"/>
  <c r="G21" i="61"/>
  <c r="H21" i="61"/>
  <c r="H22" i="61"/>
  <c r="G22" i="61"/>
  <c r="H23" i="61"/>
  <c r="G23" i="61"/>
  <c r="H24" i="61"/>
  <c r="G24" i="61"/>
  <c r="G25" i="61"/>
  <c r="H25" i="61"/>
  <c r="H26" i="61"/>
  <c r="G26" i="61"/>
  <c r="H27" i="61"/>
  <c r="G27" i="61"/>
  <c r="H28" i="61"/>
  <c r="G28" i="61"/>
  <c r="G29" i="61"/>
  <c r="H29" i="61"/>
  <c r="G30" i="61"/>
  <c r="G31" i="61"/>
  <c r="H32" i="61"/>
  <c r="G32" i="61"/>
  <c r="G33" i="61"/>
  <c r="H33" i="61"/>
  <c r="G34" i="61"/>
  <c r="G35" i="61"/>
  <c r="H36" i="61"/>
  <c r="G36" i="61"/>
  <c r="G37" i="61"/>
  <c r="H37" i="61"/>
  <c r="E10" i="9"/>
  <c r="E11" i="9"/>
  <c r="E12" i="9"/>
  <c r="E14" i="9"/>
  <c r="E15" i="9"/>
  <c r="E16" i="9"/>
  <c r="E17" i="9"/>
  <c r="E20" i="9"/>
  <c r="E24" i="9"/>
  <c r="E25" i="9"/>
  <c r="E28" i="9"/>
  <c r="E29" i="9"/>
  <c r="E30" i="9"/>
  <c r="E32" i="9"/>
  <c r="E36" i="9"/>
  <c r="B36" i="54"/>
  <c r="D36" i="54"/>
  <c r="E18" i="9"/>
  <c r="D36" i="73"/>
  <c r="B36" i="73"/>
  <c r="E13" i="5"/>
  <c r="E21" i="5"/>
  <c r="E29" i="5"/>
  <c r="E32" i="5"/>
  <c r="E15" i="5"/>
  <c r="E16" i="5"/>
  <c r="E20" i="5"/>
  <c r="E22" i="5"/>
  <c r="E23" i="5"/>
  <c r="E27" i="5"/>
  <c r="E30" i="5"/>
  <c r="E34" i="5"/>
  <c r="E35" i="5"/>
  <c r="I11" i="70"/>
  <c r="I13" i="70" s="1"/>
  <c r="B58" i="12"/>
  <c r="C36" i="58"/>
  <c r="E27" i="58"/>
  <c r="E8" i="58"/>
  <c r="E9" i="58"/>
  <c r="E10" i="58"/>
  <c r="E11" i="58"/>
  <c r="E12" i="58"/>
  <c r="E13" i="58"/>
  <c r="E14" i="58"/>
  <c r="E16" i="58"/>
  <c r="E17" i="58"/>
  <c r="E18" i="58"/>
  <c r="E19" i="58"/>
  <c r="E20" i="58"/>
  <c r="E21" i="58"/>
  <c r="E22" i="58"/>
  <c r="E23" i="58"/>
  <c r="E24" i="58"/>
  <c r="E25" i="58"/>
  <c r="E28" i="58"/>
  <c r="E29" i="58"/>
  <c r="E30" i="58"/>
  <c r="E31" i="58"/>
  <c r="E32" i="58"/>
  <c r="E33" i="58"/>
  <c r="E34" i="58"/>
  <c r="F14" i="26"/>
  <c r="E10" i="12"/>
  <c r="E14" i="36"/>
  <c r="E29" i="35"/>
  <c r="D37" i="26"/>
  <c r="F11" i="26"/>
  <c r="F17" i="26"/>
  <c r="F21" i="26"/>
  <c r="F25" i="26"/>
  <c r="F29" i="26"/>
  <c r="F33" i="26"/>
  <c r="C37" i="26"/>
  <c r="G33" i="69"/>
  <c r="D36" i="58"/>
  <c r="C48" i="45"/>
  <c r="F18" i="45"/>
  <c r="F19" i="45"/>
  <c r="F34" i="45"/>
  <c r="B58" i="39"/>
  <c r="E11" i="39"/>
  <c r="E12" i="39"/>
  <c r="E15" i="39"/>
  <c r="E17" i="39"/>
  <c r="E19" i="39"/>
  <c r="E21" i="39"/>
  <c r="E23" i="39"/>
  <c r="E25" i="39"/>
  <c r="E26" i="39"/>
  <c r="E27" i="39"/>
  <c r="E29" i="39"/>
  <c r="E37" i="39"/>
  <c r="E38" i="39"/>
  <c r="E39" i="39"/>
  <c r="E42" i="39"/>
  <c r="E43" i="39"/>
  <c r="E46" i="39"/>
  <c r="E48" i="39"/>
  <c r="E50" i="39"/>
  <c r="E51" i="39"/>
  <c r="E52" i="39"/>
  <c r="E54" i="39"/>
  <c r="E56" i="39"/>
  <c r="F13" i="48"/>
  <c r="C37" i="48"/>
  <c r="F18" i="48"/>
  <c r="F20" i="48"/>
  <c r="F26" i="48"/>
  <c r="F31" i="48"/>
  <c r="F9" i="51"/>
  <c r="F13" i="51"/>
  <c r="F16" i="51"/>
  <c r="F17" i="51"/>
  <c r="F27" i="51"/>
  <c r="F35" i="51"/>
  <c r="E26" i="35"/>
  <c r="F9" i="35"/>
  <c r="F12" i="26"/>
  <c r="F20" i="26"/>
  <c r="F23" i="26"/>
  <c r="F24" i="26"/>
  <c r="F28" i="26"/>
  <c r="F35" i="26"/>
  <c r="E12" i="12"/>
  <c r="E14" i="12"/>
  <c r="C58" i="12"/>
  <c r="E17" i="12"/>
  <c r="E20" i="12"/>
  <c r="E21" i="12"/>
  <c r="E22" i="12"/>
  <c r="E24" i="12"/>
  <c r="E25" i="12"/>
  <c r="E26" i="12"/>
  <c r="E30" i="12"/>
  <c r="E34" i="12"/>
  <c r="E35" i="12"/>
  <c r="E38" i="12"/>
  <c r="E39" i="12"/>
  <c r="E43" i="12"/>
  <c r="E44" i="12"/>
  <c r="E45" i="12"/>
  <c r="E46" i="12"/>
  <c r="E47" i="12"/>
  <c r="E48" i="12"/>
  <c r="E51" i="12"/>
  <c r="E52" i="12"/>
  <c r="E53" i="12"/>
  <c r="E54" i="12"/>
  <c r="E55" i="12"/>
  <c r="E10" i="35"/>
  <c r="E11" i="35"/>
  <c r="F13" i="35"/>
  <c r="E13" i="35"/>
  <c r="E16" i="35"/>
  <c r="E17" i="35"/>
  <c r="F18" i="35"/>
  <c r="E18" i="35"/>
  <c r="E19" i="35"/>
  <c r="E20" i="35"/>
  <c r="E22" i="35"/>
  <c r="E23" i="35"/>
  <c r="E24" i="35"/>
  <c r="F27" i="35"/>
  <c r="E27" i="35"/>
  <c r="F30" i="35"/>
  <c r="E30" i="35"/>
  <c r="E32" i="35"/>
  <c r="E35" i="35"/>
  <c r="E36" i="35"/>
  <c r="F36" i="35"/>
  <c r="E12" i="52"/>
  <c r="F23" i="51"/>
  <c r="F30" i="45"/>
  <c r="E13" i="36"/>
  <c r="F29" i="36"/>
  <c r="F32" i="36"/>
  <c r="E31" i="36"/>
  <c r="F27" i="36"/>
  <c r="G16" i="69"/>
  <c r="G28" i="69"/>
  <c r="F16" i="48"/>
  <c r="G31" i="69"/>
  <c r="G15" i="69"/>
  <c r="G21" i="69"/>
  <c r="H11" i="69"/>
  <c r="H15" i="69"/>
  <c r="H24" i="69"/>
  <c r="F31" i="35"/>
  <c r="H35" i="69"/>
  <c r="H19" i="69"/>
  <c r="F12" i="51"/>
  <c r="F22" i="51"/>
  <c r="F34" i="51"/>
  <c r="F26" i="51"/>
  <c r="F31" i="51"/>
  <c r="F30" i="51"/>
  <c r="E37" i="51"/>
  <c r="F29" i="51"/>
  <c r="F19" i="51"/>
  <c r="F21" i="51"/>
  <c r="F28" i="51"/>
  <c r="F32" i="48"/>
  <c r="F33" i="48"/>
  <c r="F17" i="48"/>
  <c r="F19" i="48"/>
  <c r="F24" i="48"/>
  <c r="F30" i="48"/>
  <c r="F25" i="48"/>
  <c r="F21" i="48"/>
  <c r="F12" i="48"/>
  <c r="F29" i="48"/>
  <c r="F27" i="45"/>
  <c r="F20" i="45"/>
  <c r="F36" i="45"/>
  <c r="F32" i="45"/>
  <c r="F25" i="45"/>
  <c r="F17" i="45"/>
  <c r="F13" i="45"/>
  <c r="F12" i="45"/>
  <c r="F26" i="45"/>
  <c r="F33" i="45"/>
  <c r="F41" i="45"/>
  <c r="F35" i="45"/>
  <c r="F42" i="45"/>
  <c r="F15" i="45"/>
  <c r="D48" i="45"/>
  <c r="F47" i="45"/>
  <c r="F19" i="36"/>
  <c r="F15" i="36"/>
  <c r="F12" i="36"/>
  <c r="E28" i="36"/>
  <c r="F9" i="36"/>
  <c r="F25" i="36"/>
  <c r="F11" i="36"/>
  <c r="F35" i="36"/>
  <c r="F24" i="36"/>
  <c r="E21" i="36"/>
  <c r="E29" i="36"/>
  <c r="E32" i="36"/>
  <c r="F14" i="36"/>
  <c r="E18" i="36"/>
  <c r="E36" i="36"/>
  <c r="F28" i="36"/>
  <c r="F16" i="36"/>
  <c r="E12" i="36"/>
  <c r="F34" i="36"/>
  <c r="F23" i="36"/>
  <c r="E25" i="5"/>
  <c r="E15" i="36"/>
  <c r="F17" i="36"/>
  <c r="G19" i="69"/>
  <c r="E45" i="39"/>
  <c r="E26" i="36"/>
  <c r="E26" i="9"/>
  <c r="E24" i="5"/>
  <c r="F9" i="18"/>
  <c r="E29" i="12"/>
  <c r="E11" i="12"/>
  <c r="F10" i="35"/>
  <c r="F16" i="35"/>
  <c r="H16" i="69"/>
  <c r="F11" i="45"/>
  <c r="E16" i="39"/>
  <c r="E53" i="39"/>
  <c r="E31" i="9"/>
  <c r="E19" i="9"/>
  <c r="C36" i="54"/>
  <c r="E14" i="5"/>
  <c r="E9" i="5"/>
  <c r="E8" i="30"/>
  <c r="E12" i="30"/>
  <c r="E13" i="30"/>
  <c r="E11" i="30"/>
  <c r="E10" i="30"/>
  <c r="F26" i="26"/>
  <c r="F13" i="26"/>
  <c r="F15" i="26"/>
  <c r="F10" i="26"/>
  <c r="F30" i="26"/>
  <c r="E57" i="12"/>
  <c r="E27" i="12"/>
  <c r="E23" i="12"/>
  <c r="E15" i="12"/>
  <c r="E40" i="12"/>
  <c r="E37" i="12"/>
  <c r="E36" i="12"/>
  <c r="E33" i="12"/>
  <c r="E16" i="12"/>
  <c r="E18" i="12"/>
  <c r="E13" i="12"/>
  <c r="E32" i="12"/>
  <c r="E28" i="12"/>
  <c r="E19" i="12"/>
  <c r="E41" i="12"/>
  <c r="E31" i="12"/>
  <c r="E42" i="12"/>
  <c r="E56" i="12"/>
  <c r="E49" i="12"/>
  <c r="F24" i="35"/>
  <c r="F23" i="35"/>
  <c r="E28" i="35"/>
  <c r="E34" i="35"/>
  <c r="F12" i="35"/>
  <c r="F26" i="35"/>
  <c r="E12" i="35"/>
  <c r="F15" i="35"/>
  <c r="H22" i="69"/>
  <c r="H31" i="69"/>
  <c r="G17" i="69"/>
  <c r="H20" i="69"/>
  <c r="C15" i="52"/>
  <c r="E13" i="52"/>
  <c r="E10" i="52"/>
  <c r="E14" i="52"/>
  <c r="F14" i="51"/>
  <c r="D37" i="51"/>
  <c r="F20" i="51"/>
  <c r="F24" i="51"/>
  <c r="F34" i="48"/>
  <c r="F15" i="48"/>
  <c r="F10" i="48"/>
  <c r="F35" i="48"/>
  <c r="F23" i="48"/>
  <c r="F29" i="45"/>
  <c r="F14" i="45"/>
  <c r="F31" i="45"/>
  <c r="E32" i="39"/>
  <c r="E28" i="39"/>
  <c r="E57" i="39"/>
  <c r="E55" i="39"/>
  <c r="E22" i="39"/>
  <c r="E18" i="39"/>
  <c r="E10" i="39"/>
  <c r="E41" i="39"/>
  <c r="E36" i="39"/>
  <c r="E47" i="39"/>
  <c r="E44" i="39"/>
  <c r="E40" i="39"/>
  <c r="E35" i="39"/>
  <c r="E13" i="39"/>
  <c r="E9" i="39"/>
  <c r="E14" i="39"/>
  <c r="F31" i="36"/>
  <c r="E16" i="36"/>
  <c r="F26" i="36"/>
  <c r="E30" i="36"/>
  <c r="E19" i="36"/>
  <c r="E34" i="36"/>
  <c r="F30" i="36"/>
  <c r="E35" i="36"/>
  <c r="E25" i="36"/>
  <c r="F13" i="36"/>
  <c r="E11" i="36"/>
  <c r="E9" i="36"/>
  <c r="E9" i="30"/>
  <c r="C15" i="30"/>
  <c r="D15" i="30"/>
  <c r="E14" i="30"/>
  <c r="B15" i="30"/>
  <c r="E9" i="52"/>
  <c r="E35" i="9"/>
  <c r="E11" i="5"/>
  <c r="E19" i="5"/>
  <c r="E17" i="5"/>
  <c r="E47" i="18"/>
  <c r="D47" i="18"/>
  <c r="D58" i="12"/>
  <c r="D37" i="35"/>
  <c r="F21" i="35"/>
  <c r="F22" i="35"/>
  <c r="F19" i="35"/>
  <c r="F14" i="35"/>
  <c r="F35" i="35"/>
  <c r="E21" i="35"/>
  <c r="F20" i="35"/>
  <c r="F17" i="35"/>
  <c r="E15" i="35"/>
  <c r="B37" i="35"/>
  <c r="E33" i="35"/>
  <c r="F34" i="35"/>
  <c r="F28" i="35"/>
  <c r="E14" i="35"/>
  <c r="F25" i="35"/>
  <c r="C37" i="35"/>
  <c r="F29" i="35"/>
  <c r="F32" i="35"/>
  <c r="E25" i="35"/>
  <c r="E9" i="35"/>
  <c r="F11" i="35"/>
  <c r="E31" i="35"/>
  <c r="G11" i="69"/>
  <c r="H27" i="69"/>
  <c r="H28" i="69"/>
  <c r="G35" i="69"/>
  <c r="H25" i="69"/>
  <c r="H23" i="69"/>
  <c r="G20" i="69"/>
  <c r="G27" i="69"/>
  <c r="G23" i="69"/>
  <c r="G13" i="69"/>
  <c r="F25" i="51"/>
  <c r="C37" i="51"/>
  <c r="F15" i="51"/>
  <c r="F33" i="51"/>
  <c r="F36" i="51"/>
  <c r="F10" i="51"/>
  <c r="F11" i="51"/>
  <c r="F18" i="51"/>
  <c r="F32" i="51"/>
  <c r="B37" i="51"/>
  <c r="F22" i="48"/>
  <c r="F36" i="48"/>
  <c r="F27" i="48"/>
  <c r="E37" i="48"/>
  <c r="F28" i="48"/>
  <c r="F11" i="48"/>
  <c r="D37" i="48"/>
  <c r="F14" i="48"/>
  <c r="F39" i="45"/>
  <c r="F28" i="45"/>
  <c r="F10" i="45"/>
  <c r="C58" i="39"/>
  <c r="E34" i="39"/>
  <c r="E30" i="39"/>
  <c r="E24" i="39"/>
  <c r="E20" i="39"/>
  <c r="E49" i="39"/>
  <c r="E31" i="39"/>
  <c r="E33" i="39"/>
  <c r="E24" i="36"/>
  <c r="F20" i="36"/>
  <c r="E17" i="36"/>
  <c r="F22" i="36"/>
  <c r="B37" i="36"/>
  <c r="E27" i="36"/>
  <c r="F33" i="36"/>
  <c r="E20" i="36"/>
  <c r="F10" i="36"/>
  <c r="F36" i="36"/>
  <c r="E33" i="36"/>
  <c r="D37" i="36"/>
  <c r="F18" i="36"/>
  <c r="E23" i="36"/>
  <c r="E10" i="36"/>
  <c r="E22" i="36"/>
  <c r="C37" i="36"/>
  <c r="F21" i="36"/>
  <c r="E33" i="9"/>
  <c r="B37" i="9"/>
  <c r="E34" i="9"/>
  <c r="E22" i="9"/>
  <c r="C37" i="9"/>
  <c r="E21" i="9"/>
  <c r="E27" i="9"/>
  <c r="E23" i="9"/>
  <c r="D37" i="9"/>
  <c r="E13" i="9"/>
  <c r="C37" i="5"/>
  <c r="B37" i="5"/>
  <c r="E28" i="5"/>
  <c r="E12" i="5"/>
  <c r="E31" i="5"/>
  <c r="E26" i="5"/>
  <c r="E18" i="5"/>
  <c r="E10" i="5"/>
  <c r="E36" i="5"/>
  <c r="E33" i="5"/>
  <c r="D37" i="5"/>
  <c r="E37" i="26"/>
  <c r="F32" i="26"/>
  <c r="F16" i="26"/>
  <c r="F31" i="26"/>
  <c r="F27" i="26"/>
  <c r="F19" i="26"/>
  <c r="F34" i="26"/>
  <c r="F22" i="26"/>
  <c r="F18" i="26"/>
  <c r="F9" i="26"/>
  <c r="H18" i="69"/>
  <c r="G26" i="69"/>
  <c r="G14" i="69"/>
  <c r="H12" i="69"/>
  <c r="E38" i="69"/>
  <c r="C38" i="69"/>
  <c r="D38" i="69" s="1"/>
  <c r="H34" i="69"/>
  <c r="G30" i="69"/>
  <c r="E48" i="45"/>
  <c r="H34" i="61"/>
  <c r="H30" i="61"/>
  <c r="H14" i="61"/>
  <c r="H35" i="61"/>
  <c r="H31" i="61"/>
  <c r="E36" i="58" l="1"/>
  <c r="E15" i="30"/>
  <c r="E15" i="52"/>
  <c r="F37" i="48"/>
  <c r="F47" i="18"/>
  <c r="F37" i="35"/>
  <c r="E37" i="35"/>
  <c r="G38" i="69"/>
  <c r="E37" i="9"/>
  <c r="E36" i="54"/>
  <c r="H38" i="69"/>
  <c r="F37" i="26"/>
  <c r="E58" i="12"/>
  <c r="F48" i="45"/>
  <c r="E58" i="39"/>
  <c r="H38" i="61"/>
  <c r="E36" i="73"/>
  <c r="E37" i="5"/>
  <c r="F37" i="51"/>
  <c r="E37" i="36"/>
  <c r="F37" i="36"/>
  <c r="D38" i="61"/>
  <c r="F38" i="61"/>
  <c r="G38" i="61" s="1"/>
</calcChain>
</file>

<file path=xl/sharedStrings.xml><?xml version="1.0" encoding="utf-8"?>
<sst xmlns="http://schemas.openxmlformats.org/spreadsheetml/2006/main" count="1385" uniqueCount="409">
  <si>
    <t>ІІ .</t>
  </si>
  <si>
    <t xml:space="preserve">І . </t>
  </si>
  <si>
    <t>ІІІ.</t>
  </si>
  <si>
    <t>Общо</t>
  </si>
  <si>
    <t>Възраст</t>
  </si>
  <si>
    <t>ОБЩО</t>
  </si>
  <si>
    <t>Индивидуална първична извънболнична медицинска практика</t>
  </si>
  <si>
    <t>Индивидуална първична извънболнична дентална практика</t>
  </si>
  <si>
    <t>Групова първична извънболнична медицинска практика</t>
  </si>
  <si>
    <t>Групова първична извънболнична дентална практика</t>
  </si>
  <si>
    <t>Индивидуална специализирана извънболнична медицинска практика</t>
  </si>
  <si>
    <t>Индивидуална специализирана извънболнична дентална практика</t>
  </si>
  <si>
    <t>Групова специализирана извънболнична медицинска практика</t>
  </si>
  <si>
    <t>Групова специализирана извънболнична дентална практика</t>
  </si>
  <si>
    <t>Медицински център</t>
  </si>
  <si>
    <t>Дентален център</t>
  </si>
  <si>
    <t>Медико-дентален център</t>
  </si>
  <si>
    <t>Диагностично-консултативен център</t>
  </si>
  <si>
    <t>Самостоятелна медико-диагностична лаборатория</t>
  </si>
  <si>
    <t>Лаборатории</t>
  </si>
  <si>
    <t>ХЕИ</t>
  </si>
  <si>
    <t>Национален център по заразни и паразитни болести (НЦЗПБ)</t>
  </si>
  <si>
    <t>Специализирана болница за физикална терапия и рехабилитация-ЕАД</t>
  </si>
  <si>
    <t>Държавна психиатрична болница</t>
  </si>
  <si>
    <t>Център за спешна медицинска помощ</t>
  </si>
  <si>
    <t>Национален център по хематология и трансфузиология</t>
  </si>
  <si>
    <t>Диспансер психични заболявания</t>
  </si>
  <si>
    <t>Диспансер пневмофтизиататричен</t>
  </si>
  <si>
    <t>Диспансер кожновенерологичен</t>
  </si>
  <si>
    <t>Диспансер онкологичен</t>
  </si>
  <si>
    <t>Дом за медико-социални грижи</t>
  </si>
  <si>
    <t>Хоспис</t>
  </si>
  <si>
    <t>Аптека</t>
  </si>
  <si>
    <t>Благоевград</t>
  </si>
  <si>
    <t>Бургас</t>
  </si>
  <si>
    <t>Варна</t>
  </si>
  <si>
    <t>Велико Търново</t>
  </si>
  <si>
    <t>Видин</t>
  </si>
  <si>
    <t>Враца</t>
  </si>
  <si>
    <t>Габрово</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</si>
  <si>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</si>
  <si>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</si>
  <si>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</si>
  <si>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</si>
  <si>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</si>
  <si>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</si>
  <si>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</si>
  <si>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</si>
  <si>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</si>
  <si>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</si>
  <si>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</si>
  <si>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</si>
  <si>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</si>
  <si>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София-град</t>
  </si>
  <si>
    <t>София</t>
  </si>
  <si>
    <t>Стара Загора</t>
  </si>
  <si>
    <t>Добрич</t>
  </si>
  <si>
    <t>Търговище</t>
  </si>
  <si>
    <t>Хасково</t>
  </si>
  <si>
    <t>Шумен</t>
  </si>
  <si>
    <t>Ямбол</t>
  </si>
  <si>
    <t>Разпределение на персонала</t>
  </si>
  <si>
    <t xml:space="preserve">Брой фирми </t>
  </si>
  <si>
    <t>Многопрофилна болница за долекуване, продължително лечение и рехабилитация</t>
  </si>
  <si>
    <t>към съдържанието</t>
  </si>
  <si>
    <t>Вид обезщетение</t>
  </si>
  <si>
    <t>Брой платени работни дни</t>
  </si>
  <si>
    <t xml:space="preserve">Парични обезщетения за временна неработоспособност поради общо заболяване
</t>
  </si>
  <si>
    <t xml:space="preserve">Парични обезщетения за временна неработоспособност поради нетрудови злополуки
</t>
  </si>
  <si>
    <t xml:space="preserve">Парични  обезщетения за временна неработоспособност поради гледане на болен член от семейството и карантина
</t>
  </si>
  <si>
    <t xml:space="preserve">Парични обезщетения за санаторно-курортно лечение поради общо заболяване
</t>
  </si>
  <si>
    <t xml:space="preserve">Парични обезщетения за временна неработоспособност поради трудова  злополука  и професионална болест
</t>
  </si>
  <si>
    <t xml:space="preserve">Парични обезщетения за трудоустрояване поради бременност и кърмене
</t>
  </si>
  <si>
    <t>Парични обезщетения за бременност и раждане</t>
  </si>
  <si>
    <t>Парични обезщетения за бременност и раждане - по чл.50, ал.1-5 и чл.51 от КСО</t>
  </si>
  <si>
    <t>Парични обезщетения за бременност и раждане по чл.50, ал.7  от КСО</t>
  </si>
  <si>
    <t xml:space="preserve">Парични обезщетения за бременност и раждане по чл.50а  от КСО - обезщетение при неизползване на отпуска за бременост и раждане
</t>
  </si>
  <si>
    <t>До 18 г. вкл.</t>
  </si>
  <si>
    <t>65 и повече години</t>
  </si>
  <si>
    <t>Първични болнични листове</t>
  </si>
  <si>
    <t>Продължение на болнични листове</t>
  </si>
  <si>
    <t xml:space="preserve">С Ъ Д Ъ Р Ж А Н И Е </t>
  </si>
  <si>
    <t>2</t>
  </si>
  <si>
    <t>СТАТИСТИЧЕСКИ БЮЛЕТИН</t>
  </si>
  <si>
    <t>„ПОКАЗАТЕЛИ, ХАРАКТЕРИЗИРАЩИ ВРЕМЕННАТА НЕРАБОТОСПОСОБНОСТ НА ОСИГУРЕНИТЕ ЛИЦА“</t>
  </si>
  <si>
    <t xml:space="preserve">         Бюлетинът „Показатели, характеризиращи временната неработоспособност на осигурените лица“ съдържа информация за паричните обезщетения за временна неработоспособност и трудоустрояване поради общо заболяване, трудова злополука и професионална болест, както и за обезщетенията за майчинство, изплащани от държавното обществено осигуряване. </t>
  </si>
  <si>
    <t xml:space="preserve">         При настъпване на промени в базата след публикуване на статистическия бюлетин, в т.ч. в резултат на служебното преизчисление на паричните обезщетения и помощи по реда на чл. 42, ал. 1 от Наредбата за паричните обезщетения и помощи от държавното обществено осигуряване, данните в него не се ревизират. </t>
  </si>
  <si>
    <t>РЕПУБЛИКА БЪЛГАРИЯ</t>
  </si>
  <si>
    <t>До 9 лица вкл.</t>
  </si>
  <si>
    <t>От 10 до 19 лица</t>
  </si>
  <si>
    <t>От 20 до 49 лица</t>
  </si>
  <si>
    <t>От 50 до 99 лица</t>
  </si>
  <si>
    <t>От 100 до 249 лица</t>
  </si>
  <si>
    <r>
      <rPr>
        <b/>
        <sz val="16"/>
        <rFont val="Arial"/>
        <family val="2"/>
        <charset val="204"/>
      </rPr>
      <t xml:space="preserve">              </t>
    </r>
    <r>
      <rPr>
        <b/>
        <u/>
        <sz val="16"/>
        <rFont val="Arial"/>
        <family val="2"/>
        <charset val="204"/>
      </rPr>
      <t>НАЦИОНАЛЕН ОСИГУРИТЕЛЕН ИНСТИТУТ</t>
    </r>
  </si>
  <si>
    <t>1.      Временна неработоспособност и трудоустрояване поради общо заболяване:</t>
  </si>
  <si>
    <t>2.      Временна неработоспособност и трудоустрояване поради трудова злополука и професионална болест:</t>
  </si>
  <si>
    <t>3.      Майчинство:</t>
  </si>
  <si>
    <t>Данните са представени по причината за неработоспособността, в т.ч.:</t>
  </si>
  <si>
    <t>■ общо заболяване;</t>
  </si>
  <si>
    <t>■ злополука – нетрудова;</t>
  </si>
  <si>
    <t>■ изследване поради общо заболяване;</t>
  </si>
  <si>
    <t>■ карантина;</t>
  </si>
  <si>
    <t>■ трудоустрояване – общо заболяване;</t>
  </si>
  <si>
    <t>■ санаторно-курортно лечение поради общо заболяване;</t>
  </si>
  <si>
    <t>■ гледане на болно дете до 3-годишна възраст, настанено в заведение за болнична помощ заедно с осигурения;</t>
  </si>
  <si>
    <t>■ гледане или належащо придружаване за медицински преглед, изследване или лечение в страната или в чужбина на болно дете до 18-годишна възраст;</t>
  </si>
  <si>
    <t>■ гледане или належащо придружаване за медицински преглед, изследване или лечение в страната или в чужбина на болен член на семейството над 18-годишна възраст.</t>
  </si>
  <si>
    <t>■ професионална болест;</t>
  </si>
  <si>
    <t>■ злополука – трудова;</t>
  </si>
  <si>
    <t>■ изследване поради трудова злополука;</t>
  </si>
  <si>
    <t>■ изследване поради професионална болест;</t>
  </si>
  <si>
    <t>■ трудоустрояване – трудова злополука;</t>
  </si>
  <si>
    <t>■ трудоустрояване – професионална болест;</t>
  </si>
  <si>
    <t>■ санаторно-курортно лечение поради трудова злополука;</t>
  </si>
  <si>
    <t>■ санаторно-курортно лечение поради професионална болест.</t>
  </si>
  <si>
    <t>■ трудоустрояване – бременност, кърмене или напреднал етап на лечение    ин-витро;</t>
  </si>
  <si>
    <t>■ бременност и раждане;</t>
  </si>
  <si>
    <t>■ отглеждане на дете до 2-годишна възраст;</t>
  </si>
  <si>
    <t xml:space="preserve">          Използвани са данни от поддържаната от Националния осигурителен институт информационна система за изплащаните обезщетения и помощи по чл. 33, ал. 5, т. 7 от Кодекса за социално осигуряване. </t>
  </si>
  <si>
    <t xml:space="preserve">         Данните отразяват текущото състояние на информационната система за изплащаните обезщетения и помощи по Кодекса за социално осигуряване към момента на публикуване на бюлетина. </t>
  </si>
  <si>
    <t xml:space="preserve">          Статистическият бюлетин се изготвя четири пъти в годината и съдържащата се в него информация се отнася съответно за първото тримесечие, за полугодието, за деветмесечието и за цялата година.</t>
  </si>
  <si>
    <t>Обезщетение при осиновяване на дете до 5-годишна възраст</t>
  </si>
  <si>
    <t xml:space="preserve">Парични обезщетения при неизползване на отпуска при осиновяване по чл.53г  от КСО </t>
  </si>
  <si>
    <t>Парични обезщетения при осиновяване на дете до 5-годишна възраст по чл.53в от КСО</t>
  </si>
  <si>
    <t>Парични обезщетения за трудоустрояване при временно намалена работоспособност поради общо заболяване</t>
  </si>
  <si>
    <t xml:space="preserve">Парични обезщетения за трудоустрояване при временно намалена работоспособност поради трудова злополука и професионална болест
</t>
  </si>
  <si>
    <t>Граждани на други държави</t>
  </si>
  <si>
    <t>От 250 до 499 лица</t>
  </si>
  <si>
    <t>Парични обезщетения за отглеждане на дете до 2-годишна възраст по чл. 53 от КСО</t>
  </si>
  <si>
    <t xml:space="preserve">Парични обезщетения за отглеждане на дете до 2-годишна възраст по чл. 54 от КСО
</t>
  </si>
  <si>
    <t>Брой лица с платени обезщетения от ДОО                      (за периода)</t>
  </si>
  <si>
    <t>Брой лица общо</t>
  </si>
  <si>
    <t>Брой лица с плащане от ДОО</t>
  </si>
  <si>
    <t>% на лицата с плащане  от  ДОО към общо лицата по ТП</t>
  </si>
  <si>
    <t xml:space="preserve">4=3/2 </t>
  </si>
  <si>
    <t>Брой болнични листове на едно лице</t>
  </si>
  <si>
    <t xml:space="preserve">% на болничните листове с плащане  от  ДОО към общо приетите </t>
  </si>
  <si>
    <t>в % от осигурените за  ОЗМ лица</t>
  </si>
  <si>
    <t>на едно лице с обезщетение</t>
  </si>
  <si>
    <t>Брой платени работни дни                                                     (за периода)</t>
  </si>
  <si>
    <t>Диагноза</t>
  </si>
  <si>
    <t>Ранг</t>
  </si>
  <si>
    <t>Дял от общия брой болнични листове (%)</t>
  </si>
  <si>
    <t>J06.9</t>
  </si>
  <si>
    <t>B34.9</t>
  </si>
  <si>
    <t>J20.9</t>
  </si>
  <si>
    <t>J06.8</t>
  </si>
  <si>
    <t>J03.9</t>
  </si>
  <si>
    <t>M51.1</t>
  </si>
  <si>
    <t>O20.0</t>
  </si>
  <si>
    <t>O47.0</t>
  </si>
  <si>
    <t>G54.4</t>
  </si>
  <si>
    <t>G54.1</t>
  </si>
  <si>
    <t>Наименование на  диагноза</t>
  </si>
  <si>
    <t>Вирусна инфекция, неуточнена</t>
  </si>
  <si>
    <t>Увреждания на лумбо-сакралния плексус</t>
  </si>
  <si>
    <t>Увреждания на лумбо-сакралните коренчета, некласифицирани другаде</t>
  </si>
  <si>
    <t>Остър тонзилит, неуточнен</t>
  </si>
  <si>
    <t>Други остри инфекции на горните дихателни пътища с множествена локализация</t>
  </si>
  <si>
    <t>Остра инфекция на горните дихателни пътища, неуточнена</t>
  </si>
  <si>
    <t>Остър бронхит, неуточнен</t>
  </si>
  <si>
    <t>Заплашващ аборт</t>
  </si>
  <si>
    <t>Лъжливо раждане преди навършени 37 гестационни седмици</t>
  </si>
  <si>
    <t>От 4 до 7 дни</t>
  </si>
  <si>
    <t>От 8 до 14 дни</t>
  </si>
  <si>
    <t>От 15 до 30 дни</t>
  </si>
  <si>
    <t>над 30 дни</t>
  </si>
  <si>
    <t>Първични или продължение болнични листове</t>
  </si>
  <si>
    <t>7=6/5</t>
  </si>
  <si>
    <t>8=5/2</t>
  </si>
  <si>
    <t>Брой лица с времемна неработоспособност, временно намалена работоспособност и санаторно курортно лечение</t>
  </si>
  <si>
    <t>Брой болнични листове с плащане от ДОО</t>
  </si>
  <si>
    <t>Брой болнични листове общо</t>
  </si>
  <si>
    <t>Брой болнични листове      общо</t>
  </si>
  <si>
    <t>Брой болнични листове за временна неработоспособност, временно намалена работоспособност и санаторно курортно лечение</t>
  </si>
  <si>
    <t>Брой болнични листове      с плащане от ДОО</t>
  </si>
  <si>
    <t>6</t>
  </si>
  <si>
    <t>Болнични листове с                                 или без плащане от ДОО</t>
  </si>
  <si>
    <t>Общо болнични листове</t>
  </si>
  <si>
    <t>Средна продължителност на  болничния лист</t>
  </si>
  <si>
    <t xml:space="preserve">J00  </t>
  </si>
  <si>
    <t>K29.9</t>
  </si>
  <si>
    <t>Остър назофарингит [хрема]</t>
  </si>
  <si>
    <t>Гастродуоденит, неуточнен</t>
  </si>
  <si>
    <t xml:space="preserve"> </t>
  </si>
  <si>
    <t>Код на Диагноза</t>
  </si>
  <si>
    <t>5=4/2</t>
  </si>
  <si>
    <t>7=6/2</t>
  </si>
  <si>
    <t>9=8/6</t>
  </si>
  <si>
    <t>5=4/3</t>
  </si>
  <si>
    <t>6=3/2</t>
  </si>
  <si>
    <t>6=4/5</t>
  </si>
  <si>
    <t>5=3/4</t>
  </si>
  <si>
    <t xml:space="preserve">       2) лицата, получили обезщетение на повече от едно основание в рамките на периода, са преброени само веднъж.</t>
  </si>
  <si>
    <t xml:space="preserve">        2) лицата, получили обезщетение на повече от едно основание в рамките на периода, са преброени само веднъж.</t>
  </si>
  <si>
    <t>Болнични листове с                               или без плащане от ДОО</t>
  </si>
  <si>
    <t>Брой платени работни дни                                   средно  на болничен лист</t>
  </si>
  <si>
    <t>Брой болнични листове                          с плащане от ДОО</t>
  </si>
  <si>
    <t>Брой болнични листове,                    за които няма плащане   от ДОО</t>
  </si>
  <si>
    <t>Брой болнични листове,                          за които няма плащане   от ДОО</t>
  </si>
  <si>
    <t>Брой болнични листове                      с плащане от ДОО</t>
  </si>
  <si>
    <t>Брой платени                         работни дни</t>
  </si>
  <si>
    <t>Брой платени                        работни дни</t>
  </si>
  <si>
    <t>Брой болнични листове с плащане                       от ДОО</t>
  </si>
  <si>
    <t>Брой болнични листове с плащане                      от ДОО</t>
  </si>
  <si>
    <t>Брой болнични листове с плащане                          от ДОО</t>
  </si>
  <si>
    <t>Брой болнични листове с плащане                         от ДОО</t>
  </si>
  <si>
    <t>Брой болнични листове с плащане                            от ДОО</t>
  </si>
  <si>
    <t>Брой болнични листове с плащане                                   от ДОО</t>
  </si>
  <si>
    <t>Брой болнични листове с плащане                                  от ДОО</t>
  </si>
  <si>
    <t>Брой болнични листове с плащане                 от ДОО</t>
  </si>
  <si>
    <t>Брой лица с плащане              от ДОО</t>
  </si>
  <si>
    <t>Брой лица с плащане                      от ДОО</t>
  </si>
  <si>
    <t>Брой лица с плащане                            от ДОО</t>
  </si>
  <si>
    <t>Многопрофилна болница за активно лечение</t>
  </si>
  <si>
    <t>Специализирана болница за активно лечение</t>
  </si>
  <si>
    <t>Национална специализирана болница за активно лечение</t>
  </si>
  <si>
    <t>Специализирана болница за долекуване и продължително лечение (и рехабилитация)</t>
  </si>
  <si>
    <t>Специализирана болница за рехабилитация</t>
  </si>
  <si>
    <t>Специализирана-филиал болница за рехабилитация</t>
  </si>
  <si>
    <t>Специализирана болница за долекуване, продължително лечение и рехабилитация</t>
  </si>
  <si>
    <t>Специализирана болница за долекуване, продължително лечение и рехабилитация - филиал</t>
  </si>
  <si>
    <t>Ведомствена многопрофилна болница за активно лечение</t>
  </si>
  <si>
    <t>Брой болнични листове                                 общо</t>
  </si>
  <si>
    <t>Над 499 лица</t>
  </si>
  <si>
    <t>J04.2</t>
  </si>
  <si>
    <t>Остър ларинготрахеит</t>
  </si>
  <si>
    <t>B34.8</t>
  </si>
  <si>
    <t>Други вирусни инфекции с неуточнена локализация</t>
  </si>
  <si>
    <t>I11.9</t>
  </si>
  <si>
    <t>Хипертонично сърце без (застойна) сърдечна недостатъчност</t>
  </si>
  <si>
    <t>Парични обезщетения за отглеждане на дете до 8-годишна възраст по чл. 53ж от КСО</t>
  </si>
  <si>
    <t>M47.2</t>
  </si>
  <si>
    <t>Други спондилози с радикулопатия</t>
  </si>
  <si>
    <t>■ отглеждане на дете до 8-годишна възраст от бащи / осиновители.</t>
  </si>
  <si>
    <t>■ осиновяване на дете до 5-годишна възраст;</t>
  </si>
  <si>
    <t>До 2 дни вкл.</t>
  </si>
  <si>
    <t>3 дни</t>
  </si>
  <si>
    <r>
      <rPr>
        <b/>
        <sz val="10"/>
        <rFont val="Arial"/>
        <family val="2"/>
        <charset val="204"/>
      </rPr>
      <t>Забележка:</t>
    </r>
    <r>
      <rPr>
        <sz val="10"/>
        <rFont val="Arial"/>
        <family val="2"/>
        <charset val="204"/>
      </rPr>
      <t xml:space="preserve"> Средната продължителност на болничния лист е показана в календарни дни. </t>
    </r>
  </si>
  <si>
    <r>
      <rPr>
        <b/>
        <sz val="10"/>
        <rFont val="Arial"/>
        <family val="2"/>
        <charset val="204"/>
      </rPr>
      <t>Забележка:</t>
    </r>
    <r>
      <rPr>
        <sz val="10"/>
        <rFont val="Arial"/>
        <family val="2"/>
        <charset val="204"/>
      </rPr>
      <t xml:space="preserve"> Лицата с ЛНЧ / ЛН, граждани на други държави, не могат да бъдат разпределени по възраст.</t>
    </r>
  </si>
  <si>
    <r>
      <rPr>
        <b/>
        <sz val="10"/>
        <rFont val="Arial"/>
        <family val="2"/>
        <charset val="204"/>
      </rPr>
      <t>Забележка:</t>
    </r>
    <r>
      <rPr>
        <sz val="10"/>
        <rFont val="Arial"/>
        <family val="2"/>
        <charset val="204"/>
      </rPr>
      <t xml:space="preserve">  Средната продължителност на болничния лист е показана в календарни дни. </t>
    </r>
  </si>
  <si>
    <r>
      <t xml:space="preserve">Забележка: 
</t>
    </r>
    <r>
      <rPr>
        <sz val="10"/>
        <rFont val="Arial"/>
        <family val="2"/>
        <charset val="204"/>
      </rPr>
      <t>1.</t>
    </r>
    <r>
      <rPr>
        <b/>
        <sz val="10"/>
        <rFont val="Arial"/>
        <family val="2"/>
        <charset val="204"/>
      </rPr>
      <t xml:space="preserve"> </t>
    </r>
    <r>
      <rPr>
        <sz val="10"/>
        <rFont val="Arial"/>
        <family val="2"/>
        <charset val="204"/>
      </rPr>
      <t>Показателят "Общ брой лица (за периода)" показва съвкупността от лица, на които през съответния период е начислено поне едно парично обезщетение от съответния вид. Елиминирано е двойното броене в случаите, когато едно и също лице е получило парично обезщетение през повече от един месец в рамките на периода.</t>
    </r>
  </si>
  <si>
    <t>2) лицата, получили обезщетение на повече от едно основание в рамките на периода, са преброени само веднъж.</t>
  </si>
  <si>
    <t>МЪЖЕ</t>
  </si>
  <si>
    <t>ЖЕНИ</t>
  </si>
  <si>
    <t>11=8/7</t>
  </si>
  <si>
    <t>15=13/14</t>
  </si>
  <si>
    <t>16=13/12</t>
  </si>
  <si>
    <t>9=7/8</t>
  </si>
  <si>
    <t>10=8/9</t>
  </si>
  <si>
    <t>13=11/12</t>
  </si>
  <si>
    <t>14=12/13</t>
  </si>
  <si>
    <t>9=3+4+5+6+7+8</t>
  </si>
  <si>
    <r>
      <rPr>
        <b/>
        <sz val="10"/>
        <rFont val="Arial"/>
        <family val="2"/>
        <charset val="204"/>
      </rPr>
      <t xml:space="preserve">Забележка: </t>
    </r>
    <r>
      <rPr>
        <sz val="10"/>
        <rFont val="Arial"/>
        <family val="2"/>
        <charset val="204"/>
      </rPr>
      <t xml:space="preserve">
1. Показателят "Общ брой лица (за периода)" показва съвкупността от лица, на които през съответния период е начислено поне едно парично обезщетение от съответния вид. Елиминирано е двойното броене в случаите, когато едно и също лице е получило парично обезщетение през повече от един месец в рамките на периода.</t>
    </r>
  </si>
  <si>
    <r>
      <rPr>
        <b/>
        <sz val="10"/>
        <rFont val="Arial"/>
        <family val="2"/>
        <charset val="204"/>
      </rPr>
      <t>Забележка</t>
    </r>
    <r>
      <rPr>
        <sz val="10"/>
        <rFont val="Arial"/>
        <family val="2"/>
        <charset val="204"/>
      </rPr>
      <t>: 
1. Показателят "Общ брой лица (за периода)" показва съвкупността от лица, на които през съответния период е начислено поне едно парично обезщетение от съответния вид. Елиминирано е двойното броене в случаите, когато едно и също лице е получило парично обезщетение през повече от един месец в рамките на периода.</t>
    </r>
  </si>
  <si>
    <t>РАЗДЕЛ - Причина за временна неработоспособност "Трудова злополука и професионална болест" (ТЗПБ)</t>
  </si>
  <si>
    <t>РАЗДЕЛ - Причина за временна неработоспособност "Общо заболяване" (ОЗ)</t>
  </si>
  <si>
    <t>Код на лечебното заведение</t>
  </si>
  <si>
    <t>ТП на НОИ</t>
  </si>
  <si>
    <t xml:space="preserve">Ι. Общо заболяване </t>
  </si>
  <si>
    <t xml:space="preserve">I. Общо заболяване </t>
  </si>
  <si>
    <t xml:space="preserve">II. Трудова злополука и професионална болест </t>
  </si>
  <si>
    <t xml:space="preserve">        1) лицата, осигурени от двама или повече работодатели от различни ТП на НОИ, са преброени повече от веднъж;</t>
  </si>
  <si>
    <t xml:space="preserve">       1) лицата, осигурени от двама или повече работодатели от различни ТП на НОИ, са преброени повече от веднъж;</t>
  </si>
  <si>
    <t>1) лицата, осигурени от двама или повече работодатели от различни ТП на НОИ, са преброени повече от веднъж;</t>
  </si>
  <si>
    <t>% на лицата с плащане  от  ДОО към общо лицата по 
ТП на НОИ</t>
  </si>
  <si>
    <t xml:space="preserve">ОБЩО </t>
  </si>
  <si>
    <t>Брой лица с платени
 обезщетения от ДОО
 (за периода)</t>
  </si>
  <si>
    <t>Брой болнични листове 
с плащане от ДОО 
(за периода)</t>
  </si>
  <si>
    <t>Брой лица с платени обезщетения от ДОО 
(за периода)</t>
  </si>
  <si>
    <t>Брой платени работни дни 
(за периода)</t>
  </si>
  <si>
    <t xml:space="preserve">12=11/10 </t>
  </si>
  <si>
    <t>15=14/13</t>
  </si>
  <si>
    <t>16=10/13</t>
  </si>
  <si>
    <t xml:space="preserve">20=19/18 </t>
  </si>
  <si>
    <t>23=22/21</t>
  </si>
  <si>
    <t>24=21/18</t>
  </si>
  <si>
    <t>РАЗДЕЛ - Майчинство</t>
  </si>
  <si>
    <r>
      <t xml:space="preserve">ΙΙΙ. Майчинство - Осиновяване </t>
    </r>
    <r>
      <rPr>
        <sz val="11"/>
        <rFont val="Arial"/>
        <family val="2"/>
        <charset val="204"/>
      </rPr>
      <t>(по чл. 53в и чл. 53г  от КСО)</t>
    </r>
  </si>
  <si>
    <r>
      <t xml:space="preserve">III. Майчинство - Отглеждане на дете до 8-годишна възраст </t>
    </r>
    <r>
      <rPr>
        <sz val="11"/>
        <rFont val="Arial"/>
        <family val="2"/>
        <charset val="204"/>
      </rPr>
      <t>(по чл.53ж от КСО)</t>
    </r>
  </si>
  <si>
    <r>
      <t xml:space="preserve">IΙΙ. Майчинство - Отглеждане на дете до 2 годишна възраст </t>
    </r>
    <r>
      <rPr>
        <sz val="11"/>
        <rFont val="Arial"/>
        <family val="2"/>
        <charset val="204"/>
      </rPr>
      <t>(по чл.53 и чл.54 от КСО</t>
    </r>
    <r>
      <rPr>
        <b/>
        <sz val="11"/>
        <rFont val="Arial"/>
        <family val="2"/>
        <charset val="204"/>
      </rPr>
      <t>)</t>
    </r>
  </si>
  <si>
    <r>
      <t xml:space="preserve">III. Майчинство - Бременност и раждане  </t>
    </r>
    <r>
      <rPr>
        <sz val="11"/>
        <rFont val="Arial"/>
        <family val="2"/>
        <charset val="204"/>
      </rPr>
      <t>(по чл.50, ал.1-5, чл.50, ал.7, чл.50а и чл.51 от КСО)</t>
    </r>
  </si>
  <si>
    <t>Парични обезщетения за бременност и раждане по чл.50, ал.6 и чл.53в, ал.2 от КСО</t>
  </si>
  <si>
    <r>
      <t>III. Майчинство - Бременност и раждане</t>
    </r>
    <r>
      <rPr>
        <sz val="11"/>
        <rFont val="Arial"/>
        <family val="2"/>
        <charset val="204"/>
      </rPr>
      <t xml:space="preserve"> (по чл.50, ал.6 и чл.53в, ал.2 от КСО)                 </t>
    </r>
  </si>
  <si>
    <t>Увреждания на межпрешленните дискове в поясния и другите отдели на гръбначния стълб с радикулопатия</t>
  </si>
  <si>
    <t>Факултет по дентална медицина</t>
  </si>
  <si>
    <t>M50.1</t>
  </si>
  <si>
    <t>Увреждане на междупрешленните дискове в шийния отдел с радикулопатия</t>
  </si>
  <si>
    <t>A08.4</t>
  </si>
  <si>
    <t>Вирусна чревна инфекция, неуточнена</t>
  </si>
  <si>
    <t>S52.5</t>
  </si>
  <si>
    <t>Счупване на долния край на лъчевата кост</t>
  </si>
  <si>
    <t>S82.7</t>
  </si>
  <si>
    <t>Множествени счупвания на подбедрицата</t>
  </si>
  <si>
    <t>S42.2</t>
  </si>
  <si>
    <t>Счупване на горния край на раменната кост (хумерус)</t>
  </si>
  <si>
    <t>S82.8</t>
  </si>
  <si>
    <t>Счупвания на други части на подбедрицата</t>
  </si>
  <si>
    <t>S72.1</t>
  </si>
  <si>
    <t>Пертрохантерно счупване</t>
  </si>
  <si>
    <t>S06.0</t>
  </si>
  <si>
    <t>Мозъчно сътресение</t>
  </si>
  <si>
    <t>S82.6</t>
  </si>
  <si>
    <t>Счупване на външен [латерален] малеолус</t>
  </si>
  <si>
    <t>S68.1</t>
  </si>
  <si>
    <t>Травматична ампутация на друг пръст на ръката (пълна)(частична)</t>
  </si>
  <si>
    <t>S92.3</t>
  </si>
  <si>
    <t>Счупване на метатарзална кост</t>
  </si>
  <si>
    <t>S72.0</t>
  </si>
  <si>
    <t>Счупване на бедрената шийка</t>
  </si>
  <si>
    <t>S32.0</t>
  </si>
  <si>
    <t>Счупване на гръбначния стълб в поясната област</t>
  </si>
  <si>
    <t>T93.2</t>
  </si>
  <si>
    <t>Последици от други счупвания на долен крайник</t>
  </si>
  <si>
    <t>S82.1</t>
  </si>
  <si>
    <t>Счупване на горния край на тибията (голям пищял)</t>
  </si>
  <si>
    <t>S61.0</t>
  </si>
  <si>
    <t>Открита рана на пръст(-и) на ръката без увреждане на ноктите</t>
  </si>
  <si>
    <t>S22.0</t>
  </si>
  <si>
    <t>Счупване на гръбначен прешлен</t>
  </si>
  <si>
    <t>S62.6</t>
  </si>
  <si>
    <t>Счупване на друг пръст на ръката</t>
  </si>
  <si>
    <t>S92.0</t>
  </si>
  <si>
    <t>Счупване на петната кост</t>
  </si>
  <si>
    <t>S82.4</t>
  </si>
  <si>
    <t>Счупване само на фибулата</t>
  </si>
  <si>
    <t>S80.0</t>
  </si>
  <si>
    <t>Контузия на коляното</t>
  </si>
  <si>
    <t>Първо тримесечие 2026 година</t>
  </si>
  <si>
    <t>Показатели, характеризиращи временната неработоспособност на осигурените лица към 31.03.2026 г. - Общо (мъже и жени)</t>
  </si>
  <si>
    <t>Показатели, характеризиращи временната неработоспособност на осигурените лица към 31.03.2026 г. - Мъже</t>
  </si>
  <si>
    <t>Показатели, характеризиращи временната неработоспособност на осигурените лица към 31.03.2026 г. - Жени</t>
  </si>
  <si>
    <t>Брой лица, брой болнични листове и брой болнични листове на едно лице с временна неработоспособност, временно намалена работоспособност и санаторно-курортно лечениe по ТП на НОИ и пол първо тримесечие 2026 г.</t>
  </si>
  <si>
    <t xml:space="preserve">Брой болнични листове с плащане от ДОО за временна неработоспособност, изплатена сума и брой дни в неработоспособност по ТП на НОИ и пол първо тримесечие 2026 г. </t>
  </si>
  <si>
    <t>Брой болнични листове с плащане от ДОО за временна неработоспособност, изплатена сума и брой  дни в неработоспособност по възраст и пол първо тримесечие 2026 г.</t>
  </si>
  <si>
    <t>Брой болнични листове с плащане от ДОО за временна неработоспособност, изплатена сума и брой  дни в неработоспособност по код на лечебното заведение и пол първо тримесечие 2026 г.</t>
  </si>
  <si>
    <t>Брой болнични листове по видове и продължителност първо тримесечие 2026 г.</t>
  </si>
  <si>
    <t>Брой лица и брой болнични листове с плащане от ДОО по първичен болничен за временна неработоспособност, изплатена сума и брой  дни в неработоспособност по ТП на НОИ и пол първо тримесечие 2026 г.</t>
  </si>
  <si>
    <t>Брой лица и брой болнични листове с плащане от ДОО по болничен - продължение за временна неработоспособност, изплатена сума и брой  дни в неработоспособност по ТП на НОИ и пол първо тримесечие 2026 г.</t>
  </si>
  <si>
    <t>Брой осигурители, разпределени по големина на предприятието, брой болнични листове и брой дни в неработоспособност първо тримесечие 2026 г.</t>
  </si>
  <si>
    <t>Диагнози с най-висок относителен дял от общия брой болнични листове, средна продължителност на болничен лист за съответната диагноза първо тримесечие 2026 г.</t>
  </si>
  <si>
    <t>Брой лица, брой болнични листове и брой болнични листове на едно лице с временна неработоспособност и временно намалена работоспособност по ТП на НОИ и пол първо тримесечие 2026 г.</t>
  </si>
  <si>
    <t>Брой болнични листове с плащане от ДОО за временна неработоспособност и временно намалена работоспособност, изплатена сума и брой  дни в неработоспособност по ТП на НОИ и пол първо тримесечие 2026 г.</t>
  </si>
  <si>
    <t xml:space="preserve">Брой болнични листове с плащане от ДОО за временна неработоспособност и временно намалена работоспособност, изплатена сума и брой  дни в неработоспособност по възраст и пол първо тримесечие 2026 г. </t>
  </si>
  <si>
    <t>Брой болнични листове с плащане от ДОО за временна неработоспособност и временно намалена работоспособност, изплатена сума и брой  дни в неработоспособност по код на лечебното заведение и пол първо тримесечие 2026 г.</t>
  </si>
  <si>
    <t xml:space="preserve">Диагнози с най-висок относителен дял от общия брой болнични листове, средна продължителност на болничен лист за съответната диагноза първо тримесечие 2026 г. </t>
  </si>
  <si>
    <t xml:space="preserve">Брой лица с обезщетение при бременност и раждане, изплатена сума и брой  дни  по ТП на НОИ и пол първо тримесечие 2026 г. </t>
  </si>
  <si>
    <t>Брой бащи/ осиновители с обезщетение при раждане на дете в срок до 15 дни, изплатена сума и брой дни по ТП на НОИ първо тримесечие 2026 г.</t>
  </si>
  <si>
    <t xml:space="preserve">Брой лица с обезщетения при отглеждане на дете до 2-годишна възраст, изплатена сума и брой  дни по ТП на НОИ и пол първо тримесечие 2026 г. </t>
  </si>
  <si>
    <t>Брой бащи/осиновители с обезщетение за отглеждане на дете до 8-годишна възраст, изплатена сума и брой  дни  по ТП на НОИ първо тримесечие 2026 г.</t>
  </si>
  <si>
    <t>Брой лица с обезщетения при осиновяване на дете до 5-годишна възраст, изплатена сума и брой дни  по ТП на НОИ първо тримесечие 2026 г.</t>
  </si>
  <si>
    <t>От 01.01.2026 до 31.03.2026 г.</t>
  </si>
  <si>
    <t xml:space="preserve">Изплатена 
сума                              (в евро)                </t>
  </si>
  <si>
    <t xml:space="preserve">Средно 
на ден                      (в евро)                           </t>
  </si>
  <si>
    <r>
      <t xml:space="preserve">Забележка: </t>
    </r>
    <r>
      <rPr>
        <sz val="10"/>
        <rFont val="Arial"/>
        <family val="2"/>
        <charset val="204"/>
      </rPr>
      <t>Данните за броя на лицата с плащане от ДОО ( колона 3 ) се различават от данните в таблица "Показатели, характеризиращи временната неработоспособност на осигурените лица към 31.03.2026 г.", поради следните причини:</t>
    </r>
  </si>
  <si>
    <t>Ι.1. Брой лица, брой болнични листове и брой болнични листове на едно лице с временна неработоспособност, временно намалена работоспособност и санаторно-курортно лечениe 
по ТП на НОИ и пол първо тримесечие 2026 г.</t>
  </si>
  <si>
    <t xml:space="preserve">I.2. Брой болнични листове с плащане от ДОО за временна неработоспособност, изплатена сума и брой дни в неработоспособност 
по ТП на НОИ и пол първо тримесечие 2026 г. </t>
  </si>
  <si>
    <t>I.3. Брой болнични листове с плащане от ДОО за временна неработоспособност, изплатена сума и брой дни в неработоспособност 
по възраст и пол първо тримесечие 2026 г.</t>
  </si>
  <si>
    <t>I.4. Брой болнични листове с плащане от ДОО за временна неработоспособност, изплатена сума и брой  дни в неработоспособност 
по код на лечебното заведение и пол първо тримесечие 2026 г.</t>
  </si>
  <si>
    <t>I.5. Брой болнични листове по видове и продължителност първо тримесечие 2026 г.</t>
  </si>
  <si>
    <t xml:space="preserve">I.6. Брой лица и брой болнични листове с плащане от ДОО по първичен болничен за временна неработоспособност, изплатена сума и 
брой  дни в неработоспособност по ТП на НОИ и пол първо тримесечие 2026 г.                                              </t>
  </si>
  <si>
    <r>
      <t xml:space="preserve">Забележка: 
</t>
    </r>
    <r>
      <rPr>
        <sz val="10"/>
        <rFont val="Arial"/>
        <family val="2"/>
        <charset val="204"/>
      </rPr>
      <t>1.</t>
    </r>
    <r>
      <rPr>
        <b/>
        <sz val="10"/>
        <rFont val="Arial"/>
        <family val="2"/>
        <charset val="204"/>
      </rPr>
      <t xml:space="preserve"> </t>
    </r>
    <r>
      <rPr>
        <sz val="10"/>
        <rFont val="Arial"/>
        <family val="2"/>
        <charset val="204"/>
      </rPr>
      <t>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преброяването повече от веднъж на лицата, осигурени от двама или повече работодатели от различни ТП на НОИ. Освен това, възможно е в рамките на периода едно и също лице да е получило обезщетение на база издаден и първичен болничен лист, и на база продължение на болничен лист.</t>
    </r>
  </si>
  <si>
    <r>
      <t xml:space="preserve">Забележка: </t>
    </r>
    <r>
      <rPr>
        <sz val="10"/>
        <rFont val="Arial"/>
        <family val="2"/>
        <charset val="204"/>
      </rPr>
      <t>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преброяването повече от веднъж на лицата, осигурени от двама или повече работодатели от различни ТП на НОИ. Освен това, възможно е в рамките на периода едно и също лице да е получило обезщетение на база издаден и първичен болничен лист, и на база продължение на болничен лист.</t>
    </r>
  </si>
  <si>
    <t xml:space="preserve">I.7. Брой лица и брой болнични листове с плащане от ДОО по болничен - продължение за временна неработоспособност, изплатена сума и брой  дни в неработоспособност по ТП на НОИ и пол първо тримесечие 2026 г.                                                            </t>
  </si>
  <si>
    <t>I.8. Брой осигурители, разпределени по брой на персонала, брой болнични листове и брой дни в неработоспособност първо тримесечие 2026 г.</t>
  </si>
  <si>
    <t>I.9.  Диагнози с най-висок относителен дял от общия брой болнични листове, средна продължителност на болничен лист 
за съответната диагноза първо тримесече 2026 г.</t>
  </si>
  <si>
    <t>J02.9</t>
  </si>
  <si>
    <t>Остър фарингит, неуточнен</t>
  </si>
  <si>
    <t>J20.8</t>
  </si>
  <si>
    <t>Остър бронхит, причинен от друг уточнен агент</t>
  </si>
  <si>
    <t>Средно на                         ден          (в евро)</t>
  </si>
  <si>
    <t>Изплатена сума на един болничен лист             (в евро)</t>
  </si>
  <si>
    <t>Средно на                                  ден                        (в евро)</t>
  </si>
  <si>
    <t>II.1.Брой лица, брой болнични листове и брой болнични листове на едно лице с временна неработоспособност и временно намалена работоспособност по ТП на НОИ и пол първо тримесечие 2026 г.</t>
  </si>
  <si>
    <t>II.2. Брой болнични листове с плащане от ДОО за временна неработоспособност, изплатена сума и брой  дни в неработоспособност 
по ТП на НОИ и пол първо тримесечие 2026 г.</t>
  </si>
  <si>
    <t>II.4. Брой болнични листове с плащане от ДОО за временна неработоспособност, изплатена сума и брой  дни в неработоспособност 
по код на лечебното заведение и пол първо тримесечие 2026 г.</t>
  </si>
  <si>
    <t>II.5. Брой болнични листове по видове и продължителност първо тримесечие 2026 г.</t>
  </si>
  <si>
    <t>II.6. Брой лица и брой болнични листове с плащане от ДОО по първичен болничен за временна неработоспособност и временно намалена работоспособност, изплатена сума и брой  дни в неработоспособност по ТП на НОИ и пол първо тримесечие 2026 г.</t>
  </si>
  <si>
    <r>
      <rPr>
        <b/>
        <sz val="10"/>
        <rFont val="Arial"/>
        <family val="2"/>
        <charset val="204"/>
      </rPr>
      <t>Забележка:</t>
    </r>
    <r>
      <rPr>
        <sz val="10"/>
        <rFont val="Arial"/>
        <family val="2"/>
        <charset val="204"/>
      </rPr>
      <t xml:space="preserve"> 
1. 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преброяването повече от веднъж на лицата, осигурени от двама или повече работодатели от различни ТП на НОИ. Освен това, възможно е в рамките на периода едно и също лице да е получило обезщетение на база издаден и първичен болничен лист, и на база продължение на болничен лист.</t>
    </r>
  </si>
  <si>
    <r>
      <rPr>
        <b/>
        <sz val="10"/>
        <rFont val="Arial"/>
        <family val="2"/>
        <charset val="204"/>
      </rPr>
      <t>Забележка</t>
    </r>
    <r>
      <rPr>
        <b/>
        <i/>
        <sz val="10"/>
        <rFont val="Arial"/>
        <family val="2"/>
        <charset val="204"/>
      </rPr>
      <t xml:space="preserve">: </t>
    </r>
    <r>
      <rPr>
        <sz val="10"/>
        <rFont val="Arial"/>
        <family val="2"/>
        <charset val="204"/>
      </rPr>
      <t>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преброяването повече от веднъж на лицата, осигурени от двама или повече работодатели от различни ТП на НОИ. Освен това, възможно е в рамките на периода едно и също лице да е получило обезщетение на база издаден и първичен болничен лист, и на база продължение на болничен лист.</t>
    </r>
  </si>
  <si>
    <t xml:space="preserve">II.7. Брой лица и брой болнични листове с плащане от ДОО по болничен-продължение за временна неработоспособност  и временно намалена работоспособност, изплатена сума и брой  дни в неработоспособност по ТП на НОИ и пол първо тримесечие 2026 г.       </t>
  </si>
  <si>
    <t>II.8.Брой осигурители, разпределени по големина на предприятието, брой болнични листове и брой дни в неработоспособност първо тримесечие 2026 г.</t>
  </si>
  <si>
    <t>II.9.  Диагнози с най-висок относителен дял от общия брой болнични листове, средна продължителност на болничен лист 
за съответната диагноза първо тримесечие 2026 г.</t>
  </si>
  <si>
    <t>S42.0</t>
  </si>
  <si>
    <t>Счупване на ключицата</t>
  </si>
  <si>
    <r>
      <t>Забележка:</t>
    </r>
    <r>
      <rPr>
        <sz val="10"/>
        <rFont val="Arial"/>
        <family val="2"/>
        <charset val="204"/>
      </rPr>
      <t xml:space="preserve"> 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следните причини: </t>
    </r>
  </si>
  <si>
    <t xml:space="preserve">III.1. Брой лица с обезщетение при бременност и раждане, изплатена сума и брой  дни  по ТП на НОИ и пол 
първо тримесечие 2026 г.                                                                          </t>
  </si>
  <si>
    <t>III.2. Брой бащи/ осиновители с обезщетение при раждане на дете в срок до 15 дни, изплатена сума и брой дни по ТП на НОИ първо тримесечие 2026 г.</t>
  </si>
  <si>
    <r>
      <t xml:space="preserve">Забележка: </t>
    </r>
    <r>
      <rPr>
        <sz val="10"/>
        <rFont val="Arial"/>
        <family val="2"/>
        <charset val="204"/>
      </rPr>
      <t>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преброяването повече от веднъж на лицата, осигурени от двама или повече работодатели от различни ТП на НОИ.</t>
    </r>
  </si>
  <si>
    <t xml:space="preserve">IΙΙ.3.Брой лица с обезщетения при отглеждане на дете до 2-годишна възраст, изплатена сума и брой  дни 
по ТП на НОИ и пол първо тримесечие 2026 г. </t>
  </si>
  <si>
    <t>III.4. Брой бащи/осиновители с обезщетение за отглеждане на дете до 
8-годишна възраст, изплатена сума и брой  дни  по ТП на НОИ 
първо тримесечие 2026 г.</t>
  </si>
  <si>
    <r>
      <t>Забележка</t>
    </r>
    <r>
      <rPr>
        <b/>
        <i/>
        <sz val="10"/>
        <rFont val="Arial"/>
        <family val="2"/>
        <charset val="204"/>
      </rPr>
      <t>:</t>
    </r>
    <r>
      <rPr>
        <i/>
        <sz val="10"/>
        <rFont val="Arial"/>
        <family val="2"/>
        <charset val="204"/>
      </rPr>
      <t xml:space="preserve"> </t>
    </r>
    <r>
      <rPr>
        <sz val="10"/>
        <rFont val="Arial"/>
        <family val="2"/>
        <charset val="204"/>
      </rPr>
      <t xml:space="preserve">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следните причини: </t>
    </r>
  </si>
  <si>
    <t>ΙΙΙ.5. Брой лица с обезщетения при осиновяване на дете до 
5-годишна възраст, изплатена сума и брой дни по ТП на НОИ 
първо тримесечие 2026 г.</t>
  </si>
  <si>
    <t>Изплатена сума на един болничен лист  
(в евро)</t>
  </si>
  <si>
    <t>Изплатена сума на един болничен лист         
(в евро)</t>
  </si>
  <si>
    <t>Изплатена сума на един болничен лист   
(в евро)</t>
  </si>
  <si>
    <t>Изплатена                           сума 
(в евро)</t>
  </si>
  <si>
    <t>Изплатена                             сума 
(в евро)</t>
  </si>
  <si>
    <t>Средно на                                  ден                        
(в евро)</t>
  </si>
  <si>
    <t>Изплатена                       сума 
(в евро)</t>
  </si>
  <si>
    <t>Изплатена                                сума 
(в евро)</t>
  </si>
  <si>
    <t xml:space="preserve">II.3. Брой болнични листове с плащане от ДОО за временна неработоспособност, изплатена сума и брой  дни в неработоспособност по възраст и пол първо тримесечие 2026 г. </t>
  </si>
  <si>
    <t>Данните са към 29.06.2026 г.</t>
  </si>
  <si>
    <t xml:space="preserve">2. Размерът на паричното обезщетение за отглеждане на дете до 2-годишна възраст по чл. 53 от КСО и за отглеждане на дете до 8-годишна възраст от бащата (осиновителя) по чл. 53ж от КСО за първо тримесечие на 2026 година е 398,81 евро (780 лв.). </t>
  </si>
  <si>
    <t xml:space="preserve">2.  Размерът на паричното обезщетение за отглеждане на дете до 2-годишна възраст по чл. 53 от КСО и за отглеждане на дете до 8-годишна възраст от бащата (осиновителя) по чл. 53ж от КСО за първо тримесечие на 2026 година е 398,81 евро (780 лв.). </t>
  </si>
  <si>
    <r>
      <rPr>
        <b/>
        <sz val="10"/>
        <rFont val="Arial"/>
        <family val="2"/>
        <charset val="204"/>
      </rPr>
      <t>Забележка:</t>
    </r>
    <r>
      <rPr>
        <sz val="10"/>
        <rFont val="Arial"/>
        <family val="2"/>
        <charset val="204"/>
      </rPr>
      <t xml:space="preserve"> Размерът на паричното обезщетение за отглеждане на дете до 8-годишна възраст от бащата (осиновителя) по чл. 53ж от КСО за първо тримесечие на 2026 година е 398,81 евро (780 лв.). </t>
    </r>
  </si>
  <si>
    <r>
      <t xml:space="preserve">Забележка: 1. </t>
    </r>
    <r>
      <rPr>
        <sz val="10"/>
        <rFont val="Arial"/>
        <family val="2"/>
        <charset val="204"/>
      </rPr>
      <t xml:space="preserve">Данните за броя на лицата с плащане от ДОО ( колона 2 ) се различават от данните в таблица "Показатели, характеризиращи временната неработоспособност на осигурените лица към 31.03.2026 г.", поради преброяването повече от веднъж на лицата, осигурени от двама или повече работодатели от различни ТП на НОИ. 
2. Размерът на паричното обезщетение за отглеждане на дете до 2-годишна възраст по чл. 53 от КСО за първо тримесечие на 2026 година е 398,81 евро (780 лв.). </t>
    </r>
  </si>
  <si>
    <t xml:space="preserve">Парични обезщетения за отглеждане на  дете до 2-годишна възраст </t>
  </si>
  <si>
    <t xml:space="preserve">Парични обезщетения за отглеждане на дете до 8-годишна възраст от бащата/осиновителя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</si>
</sst>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 #,##0\ &quot;лв.&quot;_-;\-* #,##0\ &quot;лв.&quot;_-;_-* &quot;-&quot;\ &quot;лв.&quot;_-;_-@_-"/>
    <numFmt numFmtId="44" formatCode="_-* #,##0.00\ &quot;лв.&quot;_-;\-* #,##0.00\ &quot;лв.&quot;_-;_-* &quot;-&quot;??\ &quot;лв.&quot;_-;_-@_-"/>
    <numFmt numFmtId="164" formatCode="#,##0.0"/>
    <numFmt numFmtId="165" formatCode="0.0"/>
    <numFmt numFmtId="166" formatCode="0.000"/>
    <numFmt numFmtId="167" formatCode="0.000%"/>
    <numFmt numFmtId="168" formatCode="0.0000%"/>
    <numFmt numFmtId="169" formatCode="0.00000%"/>
    <numFmt numFmtId="170" formatCode="0.0%"/>
    <numFmt numFmtId="171" formatCode="#,##0_ ;\-#,##0\ "/>
    <numFmt numFmtId="172" formatCode="#,##0.00_ ;\-#,##0.00\ "/>
    <numFmt numFmtId="173" formatCode="_-* #,##0.00\ [$€-1]_-;\-* #,##0.00\ [$€-1]_-;_-* &quot;-&quot;??\ [$€-1]_-;_-@_-"/>
  </numFmts>
  <fonts count="34" x14ac:knownFonts="1">
    <font>
      <sz val="10"/>
      <name val="Arial"/>
      <charset val="204"/>
    </font>
    <font>
      <sz val="10"/>
      <name val="Arial"/>
      <family val="2"/>
      <charset val="204"/>
    </font>
    <font>
      <b/>
      <sz val="10"/>
      <name val="Arial"/>
      <family val="2"/>
      <charset val="204"/>
    </font>
    <font>
      <sz val="10"/>
      <color indexed="18"/>
      <name val="Arial"/>
      <family val="2"/>
      <charset val="204"/>
    </font>
    <font>
      <b/>
      <sz val="10"/>
      <color indexed="18"/>
      <name val="Arial"/>
      <family val="2"/>
      <charset val="204"/>
    </font>
    <font>
      <u/>
      <sz val="10"/>
      <color indexed="12"/>
      <name val="Arial"/>
      <family val="2"/>
      <charset val="204"/>
    </font>
    <font>
      <sz val="10"/>
      <name val="Arial"/>
      <family val="2"/>
      <charset val="204"/>
    </font>
    <font>
      <sz val="10"/>
      <color indexed="18"/>
      <name val="Arial"/>
      <family val="2"/>
      <charset val="204"/>
    </font>
    <font>
      <b/>
      <sz val="11"/>
      <name val="Arial"/>
      <family val="2"/>
      <charset val="204"/>
    </font>
    <font>
      <b/>
      <sz val="15"/>
      <name val="Arial"/>
      <family val="2"/>
      <charset val="204"/>
    </font>
    <font>
      <b/>
      <sz val="9"/>
      <name val="Arial"/>
      <family val="2"/>
      <charset val="204"/>
    </font>
    <font>
      <sz val="9"/>
      <name val="Arial"/>
      <family val="2"/>
      <charset val="204"/>
    </font>
    <font>
      <b/>
      <sz val="16"/>
      <name val="Arial"/>
      <family val="2"/>
      <charset val="204"/>
    </font>
    <font>
      <b/>
      <u/>
      <sz val="16"/>
      <name val="Arial"/>
      <family val="2"/>
      <charset val="204"/>
    </font>
    <font>
      <sz val="11"/>
      <name val="Arial"/>
      <family val="2"/>
      <charset val="204"/>
    </font>
    <font>
      <sz val="9.5"/>
      <name val="Consolas"/>
      <family val="3"/>
      <charset val="204"/>
    </font>
    <font>
      <b/>
      <i/>
      <sz val="9"/>
      <name val="Arial"/>
      <family val="2"/>
      <charset val="204"/>
    </font>
    <font>
      <b/>
      <u/>
      <sz val="10"/>
      <name val="Arial"/>
      <family val="2"/>
      <charset val="204"/>
    </font>
    <font>
      <b/>
      <i/>
      <sz val="11"/>
      <name val="Arial"/>
      <family val="2"/>
      <charset val="204"/>
    </font>
    <font>
      <b/>
      <sz val="12"/>
      <name val="MS Sans Serif"/>
      <charset val="204"/>
    </font>
    <font>
      <u/>
      <sz val="9"/>
      <color indexed="12"/>
      <name val="Arial"/>
      <family val="2"/>
      <charset val="204"/>
    </font>
    <font>
      <sz val="10"/>
      <color rgb="FFFF0000"/>
      <name val="Arial"/>
      <family val="2"/>
      <charset val="204"/>
    </font>
    <font>
      <b/>
      <sz val="10"/>
      <color rgb="FF000099"/>
      <name val="Arial"/>
      <family val="2"/>
      <charset val="204"/>
    </font>
    <font>
      <sz val="10"/>
      <color rgb="FF000099"/>
      <name val="Arial"/>
      <family val="2"/>
      <charset val="204"/>
    </font>
    <font>
      <sz val="9.5"/>
      <color rgb="FF0000FF"/>
      <name val="Consolas"/>
      <family val="3"/>
      <charset val="204"/>
    </font>
    <font>
      <sz val="9.5"/>
      <color rgb="FF808080"/>
      <name val="Consolas"/>
      <family val="3"/>
      <charset val="204"/>
    </font>
    <font>
      <sz val="9.5"/>
      <color rgb="FF008000"/>
      <name val="Consolas"/>
      <family val="3"/>
      <charset val="204"/>
    </font>
    <font>
      <b/>
      <u/>
      <sz val="10"/>
      <color rgb="FF000099"/>
      <name val="Arial"/>
      <family val="2"/>
      <charset val="204"/>
    </font>
    <font>
      <i/>
      <sz val="10"/>
      <name val="Arial"/>
      <family val="2"/>
      <charset val="204"/>
    </font>
    <font>
      <b/>
      <i/>
      <sz val="10"/>
      <name val="Arial"/>
      <family val="2"/>
      <charset val="204"/>
    </font>
    <font>
      <u/>
      <sz val="10"/>
      <name val="Arial"/>
      <family val="2"/>
      <charset val="204"/>
    </font>
    <font>
      <sz val="11"/>
      <color rgb="FF9C0006"/>
      <name val="Calibri"/>
      <family val="2"/>
      <charset val="204"/>
      <scheme val="minor"/>
    </font>
    <font>
      <sz val="15"/>
      <color rgb="FF333333"/>
      <name val="Arial"/>
      <family val="2"/>
      <charset val="204"/>
    </font>
    <font>
      <b/>
      <sz val="11"/>
      <name val="Calibri"/>
      <family val="2"/>
      <charset val="204"/>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79998168889431442"/>
        <bgColor indexed="24"/>
      </patternFill>
    </fill>
    <fill>
      <patternFill patternType="solid">
        <fgColor rgb="FFFFC7CE"/>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op>
      <bottom/>
      <diagonal/>
    </border>
    <border>
      <left/>
      <right/>
      <top style="medium">
        <color theme="0"/>
      </top>
      <bottom/>
      <diagonal/>
    </border>
    <border>
      <left style="thin">
        <color theme="0"/>
      </left>
      <right/>
      <top/>
      <bottom/>
      <diagonal/>
    </border>
    <border>
      <left/>
      <right style="thin">
        <color theme="0"/>
      </right>
      <top/>
      <bottom/>
      <diagonal/>
    </border>
    <border>
      <left style="medium">
        <color theme="0"/>
      </left>
      <right/>
      <top/>
      <bottom/>
      <diagonal/>
    </border>
    <border>
      <left/>
      <right style="medium">
        <color theme="0"/>
      </right>
      <top/>
      <bottom/>
      <diagonal/>
    </border>
    <border>
      <left/>
      <right/>
      <top/>
      <bottom style="medium">
        <color theme="0"/>
      </bottom>
      <diagonal/>
    </border>
    <border>
      <left style="medium">
        <color theme="0"/>
      </left>
      <right/>
      <top style="thin">
        <color indexed="64"/>
      </top>
      <bottom style="thin">
        <color indexed="64"/>
      </bottom>
      <diagonal/>
    </border>
    <border>
      <left/>
      <right style="medium">
        <color theme="0"/>
      </right>
      <top style="thin">
        <color indexed="64"/>
      </top>
      <bottom style="thin">
        <color indexed="64"/>
      </bottom>
      <diagonal/>
    </border>
    <border>
      <left style="thin">
        <color theme="0"/>
      </left>
      <right/>
      <top/>
      <bottom style="thin">
        <color indexed="64"/>
      </bottom>
      <diagonal/>
    </border>
    <border>
      <left style="thin">
        <color theme="0"/>
      </left>
      <right style="medium">
        <color theme="0"/>
      </right>
      <top style="thin">
        <color indexed="64"/>
      </top>
      <bottom style="thin">
        <color indexed="64"/>
      </bottom>
      <diagonal/>
    </border>
    <border>
      <left style="medium">
        <color theme="0"/>
      </left>
      <right style="medium">
        <color theme="0"/>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top style="medium">
        <color theme="0"/>
      </top>
      <bottom/>
      <diagonal/>
    </border>
    <border>
      <left style="medium">
        <color theme="0"/>
      </left>
      <right/>
      <top style="medium">
        <color theme="0"/>
      </top>
      <bottom/>
      <diagonal/>
    </border>
    <border>
      <left style="medium">
        <color theme="0"/>
      </left>
      <right/>
      <top/>
      <bottom style="medium">
        <color theme="0"/>
      </bottom>
      <diagonal/>
    </border>
    <border>
      <left style="thin">
        <color theme="0"/>
      </left>
      <right/>
      <top style="thin">
        <color indexed="64"/>
      </top>
      <bottom/>
      <diagonal/>
    </border>
    <border>
      <left style="medium">
        <color theme="0"/>
      </left>
      <right style="medium">
        <color theme="0"/>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5">
    <xf numFmtId="0" fontId="0" fillId="0" borderId="0"/>
    <xf numFmtId="0" fontId="5"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31" fillId="4" borderId="0" applyNumberFormat="0" applyBorder="0" applyAlignment="0" applyProtection="0"/>
  </cellStyleXfs>
  <cellXfs count="421">
    <xf numFmtId="0" fontId="0" fillId="0" borderId="0" xfId="0"/>
    <xf numFmtId="3" fontId="0" fillId="0" borderId="0" xfId="0" applyNumberFormat="1"/>
    <xf numFmtId="0" fontId="0" fillId="0" borderId="0" xfId="0" applyAlignment="1">
      <alignment horizontal="right"/>
    </xf>
    <xf numFmtId="3" fontId="1" fillId="0" borderId="0" xfId="0" applyNumberFormat="1" applyFont="1"/>
    <xf numFmtId="4" fontId="1" fillId="0" borderId="0" xfId="0" applyNumberFormat="1" applyFont="1"/>
    <xf numFmtId="0" fontId="1" fillId="0" borderId="0" xfId="0" applyFont="1"/>
    <xf numFmtId="2" fontId="0" fillId="0" borderId="0" xfId="0" applyNumberFormat="1"/>
    <xf numFmtId="3" fontId="1" fillId="0" borderId="0" xfId="0" applyNumberFormat="1" applyFont="1" applyFill="1"/>
    <xf numFmtId="1" fontId="0" fillId="0" borderId="0" xfId="0" applyNumberFormat="1"/>
    <xf numFmtId="10" fontId="0" fillId="0" borderId="0" xfId="3" applyNumberFormat="1" applyFont="1"/>
    <xf numFmtId="0" fontId="0" fillId="0" borderId="0" xfId="0" applyFill="1"/>
    <xf numFmtId="0" fontId="0" fillId="0" borderId="0" xfId="0" applyFill="1" applyBorder="1"/>
    <xf numFmtId="0" fontId="0" fillId="0" borderId="0" xfId="0" applyBorder="1"/>
    <xf numFmtId="10" fontId="0" fillId="0" borderId="0" xfId="3" applyNumberFormat="1" applyFont="1" applyBorder="1"/>
    <xf numFmtId="0" fontId="6" fillId="0" borderId="0" xfId="0" applyFont="1"/>
    <xf numFmtId="3" fontId="7" fillId="0" borderId="0" xfId="0" applyNumberFormat="1" applyFont="1" applyFill="1" applyBorder="1" applyAlignment="1"/>
    <xf numFmtId="0" fontId="0" fillId="0" borderId="0" xfId="0" applyFont="1"/>
    <xf numFmtId="49" fontId="0" fillId="0" borderId="0" xfId="0" applyNumberFormat="1" applyAlignment="1">
      <alignment wrapText="1"/>
    </xf>
    <xf numFmtId="49" fontId="0" fillId="0" borderId="0" xfId="0" applyNumberFormat="1"/>
    <xf numFmtId="0" fontId="9" fillId="0" borderId="0" xfId="0" applyFont="1" applyAlignment="1">
      <alignment horizontal="center" vertical="center" wrapText="1"/>
    </xf>
    <xf numFmtId="0" fontId="11" fillId="0" borderId="0" xfId="0" applyFont="1" applyAlignment="1">
      <alignment horizontal="left" vertical="top" wrapText="1"/>
    </xf>
    <xf numFmtId="0" fontId="10" fillId="0" borderId="0" xfId="0" applyFont="1"/>
    <xf numFmtId="0" fontId="10" fillId="0" borderId="0" xfId="0" applyFont="1" applyAlignment="1">
      <alignment horizontal="left" vertical="center" wrapText="1"/>
    </xf>
    <xf numFmtId="0" fontId="11" fillId="0" borderId="0" xfId="0" applyFont="1"/>
    <xf numFmtId="0" fontId="12" fillId="0" borderId="0" xfId="0" applyFont="1" applyAlignment="1">
      <alignment horizontal="center" vertical="center"/>
    </xf>
    <xf numFmtId="0" fontId="13" fillId="0" borderId="0" xfId="0" applyFont="1" applyAlignment="1">
      <alignment horizontal="center"/>
    </xf>
    <xf numFmtId="0" fontId="8" fillId="0" borderId="0" xfId="0" applyFont="1" applyAlignment="1">
      <alignment horizontal="center" vertical="center"/>
    </xf>
    <xf numFmtId="0" fontId="14" fillId="0" borderId="0" xfId="0" applyFont="1" applyAlignment="1">
      <alignment horizontal="justify" vertical="center"/>
    </xf>
    <xf numFmtId="0" fontId="8" fillId="0" borderId="0" xfId="0" applyFont="1" applyAlignment="1">
      <alignment horizontal="justify" vertical="center"/>
    </xf>
    <xf numFmtId="0" fontId="14" fillId="0" borderId="0" xfId="0" applyFont="1" applyAlignment="1">
      <alignment horizontal="left" vertical="center" indent="7"/>
    </xf>
    <xf numFmtId="0" fontId="10" fillId="0" borderId="0" xfId="0" applyFont="1" applyAlignment="1"/>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wrapText="1"/>
    </xf>
    <xf numFmtId="0" fontId="14" fillId="0" borderId="0" xfId="0" applyFont="1"/>
    <xf numFmtId="0" fontId="14" fillId="0" borderId="0" xfId="0" applyFont="1" applyAlignment="1">
      <alignment horizontal="left" vertical="center" wrapText="1" indent="7"/>
    </xf>
    <xf numFmtId="49" fontId="14" fillId="0" borderId="0" xfId="0" applyNumberFormat="1" applyFont="1" applyAlignment="1">
      <alignment horizontal="left" vertical="center" indent="7"/>
    </xf>
    <xf numFmtId="49" fontId="14" fillId="0" borderId="0" xfId="0" applyNumberFormat="1" applyFont="1" applyAlignment="1">
      <alignment horizontal="left" vertical="center" wrapText="1" indent="7"/>
    </xf>
    <xf numFmtId="0" fontId="14" fillId="0" borderId="0" xfId="0" applyFont="1" applyAlignment="1">
      <alignment horizontal="left" vertical="center" indent="4"/>
    </xf>
    <xf numFmtId="0" fontId="0" fillId="0" borderId="0" xfId="0" applyAlignment="1">
      <alignment horizontal="left" vertical="center" indent="1"/>
    </xf>
    <xf numFmtId="0" fontId="10" fillId="0" borderId="0" xfId="0" applyFont="1" applyAlignment="1">
      <alignment horizontal="left" vertical="center"/>
    </xf>
    <xf numFmtId="0" fontId="11" fillId="0" borderId="0" xfId="0" applyFont="1" applyAlignment="1">
      <alignment horizontal="left"/>
    </xf>
    <xf numFmtId="0" fontId="21" fillId="0" borderId="0" xfId="0" applyFont="1"/>
    <xf numFmtId="0" fontId="0" fillId="0" borderId="0" xfId="0" applyAlignment="1">
      <alignment vertical="top"/>
    </xf>
    <xf numFmtId="3" fontId="4" fillId="0" borderId="0" xfId="0" applyNumberFormat="1" applyFont="1" applyFill="1" applyBorder="1" applyAlignment="1">
      <alignment vertical="center"/>
    </xf>
    <xf numFmtId="3" fontId="22" fillId="0" borderId="0" xfId="0" applyNumberFormat="1" applyFont="1" applyFill="1" applyBorder="1" applyAlignment="1">
      <alignment horizontal="left" vertical="center"/>
    </xf>
    <xf numFmtId="0" fontId="23" fillId="0" borderId="0" xfId="0" applyFont="1" applyBorder="1" applyAlignment="1">
      <alignment horizontal="left" vertical="top" wrapText="1"/>
    </xf>
    <xf numFmtId="0" fontId="0" fillId="0" borderId="0" xfId="0" applyAlignment="1">
      <alignment horizontal="center" vertical="center"/>
    </xf>
    <xf numFmtId="0" fontId="21" fillId="0" borderId="0" xfId="0" applyFont="1" applyAlignment="1">
      <alignment horizontal="right"/>
    </xf>
    <xf numFmtId="0" fontId="0" fillId="0" borderId="0" xfId="0" applyAlignment="1">
      <alignment horizontal="center"/>
    </xf>
    <xf numFmtId="0" fontId="6" fillId="0" borderId="0" xfId="0" applyFont="1" applyAlignment="1">
      <alignment horizontal="center"/>
    </xf>
    <xf numFmtId="0" fontId="23" fillId="0" borderId="0" xfId="0" applyFont="1" applyBorder="1" applyAlignment="1">
      <alignment horizontal="left" vertical="top" wrapText="1"/>
    </xf>
    <xf numFmtId="0" fontId="11" fillId="0" borderId="0" xfId="1" applyFont="1" applyAlignment="1" applyProtection="1">
      <alignment horizontal="left" vertical="top" wrapText="1"/>
    </xf>
    <xf numFmtId="2" fontId="21" fillId="0" borderId="0" xfId="0" applyNumberFormat="1" applyFont="1"/>
    <xf numFmtId="49" fontId="21" fillId="0" borderId="0" xfId="0" applyNumberFormat="1" applyFont="1"/>
    <xf numFmtId="0" fontId="23" fillId="0" borderId="0" xfId="0" applyFont="1" applyBorder="1" applyAlignment="1">
      <alignment vertical="top" wrapText="1"/>
    </xf>
    <xf numFmtId="0" fontId="24" fillId="0" borderId="0" xfId="0" applyFont="1" applyAlignment="1">
      <alignment vertical="center"/>
    </xf>
    <xf numFmtId="0" fontId="25" fillId="0" borderId="0" xfId="0" applyFont="1" applyAlignment="1">
      <alignment vertical="center"/>
    </xf>
    <xf numFmtId="0" fontId="15" fillId="0" borderId="0" xfId="0" applyFont="1" applyAlignment="1">
      <alignment vertical="center"/>
    </xf>
    <xf numFmtId="0" fontId="26" fillId="0" borderId="0" xfId="0" applyFont="1" applyAlignment="1">
      <alignment vertical="center"/>
    </xf>
    <xf numFmtId="168" fontId="11" fillId="0" borderId="0" xfId="0" applyNumberFormat="1" applyFont="1"/>
    <xf numFmtId="168" fontId="6" fillId="0" borderId="0" xfId="0" applyNumberFormat="1" applyFont="1"/>
    <xf numFmtId="0" fontId="23" fillId="0" borderId="0" xfId="0" applyFont="1" applyBorder="1" applyAlignment="1">
      <alignment horizontal="left" vertical="top" wrapText="1"/>
    </xf>
    <xf numFmtId="20" fontId="0" fillId="0" borderId="0" xfId="0" applyNumberFormat="1"/>
    <xf numFmtId="10" fontId="0" fillId="0" borderId="0" xfId="0" applyNumberFormat="1"/>
    <xf numFmtId="166" fontId="0" fillId="0" borderId="0" xfId="0" applyNumberFormat="1"/>
    <xf numFmtId="0" fontId="8" fillId="0" borderId="0" xfId="0" applyFont="1" applyFill="1" applyBorder="1" applyAlignment="1">
      <alignment horizontal="center" vertical="center" wrapText="1"/>
    </xf>
    <xf numFmtId="3" fontId="2" fillId="0" borderId="0" xfId="0" applyNumberFormat="1" applyFont="1" applyFill="1" applyBorder="1" applyAlignment="1">
      <alignment vertical="top"/>
    </xf>
    <xf numFmtId="164" fontId="2" fillId="0" borderId="0" xfId="0" applyNumberFormat="1" applyFont="1" applyFill="1" applyBorder="1" applyAlignment="1">
      <alignment vertical="top"/>
    </xf>
    <xf numFmtId="3" fontId="1" fillId="0" borderId="0" xfId="0" applyNumberFormat="1" applyFont="1" applyFill="1" applyBorder="1" applyAlignment="1">
      <alignment vertical="top"/>
    </xf>
    <xf numFmtId="0" fontId="1" fillId="0" borderId="0" xfId="0" applyFont="1" applyFill="1"/>
    <xf numFmtId="2" fontId="1" fillId="0" borderId="0" xfId="0" applyNumberFormat="1" applyFont="1"/>
    <xf numFmtId="3" fontId="1" fillId="0" borderId="0" xfId="0" applyNumberFormat="1" applyFont="1" applyFill="1" applyBorder="1" applyAlignment="1"/>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1" xfId="0" applyFont="1" applyFill="1" applyBorder="1" applyAlignment="1">
      <alignment horizontal="center" vertical="center"/>
    </xf>
    <xf numFmtId="0" fontId="10" fillId="0" borderId="0" xfId="1" applyFont="1" applyFill="1" applyBorder="1" applyAlignment="1" applyProtection="1">
      <alignment horizontal="right" vertical="center"/>
    </xf>
    <xf numFmtId="0" fontId="8" fillId="0" borderId="0" xfId="0" applyFont="1" applyFill="1" applyBorder="1" applyAlignment="1">
      <alignment horizontal="center"/>
    </xf>
    <xf numFmtId="0" fontId="1" fillId="0" borderId="0" xfId="0" applyFont="1" applyFill="1" applyBorder="1"/>
    <xf numFmtId="0" fontId="1" fillId="0" borderId="0" xfId="0" applyFont="1" applyBorder="1"/>
    <xf numFmtId="3" fontId="1" fillId="0" borderId="0" xfId="0" applyNumberFormat="1" applyFont="1" applyFill="1" applyBorder="1" applyAlignment="1">
      <alignment horizontal="right"/>
    </xf>
    <xf numFmtId="0" fontId="8" fillId="0" borderId="0" xfId="0" applyFont="1" applyFill="1" applyBorder="1" applyAlignment="1">
      <alignment horizontal="left"/>
    </xf>
    <xf numFmtId="3" fontId="16" fillId="0" borderId="0" xfId="0" applyNumberFormat="1" applyFont="1" applyFill="1" applyBorder="1" applyAlignment="1">
      <alignment horizontal="right"/>
    </xf>
    <xf numFmtId="4" fontId="16" fillId="0" borderId="0" xfId="0" applyNumberFormat="1" applyFont="1" applyFill="1" applyBorder="1" applyAlignment="1">
      <alignment horizontal="right"/>
    </xf>
    <xf numFmtId="0" fontId="1" fillId="0" borderId="0" xfId="0" applyFont="1" applyFill="1" applyAlignment="1">
      <alignment horizontal="center"/>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center" vertical="center"/>
    </xf>
    <xf numFmtId="0" fontId="18" fillId="0" borderId="0" xfId="0" applyFont="1" applyFill="1" applyBorder="1" applyAlignment="1">
      <alignment horizontal="center" vertical="center"/>
    </xf>
    <xf numFmtId="164" fontId="1" fillId="0" borderId="0" xfId="0" applyNumberFormat="1" applyFont="1" applyFill="1" applyBorder="1" applyAlignment="1"/>
    <xf numFmtId="3" fontId="1" fillId="2" borderId="0" xfId="0" applyNumberFormat="1" applyFont="1" applyFill="1" applyBorder="1" applyAlignment="1"/>
    <xf numFmtId="0" fontId="19" fillId="0" borderId="0" xfId="0" applyFont="1" applyFill="1" applyBorder="1" applyAlignment="1">
      <alignment horizontal="center" vertical="center" wrapText="1"/>
    </xf>
    <xf numFmtId="0" fontId="2" fillId="2" borderId="0" xfId="0" applyFont="1" applyFill="1" applyBorder="1" applyAlignment="1">
      <alignment horizontal="left"/>
    </xf>
    <xf numFmtId="0" fontId="1" fillId="0" borderId="0" xfId="0" applyFont="1" applyAlignment="1">
      <alignment horizontal="center" vertical="center"/>
    </xf>
    <xf numFmtId="0" fontId="1" fillId="0" borderId="0" xfId="0" applyFont="1" applyFill="1" applyAlignment="1">
      <alignment horizontal="center" vertical="center"/>
    </xf>
    <xf numFmtId="3" fontId="1" fillId="0" borderId="0" xfId="0" applyNumberFormat="1" applyFont="1" applyFill="1" applyBorder="1" applyAlignment="1">
      <alignment vertical="center"/>
    </xf>
    <xf numFmtId="164" fontId="1" fillId="0" borderId="0" xfId="0" applyNumberFormat="1" applyFont="1" applyFill="1" applyBorder="1" applyAlignment="1">
      <alignment vertical="center"/>
    </xf>
    <xf numFmtId="10" fontId="1" fillId="0" borderId="0" xfId="0" applyNumberFormat="1" applyFont="1" applyFill="1"/>
    <xf numFmtId="3" fontId="2" fillId="2" borderId="0" xfId="0" applyNumberFormat="1" applyFont="1" applyFill="1" applyBorder="1" applyAlignment="1">
      <alignment horizontal="center" vertical="center"/>
    </xf>
    <xf numFmtId="0" fontId="2" fillId="2" borderId="0" xfId="0" applyFont="1" applyFill="1" applyBorder="1" applyAlignment="1">
      <alignment horizontal="left" vertical="center" wrapText="1"/>
    </xf>
    <xf numFmtId="168" fontId="2" fillId="2" borderId="0" xfId="0" applyNumberFormat="1" applyFont="1" applyFill="1" applyBorder="1" applyAlignment="1">
      <alignment horizontal="left" vertical="center" wrapText="1"/>
    </xf>
    <xf numFmtId="2" fontId="1" fillId="0" borderId="0" xfId="0" applyNumberFormat="1" applyFont="1" applyFill="1"/>
    <xf numFmtId="0" fontId="1" fillId="0" borderId="0" xfId="0" applyFont="1" applyFill="1" applyAlignment="1">
      <alignment horizontal="right"/>
    </xf>
    <xf numFmtId="0" fontId="8" fillId="0" borderId="0" xfId="0" applyFont="1" applyFill="1" applyBorder="1" applyAlignment="1">
      <alignment vertical="center"/>
    </xf>
    <xf numFmtId="1" fontId="1" fillId="0" borderId="0" xfId="0" applyNumberFormat="1" applyFont="1" applyFill="1"/>
    <xf numFmtId="3" fontId="1" fillId="0" borderId="0" xfId="0" applyNumberFormat="1" applyFont="1" applyFill="1" applyBorder="1" applyAlignment="1">
      <alignment horizontal="right" vertical="center"/>
    </xf>
    <xf numFmtId="0" fontId="16" fillId="0" borderId="0" xfId="0" applyFont="1" applyFill="1" applyBorder="1" applyAlignment="1">
      <alignment horizontal="right"/>
    </xf>
    <xf numFmtId="0" fontId="2" fillId="2" borderId="0" xfId="0" applyFont="1" applyFill="1" applyBorder="1" applyAlignment="1">
      <alignment horizontal="left" vertical="top" wrapText="1"/>
    </xf>
    <xf numFmtId="0" fontId="2" fillId="2" borderId="8" xfId="0" applyFont="1" applyFill="1" applyBorder="1" applyAlignment="1">
      <alignment horizontal="left" vertical="top" wrapText="1"/>
    </xf>
    <xf numFmtId="0" fontId="18" fillId="0" borderId="0" xfId="0" applyFont="1" applyFill="1" applyBorder="1" applyAlignment="1">
      <alignment horizontal="center"/>
    </xf>
    <xf numFmtId="0" fontId="8" fillId="0" borderId="0" xfId="0" applyFont="1" applyFill="1" applyBorder="1" applyAlignment="1">
      <alignment horizontal="center" vertical="top"/>
    </xf>
    <xf numFmtId="0" fontId="1" fillId="0" borderId="0" xfId="0" applyFont="1" applyAlignment="1">
      <alignment horizontal="center"/>
    </xf>
    <xf numFmtId="0" fontId="11" fillId="0" borderId="0" xfId="1" applyFont="1" applyFill="1" applyBorder="1" applyAlignment="1" applyProtection="1">
      <alignment vertical="center"/>
    </xf>
    <xf numFmtId="0" fontId="16" fillId="2" borderId="1" xfId="0" applyFont="1" applyFill="1" applyBorder="1" applyAlignment="1">
      <alignment horizontal="center" vertical="center" wrapText="1"/>
    </xf>
    <xf numFmtId="3" fontId="16" fillId="3" borderId="1" xfId="0" applyNumberFormat="1" applyFont="1" applyFill="1" applyBorder="1" applyAlignment="1">
      <alignment horizontal="center" vertical="center" wrapText="1"/>
    </xf>
    <xf numFmtId="3" fontId="2" fillId="0" borderId="2" xfId="0" applyNumberFormat="1" applyFont="1" applyFill="1" applyBorder="1" applyAlignment="1">
      <alignment vertical="center"/>
    </xf>
    <xf numFmtId="3" fontId="8" fillId="2" borderId="9" xfId="0" applyNumberFormat="1" applyFont="1" applyFill="1" applyBorder="1" applyAlignment="1">
      <alignment vertical="top"/>
    </xf>
    <xf numFmtId="3" fontId="16" fillId="2" borderId="2" xfId="2"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3" fontId="1" fillId="0" borderId="1" xfId="0" applyNumberFormat="1" applyFont="1" applyFill="1" applyBorder="1" applyAlignment="1">
      <alignment vertical="top"/>
    </xf>
    <xf numFmtId="164" fontId="2" fillId="0" borderId="1" xfId="0" applyNumberFormat="1" applyFont="1" applyFill="1" applyBorder="1" applyAlignment="1">
      <alignment vertical="top"/>
    </xf>
    <xf numFmtId="0" fontId="16" fillId="2" borderId="3" xfId="0" applyFont="1" applyFill="1" applyBorder="1" applyAlignment="1">
      <alignment horizontal="center" vertical="center" wrapText="1"/>
    </xf>
    <xf numFmtId="3" fontId="16" fillId="3" borderId="3"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3" fontId="16" fillId="3" borderId="2" xfId="0" applyNumberFormat="1" applyFont="1" applyFill="1" applyBorder="1" applyAlignment="1">
      <alignment horizontal="center" vertical="center" wrapText="1"/>
    </xf>
    <xf numFmtId="4" fontId="16" fillId="3" borderId="2" xfId="0" applyNumberFormat="1" applyFont="1" applyFill="1" applyBorder="1" applyAlignment="1">
      <alignment horizontal="center" vertical="center" wrapText="1"/>
    </xf>
    <xf numFmtId="3" fontId="2" fillId="0" borderId="2" xfId="0" applyNumberFormat="1" applyFont="1" applyFill="1" applyBorder="1" applyAlignment="1"/>
    <xf numFmtId="0" fontId="16" fillId="2" borderId="17" xfId="0" applyFont="1" applyFill="1" applyBorder="1" applyAlignment="1">
      <alignment horizontal="center" vertical="center" wrapText="1"/>
    </xf>
    <xf numFmtId="3" fontId="1" fillId="0" borderId="1" xfId="0" applyNumberFormat="1" applyFont="1" applyFill="1" applyBorder="1" applyAlignment="1"/>
    <xf numFmtId="0" fontId="16" fillId="2" borderId="18" xfId="0" applyFont="1" applyFill="1" applyBorder="1" applyAlignment="1">
      <alignment horizontal="center" vertical="center" wrapText="1"/>
    </xf>
    <xf numFmtId="0" fontId="16" fillId="2" borderId="15" xfId="0" applyFont="1" applyFill="1" applyBorder="1" applyAlignment="1">
      <alignment horizontal="center" vertical="center" wrapText="1"/>
    </xf>
    <xf numFmtId="4" fontId="16" fillId="2" borderId="3" xfId="0" applyNumberFormat="1" applyFont="1" applyFill="1" applyBorder="1" applyAlignment="1">
      <alignment horizontal="center" vertical="center" wrapText="1"/>
    </xf>
    <xf numFmtId="3" fontId="16" fillId="2" borderId="3" xfId="2" applyNumberFormat="1" applyFont="1" applyFill="1" applyBorder="1" applyAlignment="1">
      <alignment horizontal="center" vertical="center" wrapText="1"/>
    </xf>
    <xf numFmtId="3" fontId="16" fillId="2" borderId="3" xfId="0" applyNumberFormat="1" applyFont="1" applyFill="1" applyBorder="1" applyAlignment="1">
      <alignment horizontal="center" vertical="center" wrapText="1"/>
    </xf>
    <xf numFmtId="164" fontId="2" fillId="0" borderId="2" xfId="0" applyNumberFormat="1" applyFont="1" applyFill="1" applyBorder="1" applyAlignment="1">
      <alignment vertical="center"/>
    </xf>
    <xf numFmtId="0" fontId="10" fillId="2" borderId="3"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 fillId="0" borderId="0" xfId="0" applyFont="1" applyAlignment="1">
      <alignment horizontal="right"/>
    </xf>
    <xf numFmtId="3"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3" fontId="1" fillId="0" borderId="1" xfId="0" applyNumberFormat="1" applyFont="1" applyFill="1" applyBorder="1" applyAlignment="1">
      <alignment vertical="center"/>
    </xf>
    <xf numFmtId="164" fontId="1" fillId="0" borderId="1" xfId="0" applyNumberFormat="1" applyFont="1" applyFill="1" applyBorder="1" applyAlignment="1">
      <alignment vertical="center"/>
    </xf>
    <xf numFmtId="4" fontId="16" fillId="2" borderId="2" xfId="0" applyNumberFormat="1" applyFont="1" applyFill="1" applyBorder="1" applyAlignment="1">
      <alignment horizontal="center" vertical="center" wrapText="1"/>
    </xf>
    <xf numFmtId="0" fontId="16" fillId="2" borderId="3" xfId="0" applyFont="1" applyFill="1" applyBorder="1" applyAlignment="1">
      <alignment horizontal="left" vertical="center" wrapText="1"/>
    </xf>
    <xf numFmtId="0" fontId="2" fillId="0" borderId="0" xfId="0" applyFont="1" applyFill="1"/>
    <xf numFmtId="0" fontId="2" fillId="0" borderId="0" xfId="0" applyFont="1"/>
    <xf numFmtId="0" fontId="10" fillId="0" borderId="7" xfId="1" applyFont="1" applyFill="1" applyBorder="1" applyAlignment="1" applyProtection="1">
      <alignment vertical="center"/>
    </xf>
    <xf numFmtId="0" fontId="10" fillId="0" borderId="19" xfId="1" applyFont="1" applyFill="1" applyBorder="1" applyAlignment="1" applyProtection="1">
      <alignment vertical="center"/>
    </xf>
    <xf numFmtId="0" fontId="5" fillId="0" borderId="0" xfId="1" applyFill="1" applyAlignment="1" applyProtection="1"/>
    <xf numFmtId="0" fontId="8" fillId="0" borderId="9" xfId="0" applyFont="1" applyFill="1" applyBorder="1" applyAlignment="1">
      <alignment vertical="center"/>
    </xf>
    <xf numFmtId="0" fontId="8" fillId="0" borderId="10" xfId="0" applyFont="1" applyFill="1" applyBorder="1" applyAlignment="1">
      <alignment vertical="center"/>
    </xf>
    <xf numFmtId="0" fontId="5" fillId="0" borderId="20" xfId="1" applyFill="1" applyBorder="1" applyAlignment="1" applyProtection="1">
      <alignment vertical="center"/>
    </xf>
    <xf numFmtId="0" fontId="20" fillId="0" borderId="0" xfId="1" applyFont="1" applyAlignment="1" applyProtection="1">
      <alignment horizontal="center" vertical="center"/>
    </xf>
    <xf numFmtId="49" fontId="20" fillId="0" borderId="0" xfId="1" applyNumberFormat="1" applyFont="1" applyAlignment="1" applyProtection="1">
      <alignment horizontal="center" vertical="center"/>
    </xf>
    <xf numFmtId="0" fontId="2" fillId="0" borderId="0" xfId="1" applyFont="1" applyFill="1" applyBorder="1" applyAlignment="1" applyProtection="1">
      <alignment vertical="center"/>
    </xf>
    <xf numFmtId="0" fontId="8" fillId="0" borderId="11" xfId="0" applyFont="1" applyFill="1" applyBorder="1" applyAlignment="1">
      <alignment horizontal="center" vertical="center" wrapText="1"/>
    </xf>
    <xf numFmtId="165" fontId="0" fillId="0" borderId="0" xfId="0" applyNumberFormat="1"/>
    <xf numFmtId="49" fontId="1" fillId="0" borderId="0" xfId="0" applyNumberFormat="1" applyFont="1" applyAlignment="1">
      <alignment horizontal="left" vertical="top" wrapText="1"/>
    </xf>
    <xf numFmtId="49" fontId="17" fillId="0" borderId="0" xfId="0" applyNumberFormat="1" applyFont="1" applyAlignment="1">
      <alignment vertical="top" wrapText="1"/>
    </xf>
    <xf numFmtId="49" fontId="1" fillId="0" borderId="0" xfId="0" applyNumberFormat="1" applyFont="1" applyAlignment="1">
      <alignment vertical="top" wrapText="1"/>
    </xf>
    <xf numFmtId="0" fontId="20" fillId="0" borderId="0" xfId="1" applyFont="1" applyFill="1" applyAlignment="1" applyProtection="1">
      <alignment horizontal="center" vertical="center"/>
    </xf>
    <xf numFmtId="170" fontId="1" fillId="0" borderId="0" xfId="3" applyNumberFormat="1" applyFont="1" applyFill="1" applyBorder="1" applyAlignment="1"/>
    <xf numFmtId="170" fontId="2" fillId="0" borderId="2" xfId="3" applyNumberFormat="1" applyFont="1" applyFill="1" applyBorder="1" applyAlignment="1">
      <alignment vertical="center"/>
    </xf>
    <xf numFmtId="42" fontId="1" fillId="0" borderId="0" xfId="0" applyNumberFormat="1" applyFont="1" applyFill="1" applyBorder="1" applyAlignment="1">
      <alignment vertical="top"/>
    </xf>
    <xf numFmtId="0" fontId="8" fillId="0" borderId="0" xfId="0" applyFont="1" applyFill="1" applyBorder="1" applyAlignment="1">
      <alignment horizontal="center" vertical="center"/>
    </xf>
    <xf numFmtId="44" fontId="2" fillId="0" borderId="0" xfId="0" applyNumberFormat="1" applyFont="1" applyFill="1" applyBorder="1" applyAlignment="1">
      <alignment vertical="top"/>
    </xf>
    <xf numFmtId="3" fontId="8" fillId="0" borderId="3" xfId="0" applyNumberFormat="1" applyFont="1" applyFill="1" applyBorder="1" applyAlignment="1">
      <alignment vertical="top"/>
    </xf>
    <xf numFmtId="170" fontId="2" fillId="0" borderId="0" xfId="3" applyNumberFormat="1" applyFont="1" applyFill="1" applyBorder="1" applyAlignment="1">
      <alignment vertical="top"/>
    </xf>
    <xf numFmtId="168" fontId="2" fillId="0" borderId="0" xfId="3" applyNumberFormat="1" applyFont="1" applyFill="1" applyBorder="1" applyAlignment="1">
      <alignment vertical="top"/>
    </xf>
    <xf numFmtId="10" fontId="2" fillId="0" borderId="0" xfId="3" applyNumberFormat="1" applyFont="1" applyFill="1" applyBorder="1" applyAlignment="1">
      <alignment vertical="top"/>
    </xf>
    <xf numFmtId="169" fontId="2" fillId="0" borderId="0" xfId="3" applyNumberFormat="1" applyFont="1" applyFill="1" applyBorder="1" applyAlignment="1">
      <alignment vertical="top"/>
    </xf>
    <xf numFmtId="3" fontId="2" fillId="0" borderId="0" xfId="0" applyNumberFormat="1" applyFont="1" applyFill="1" applyBorder="1" applyAlignment="1">
      <alignment vertical="center"/>
    </xf>
    <xf numFmtId="3" fontId="2" fillId="0" borderId="0" xfId="0" applyNumberFormat="1" applyFont="1" applyFill="1" applyBorder="1" applyAlignment="1">
      <alignment horizontal="center" vertical="center"/>
    </xf>
    <xf numFmtId="167" fontId="1" fillId="0" borderId="0" xfId="3" applyNumberFormat="1" applyFont="1" applyFill="1" applyBorder="1" applyAlignment="1">
      <alignment vertical="top"/>
    </xf>
    <xf numFmtId="170" fontId="1" fillId="0" borderId="0" xfId="3" applyNumberFormat="1" applyFont="1" applyFill="1" applyBorder="1" applyAlignment="1">
      <alignment vertical="top"/>
    </xf>
    <xf numFmtId="10" fontId="1" fillId="0" borderId="0" xfId="3" applyNumberFormat="1" applyFont="1" applyFill="1" applyBorder="1" applyAlignment="1">
      <alignment vertical="top"/>
    </xf>
    <xf numFmtId="10" fontId="2" fillId="0" borderId="0" xfId="3" applyNumberFormat="1" applyFont="1" applyFill="1" applyBorder="1" applyAlignment="1">
      <alignment horizontal="right" vertical="top"/>
    </xf>
    <xf numFmtId="10" fontId="1" fillId="0" borderId="1" xfId="3" applyNumberFormat="1" applyFont="1" applyFill="1" applyBorder="1" applyAlignment="1">
      <alignment vertical="top"/>
    </xf>
    <xf numFmtId="4" fontId="2" fillId="0" borderId="3" xfId="0" applyNumberFormat="1" applyFont="1" applyFill="1" applyBorder="1" applyAlignment="1">
      <alignment vertical="top"/>
    </xf>
    <xf numFmtId="44" fontId="1" fillId="0" borderId="0" xfId="0" applyNumberFormat="1" applyFont="1" applyFill="1" applyBorder="1" applyAlignment="1">
      <alignment vertical="top"/>
    </xf>
    <xf numFmtId="0" fontId="10" fillId="0" borderId="8" xfId="1" applyFont="1" applyFill="1" applyBorder="1" applyAlignment="1" applyProtection="1">
      <alignment horizontal="right" vertical="center"/>
    </xf>
    <xf numFmtId="0" fontId="0" fillId="0" borderId="0" xfId="0" applyBorder="1" applyAlignment="1">
      <alignment horizontal="right"/>
    </xf>
    <xf numFmtId="0" fontId="21" fillId="0" borderId="0" xfId="0" applyFont="1" applyBorder="1" applyAlignment="1">
      <alignment horizontal="right"/>
    </xf>
    <xf numFmtId="0" fontId="21" fillId="0" borderId="0" xfId="0" applyFont="1" applyBorder="1"/>
    <xf numFmtId="49" fontId="3" fillId="0" borderId="0" xfId="0" applyNumberFormat="1" applyFont="1" applyBorder="1" applyAlignment="1">
      <alignment vertical="top" wrapText="1"/>
    </xf>
    <xf numFmtId="49" fontId="23" fillId="0" borderId="0" xfId="0" applyNumberFormat="1" applyFont="1" applyBorder="1" applyAlignment="1">
      <alignment vertical="top" wrapText="1"/>
    </xf>
    <xf numFmtId="3" fontId="0" fillId="0" borderId="0" xfId="0" applyNumberFormat="1" applyBorder="1"/>
    <xf numFmtId="0" fontId="2" fillId="3" borderId="9" xfId="0" applyFont="1" applyFill="1" applyBorder="1" applyAlignment="1">
      <alignment horizontal="left" vertical="top" wrapText="1"/>
    </xf>
    <xf numFmtId="0" fontId="2" fillId="3" borderId="21" xfId="0" applyFont="1" applyFill="1" applyBorder="1" applyAlignment="1">
      <alignment horizontal="left" vertical="top"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6" fillId="2" borderId="14" xfId="0" applyFont="1" applyFill="1" applyBorder="1" applyAlignment="1">
      <alignment horizontal="center" vertical="center" wrapText="1"/>
    </xf>
    <xf numFmtId="3" fontId="0" fillId="0" borderId="0" xfId="0" applyNumberFormat="1" applyFill="1" applyBorder="1"/>
    <xf numFmtId="49" fontId="11" fillId="0" borderId="3" xfId="0" applyNumberFormat="1" applyFont="1" applyFill="1" applyBorder="1" applyAlignment="1">
      <alignment wrapText="1"/>
    </xf>
    <xf numFmtId="49" fontId="2" fillId="0" borderId="0" xfId="0" applyNumberFormat="1" applyFont="1" applyAlignment="1">
      <alignment vertical="top" wrapText="1"/>
    </xf>
    <xf numFmtId="0" fontId="16" fillId="2" borderId="25" xfId="0" applyFont="1" applyFill="1" applyBorder="1" applyAlignment="1">
      <alignment horizontal="center" vertical="center" wrapText="1"/>
    </xf>
    <xf numFmtId="3" fontId="1" fillId="0" borderId="3" xfId="0" applyNumberFormat="1" applyFont="1" applyFill="1" applyBorder="1" applyAlignment="1"/>
    <xf numFmtId="49" fontId="27" fillId="0" borderId="0" xfId="0" applyNumberFormat="1" applyFont="1" applyAlignment="1">
      <alignment vertical="top" wrapText="1"/>
    </xf>
    <xf numFmtId="3" fontId="2" fillId="2" borderId="2" xfId="0" applyNumberFormat="1" applyFont="1" applyFill="1" applyBorder="1" applyAlignment="1">
      <alignment horizontal="right" vertical="center"/>
    </xf>
    <xf numFmtId="0" fontId="2" fillId="3" borderId="2" xfId="0" applyFont="1" applyFill="1" applyBorder="1" applyAlignment="1">
      <alignment horizontal="right" vertical="center"/>
    </xf>
    <xf numFmtId="0" fontId="8" fillId="0" borderId="0" xfId="0" applyFont="1" applyFill="1" applyBorder="1" applyAlignment="1">
      <alignment horizontal="center" vertical="center"/>
    </xf>
    <xf numFmtId="0" fontId="8" fillId="0" borderId="11" xfId="0" applyFont="1" applyFill="1" applyBorder="1" applyAlignment="1">
      <alignment horizontal="center" vertical="center"/>
    </xf>
    <xf numFmtId="3" fontId="16" fillId="2" borderId="2" xfId="0" applyNumberFormat="1" applyFont="1" applyFill="1" applyBorder="1" applyAlignment="1">
      <alignment horizontal="center" vertical="center" wrapText="1"/>
    </xf>
    <xf numFmtId="3" fontId="16" fillId="3" borderId="2" xfId="0" applyNumberFormat="1" applyFont="1" applyFill="1" applyBorder="1" applyAlignment="1">
      <alignment horizontal="center" vertical="center" wrapText="1"/>
    </xf>
    <xf numFmtId="3" fontId="1" fillId="0" borderId="29" xfId="0" applyNumberFormat="1" applyFont="1" applyFill="1" applyBorder="1" applyAlignment="1"/>
    <xf numFmtId="164" fontId="1" fillId="0" borderId="30" xfId="0" applyNumberFormat="1" applyFont="1" applyFill="1" applyBorder="1" applyAlignment="1"/>
    <xf numFmtId="3" fontId="2" fillId="0" borderId="6" xfId="0" applyNumberFormat="1" applyFont="1" applyFill="1" applyBorder="1" applyAlignment="1">
      <alignment vertical="center"/>
    </xf>
    <xf numFmtId="164" fontId="2" fillId="0" borderId="4" xfId="0" applyNumberFormat="1" applyFont="1" applyFill="1" applyBorder="1" applyAlignment="1">
      <alignment vertical="center"/>
    </xf>
    <xf numFmtId="0" fontId="16" fillId="2" borderId="26" xfId="0" applyFont="1" applyFill="1" applyBorder="1" applyAlignment="1">
      <alignment horizontal="center" vertical="center" wrapText="1"/>
    </xf>
    <xf numFmtId="0" fontId="16" fillId="2" borderId="5" xfId="0" applyFont="1" applyFill="1" applyBorder="1" applyAlignment="1">
      <alignment horizontal="center" vertical="center" wrapText="1"/>
    </xf>
    <xf numFmtId="3" fontId="1" fillId="3" borderId="33" xfId="0" applyNumberFormat="1" applyFont="1" applyFill="1" applyBorder="1" applyAlignment="1"/>
    <xf numFmtId="3" fontId="1" fillId="3" borderId="32" xfId="0" applyNumberFormat="1" applyFont="1" applyFill="1" applyBorder="1" applyAlignment="1"/>
    <xf numFmtId="3" fontId="16" fillId="3" borderId="34" xfId="0" applyNumberFormat="1" applyFont="1" applyFill="1" applyBorder="1" applyAlignment="1">
      <alignment horizontal="center" vertical="center" wrapText="1"/>
    </xf>
    <xf numFmtId="3" fontId="16" fillId="3" borderId="6"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3" fontId="1" fillId="0" borderId="27" xfId="0" applyNumberFormat="1" applyFont="1" applyFill="1" applyBorder="1" applyAlignment="1"/>
    <xf numFmtId="0" fontId="2" fillId="3" borderId="5" xfId="0" applyFont="1" applyFill="1" applyBorder="1" applyAlignment="1">
      <alignment horizontal="right" vertical="center"/>
    </xf>
    <xf numFmtId="0" fontId="16" fillId="2" borderId="34" xfId="0" applyFont="1" applyFill="1" applyBorder="1" applyAlignment="1">
      <alignment horizontal="center" vertical="center" wrapText="1"/>
    </xf>
    <xf numFmtId="3" fontId="16" fillId="3" borderId="26" xfId="0"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3" fontId="16" fillId="3" borderId="4" xfId="0" applyNumberFormat="1" applyFont="1" applyFill="1" applyBorder="1" applyAlignment="1">
      <alignment horizontal="center" vertical="center" wrapText="1"/>
    </xf>
    <xf numFmtId="3" fontId="16" fillId="3" borderId="27" xfId="0" applyNumberFormat="1" applyFont="1" applyFill="1" applyBorder="1" applyAlignment="1">
      <alignment horizontal="center" vertical="center" wrapText="1"/>
    </xf>
    <xf numFmtId="3" fontId="16" fillId="3" borderId="28" xfId="0" applyNumberFormat="1" applyFont="1" applyFill="1" applyBorder="1" applyAlignment="1">
      <alignment horizontal="center" vertical="center" wrapText="1"/>
    </xf>
    <xf numFmtId="0" fontId="1" fillId="2" borderId="30" xfId="0" applyFont="1" applyFill="1" applyBorder="1" applyAlignment="1">
      <alignment wrapText="1"/>
    </xf>
    <xf numFmtId="0" fontId="1" fillId="2" borderId="30" xfId="0" applyFont="1" applyFill="1" applyBorder="1" applyAlignment="1">
      <alignment horizontal="left" wrapText="1"/>
    </xf>
    <xf numFmtId="0" fontId="2" fillId="3" borderId="4" xfId="0" applyFont="1" applyFill="1" applyBorder="1" applyAlignment="1">
      <alignment horizontal="right" vertical="center"/>
    </xf>
    <xf numFmtId="4" fontId="16" fillId="3" borderId="6" xfId="0" applyNumberFormat="1" applyFont="1" applyFill="1" applyBorder="1" applyAlignment="1">
      <alignment horizontal="center" vertical="center" wrapText="1"/>
    </xf>
    <xf numFmtId="3" fontId="1" fillId="0" borderId="29" xfId="0" applyNumberFormat="1" applyFont="1" applyFill="1" applyBorder="1" applyAlignment="1">
      <alignment horizontal="right"/>
    </xf>
    <xf numFmtId="3" fontId="2" fillId="0" borderId="6" xfId="0" applyNumberFormat="1" applyFont="1" applyFill="1" applyBorder="1" applyAlignment="1"/>
    <xf numFmtId="3" fontId="16" fillId="2" borderId="5" xfId="2" applyNumberFormat="1" applyFont="1" applyFill="1" applyBorder="1" applyAlignment="1">
      <alignment horizontal="center" vertical="center" wrapText="1"/>
    </xf>
    <xf numFmtId="3" fontId="1" fillId="2" borderId="33" xfId="0" applyNumberFormat="1" applyFont="1" applyFill="1" applyBorder="1" applyAlignment="1"/>
    <xf numFmtId="3" fontId="2" fillId="2" borderId="5" xfId="0" applyNumberFormat="1" applyFont="1" applyFill="1" applyBorder="1" applyAlignment="1">
      <alignment horizontal="right" vertical="center"/>
    </xf>
    <xf numFmtId="3" fontId="16" fillId="2" borderId="34" xfId="2" applyNumberFormat="1" applyFont="1" applyFill="1" applyBorder="1" applyAlignment="1">
      <alignment horizontal="center" vertical="center" wrapText="1"/>
    </xf>
    <xf numFmtId="3" fontId="16" fillId="2" borderId="26" xfId="0" applyNumberFormat="1" applyFont="1" applyFill="1" applyBorder="1" applyAlignment="1">
      <alignment horizontal="center" vertical="center" wrapText="1"/>
    </xf>
    <xf numFmtId="3" fontId="16" fillId="2" borderId="6" xfId="2" applyNumberFormat="1" applyFont="1" applyFill="1" applyBorder="1" applyAlignment="1">
      <alignment horizontal="center" vertical="center" wrapText="1"/>
    </xf>
    <xf numFmtId="3" fontId="16" fillId="2" borderId="4" xfId="0" applyNumberFormat="1" applyFont="1" applyFill="1" applyBorder="1" applyAlignment="1">
      <alignment horizontal="center" vertical="center" wrapText="1"/>
    </xf>
    <xf numFmtId="3" fontId="16" fillId="2" borderId="5" xfId="0" applyNumberFormat="1" applyFont="1" applyFill="1" applyBorder="1" applyAlignment="1">
      <alignment horizontal="center" vertical="center"/>
    </xf>
    <xf numFmtId="3" fontId="2" fillId="0" borderId="6" xfId="0" applyNumberFormat="1" applyFont="1" applyFill="1" applyBorder="1" applyAlignment="1">
      <alignment horizontal="right" vertical="center"/>
    </xf>
    <xf numFmtId="3" fontId="16" fillId="2"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xf>
    <xf numFmtId="49" fontId="1" fillId="0" borderId="0" xfId="0" applyNumberFormat="1" applyFont="1" applyAlignment="1">
      <alignment horizontal="left" vertical="top" wrapText="1" indent="2"/>
    </xf>
    <xf numFmtId="49" fontId="17" fillId="0" borderId="0" xfId="0" applyNumberFormat="1" applyFont="1" applyAlignment="1">
      <alignment horizontal="left" vertical="top" wrapText="1"/>
    </xf>
    <xf numFmtId="0" fontId="10" fillId="0" borderId="0" xfId="0" applyFont="1" applyAlignment="1">
      <alignment horizontal="left" vertical="top" wrapText="1"/>
    </xf>
    <xf numFmtId="0" fontId="8"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0" xfId="0" applyFont="1" applyFill="1" applyBorder="1" applyAlignment="1">
      <alignment horizontal="left" vertical="top" wrapText="1"/>
    </xf>
    <xf numFmtId="0" fontId="1" fillId="0" borderId="0" xfId="0" applyFont="1" applyFill="1" applyAlignment="1">
      <alignment vertical="top"/>
    </xf>
    <xf numFmtId="0" fontId="0" fillId="0" borderId="0" xfId="0" applyAlignment="1">
      <alignment horizontal="left" vertical="top"/>
    </xf>
    <xf numFmtId="0" fontId="1" fillId="0" borderId="0" xfId="0" applyFont="1" applyFill="1" applyAlignment="1">
      <alignment horizontal="left" vertical="top"/>
    </xf>
    <xf numFmtId="0" fontId="1" fillId="0" borderId="0" xfId="0" applyFont="1" applyFill="1" applyAlignment="1"/>
    <xf numFmtId="0" fontId="8" fillId="0" borderId="0" xfId="0" applyFont="1" applyFill="1" applyBorder="1" applyAlignment="1">
      <alignment horizontal="left" vertical="top"/>
    </xf>
    <xf numFmtId="0" fontId="10" fillId="2" borderId="33" xfId="0" applyFont="1" applyFill="1" applyBorder="1" applyAlignment="1">
      <alignment horizontal="center" vertical="center"/>
    </xf>
    <xf numFmtId="0" fontId="10" fillId="2" borderId="33" xfId="0" applyFont="1" applyFill="1" applyBorder="1" applyAlignment="1">
      <alignment horizontal="center"/>
    </xf>
    <xf numFmtId="3" fontId="10" fillId="2" borderId="33" xfId="0" applyNumberFormat="1" applyFont="1" applyFill="1" applyBorder="1" applyAlignment="1">
      <alignment horizontal="center" vertical="center" wrapText="1"/>
    </xf>
    <xf numFmtId="42" fontId="2" fillId="0" borderId="0" xfId="0" applyNumberFormat="1" applyFont="1" applyFill="1" applyBorder="1" applyAlignment="1">
      <alignment vertical="center"/>
    </xf>
    <xf numFmtId="164" fontId="2" fillId="0" borderId="0" xfId="0" applyNumberFormat="1" applyFont="1" applyFill="1" applyBorder="1" applyAlignment="1">
      <alignment vertical="center"/>
    </xf>
    <xf numFmtId="3" fontId="2" fillId="0" borderId="0" xfId="0" applyNumberFormat="1" applyFont="1" applyFill="1" applyBorder="1" applyAlignment="1">
      <alignment horizontal="right" vertical="center"/>
    </xf>
    <xf numFmtId="49" fontId="2" fillId="0" borderId="0" xfId="0" applyNumberFormat="1" applyFont="1" applyAlignment="1">
      <alignment horizontal="center" vertical="top" wrapText="1"/>
    </xf>
    <xf numFmtId="0" fontId="5" fillId="0" borderId="9" xfId="1" applyFill="1" applyBorder="1" applyAlignment="1" applyProtection="1">
      <alignment vertical="center"/>
    </xf>
    <xf numFmtId="0" fontId="10" fillId="0" borderId="10" xfId="1" applyFont="1" applyFill="1" applyBorder="1" applyAlignment="1" applyProtection="1">
      <alignment vertical="center"/>
    </xf>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3" fontId="16" fillId="3" borderId="27" xfId="0" applyNumberFormat="1" applyFont="1" applyFill="1" applyBorder="1" applyAlignment="1">
      <alignment horizontal="center" vertical="center" wrapText="1"/>
    </xf>
    <xf numFmtId="3" fontId="16" fillId="3" borderId="28" xfId="0" applyNumberFormat="1"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33" xfId="0" applyFont="1" applyFill="1" applyBorder="1" applyAlignment="1">
      <alignment horizontal="center" vertical="center"/>
    </xf>
    <xf numFmtId="3" fontId="16" fillId="2" borderId="2" xfId="0" applyNumberFormat="1" applyFont="1" applyFill="1" applyBorder="1" applyAlignment="1">
      <alignment horizontal="center" vertical="center" wrapText="1"/>
    </xf>
    <xf numFmtId="0" fontId="0" fillId="0" borderId="0" xfId="0" applyFont="1" applyAlignment="1">
      <alignment vertical="top"/>
    </xf>
    <xf numFmtId="0" fontId="1" fillId="0" borderId="0" xfId="0" applyFont="1" applyAlignment="1">
      <alignment vertical="top"/>
    </xf>
    <xf numFmtId="3" fontId="1" fillId="3" borderId="0" xfId="0" applyNumberFormat="1" applyFont="1" applyFill="1" applyBorder="1" applyAlignment="1"/>
    <xf numFmtId="0" fontId="16" fillId="2" borderId="3" xfId="0" applyFont="1" applyFill="1" applyBorder="1" applyAlignment="1">
      <alignment horizontal="center" vertical="center" wrapText="1"/>
    </xf>
    <xf numFmtId="3" fontId="1" fillId="0" borderId="29" xfId="0" applyNumberFormat="1" applyFont="1" applyFill="1" applyBorder="1" applyAlignment="1">
      <alignment vertical="center"/>
    </xf>
    <xf numFmtId="0" fontId="0" fillId="0" borderId="0" xfId="0"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5" fillId="0" borderId="0" xfId="1" applyFill="1" applyAlignment="1" applyProtection="1">
      <alignment horizontal="center" vertical="center"/>
    </xf>
    <xf numFmtId="0" fontId="2" fillId="3" borderId="29"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9" xfId="0" applyFont="1" applyFill="1" applyBorder="1" applyAlignment="1">
      <alignment horizontal="right" vertical="top" wrapText="1"/>
    </xf>
    <xf numFmtId="0" fontId="2" fillId="3" borderId="16" xfId="0" applyFont="1" applyFill="1" applyBorder="1" applyAlignment="1">
      <alignment horizontal="right" vertical="top" wrapText="1"/>
    </xf>
    <xf numFmtId="0" fontId="2" fillId="2" borderId="1" xfId="0" applyFont="1" applyFill="1" applyBorder="1" applyAlignment="1">
      <alignment horizontal="right" vertical="top" wrapText="1"/>
    </xf>
    <xf numFmtId="0" fontId="2" fillId="2" borderId="13" xfId="0" applyFont="1" applyFill="1" applyBorder="1" applyAlignment="1">
      <alignment horizontal="right" vertical="top" wrapText="1"/>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3" fontId="8" fillId="0" borderId="0" xfId="0" applyNumberFormat="1" applyFont="1" applyFill="1" applyBorder="1" applyAlignment="1">
      <alignment vertical="top"/>
    </xf>
    <xf numFmtId="49" fontId="2" fillId="2" borderId="9" xfId="0" applyNumberFormat="1" applyFont="1" applyFill="1" applyBorder="1" applyAlignment="1">
      <alignment vertical="top" wrapText="1"/>
    </xf>
    <xf numFmtId="49" fontId="1" fillId="2" borderId="9" xfId="0" applyNumberFormat="1" applyFont="1" applyFill="1" applyBorder="1" applyAlignment="1">
      <alignment vertical="top" wrapText="1"/>
    </xf>
    <xf numFmtId="49" fontId="2" fillId="2" borderId="9" xfId="0" applyNumberFormat="1" applyFont="1" applyFill="1" applyBorder="1" applyAlignment="1">
      <alignment wrapText="1"/>
    </xf>
    <xf numFmtId="49" fontId="1" fillId="2" borderId="9" xfId="0" applyNumberFormat="1" applyFont="1" applyFill="1" applyBorder="1" applyAlignment="1">
      <alignment wrapText="1"/>
    </xf>
    <xf numFmtId="49" fontId="1" fillId="2" borderId="16" xfId="0" applyNumberFormat="1" applyFont="1" applyFill="1" applyBorder="1" applyAlignment="1">
      <alignment vertical="top" wrapText="1"/>
    </xf>
    <xf numFmtId="0" fontId="8" fillId="2" borderId="24" xfId="0" applyFont="1" applyFill="1" applyBorder="1" applyAlignment="1">
      <alignment horizontal="center" vertical="center"/>
    </xf>
    <xf numFmtId="4" fontId="2" fillId="0" borderId="0" xfId="0" applyNumberFormat="1" applyFont="1" applyFill="1" applyBorder="1" applyAlignment="1">
      <alignment vertical="top"/>
    </xf>
    <xf numFmtId="3" fontId="16" fillId="2" borderId="16" xfId="0" applyNumberFormat="1" applyFont="1" applyFill="1" applyBorder="1" applyAlignment="1">
      <alignment horizontal="center" vertical="center" wrapText="1"/>
    </xf>
    <xf numFmtId="3" fontId="16" fillId="2" borderId="1" xfId="2" applyNumberFormat="1" applyFont="1" applyFill="1" applyBorder="1" applyAlignment="1">
      <alignment horizontal="center" vertical="center" wrapText="1"/>
    </xf>
    <xf numFmtId="0" fontId="29" fillId="2" borderId="18" xfId="0" applyFont="1" applyFill="1" applyBorder="1" applyAlignment="1">
      <alignment horizontal="center" vertical="center" wrapText="1"/>
    </xf>
    <xf numFmtId="0" fontId="29" fillId="2" borderId="15" xfId="0" applyFont="1" applyFill="1" applyBorder="1" applyAlignment="1">
      <alignment horizontal="center" vertical="center" wrapText="1"/>
    </xf>
    <xf numFmtId="0" fontId="8" fillId="0" borderId="0" xfId="0" applyFont="1" applyFill="1" applyBorder="1" applyAlignment="1">
      <alignment wrapText="1"/>
    </xf>
    <xf numFmtId="0" fontId="31" fillId="0" borderId="0" xfId="4" applyFill="1" applyBorder="1" applyAlignment="1">
      <alignment horizontal="center" vertical="center" wrapText="1"/>
    </xf>
    <xf numFmtId="3" fontId="29" fillId="2" borderId="9" xfId="0" applyNumberFormat="1" applyFont="1" applyFill="1" applyBorder="1" applyAlignment="1">
      <alignment horizontal="center" vertical="center" wrapText="1"/>
    </xf>
    <xf numFmtId="0" fontId="32" fillId="0" borderId="0" xfId="0" applyFont="1"/>
    <xf numFmtId="0" fontId="8" fillId="0" borderId="11" xfId="0" applyFont="1" applyFill="1" applyBorder="1" applyAlignment="1">
      <alignment vertical="top" wrapText="1"/>
    </xf>
    <xf numFmtId="0" fontId="8" fillId="0" borderId="11" xfId="0" applyFont="1" applyFill="1" applyBorder="1" applyAlignment="1">
      <alignment vertical="top"/>
    </xf>
    <xf numFmtId="0" fontId="8" fillId="0" borderId="0" xfId="0" applyFont="1" applyFill="1" applyBorder="1" applyAlignment="1">
      <alignment vertical="top"/>
    </xf>
    <xf numFmtId="0" fontId="11" fillId="0" borderId="0" xfId="1" applyFont="1" applyFill="1" applyAlignment="1" applyProtection="1">
      <alignment horizontal="left" vertical="top" wrapText="1"/>
    </xf>
    <xf numFmtId="168" fontId="1" fillId="0" borderId="0" xfId="3" applyNumberFormat="1" applyFont="1" applyFill="1" applyBorder="1" applyAlignment="1">
      <alignment vertical="top"/>
    </xf>
    <xf numFmtId="3" fontId="2" fillId="2" borderId="6" xfId="0" applyNumberFormat="1" applyFont="1" applyFill="1" applyBorder="1" applyAlignment="1">
      <alignment horizontal="right" vertical="center"/>
    </xf>
    <xf numFmtId="3" fontId="33" fillId="0" borderId="2" xfId="4" applyNumberFormat="1" applyFont="1" applyFill="1" applyBorder="1" applyAlignment="1">
      <alignment vertical="center"/>
    </xf>
    <xf numFmtId="3" fontId="33" fillId="0" borderId="6" xfId="4" applyNumberFormat="1" applyFont="1" applyFill="1" applyBorder="1" applyAlignment="1">
      <alignment vertical="center"/>
    </xf>
    <xf numFmtId="0" fontId="5" fillId="0" borderId="0" xfId="1" applyFill="1" applyAlignment="1" applyProtection="1">
      <alignment horizontal="left" vertical="center"/>
    </xf>
    <xf numFmtId="167" fontId="1" fillId="0" borderId="1" xfId="3" applyNumberFormat="1" applyFont="1" applyFill="1" applyBorder="1" applyAlignment="1">
      <alignment vertical="top"/>
    </xf>
    <xf numFmtId="0" fontId="1" fillId="2" borderId="0" xfId="0" applyFont="1" applyFill="1" applyBorder="1" applyAlignment="1">
      <alignment wrapText="1"/>
    </xf>
    <xf numFmtId="10" fontId="1" fillId="0" borderId="0" xfId="3" applyNumberFormat="1" applyFont="1" applyFill="1" applyBorder="1" applyAlignment="1">
      <alignment vertical="center"/>
    </xf>
    <xf numFmtId="10" fontId="1" fillId="0" borderId="1" xfId="3" applyNumberFormat="1" applyFont="1" applyFill="1" applyBorder="1" applyAlignment="1">
      <alignment vertical="center"/>
    </xf>
    <xf numFmtId="10" fontId="1" fillId="0" borderId="0" xfId="3" applyNumberFormat="1" applyFont="1" applyFill="1" applyBorder="1" applyAlignment="1">
      <alignment horizontal="right" vertical="center"/>
    </xf>
    <xf numFmtId="10" fontId="1" fillId="0" borderId="1" xfId="3" applyNumberFormat="1" applyFont="1" applyFill="1" applyBorder="1" applyAlignment="1">
      <alignment horizontal="right" vertical="center"/>
    </xf>
    <xf numFmtId="3" fontId="16" fillId="2" borderId="2" xfId="0" applyNumberFormat="1"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172" fontId="2" fillId="0" borderId="0" xfId="0" applyNumberFormat="1" applyFont="1" applyFill="1" applyBorder="1" applyAlignment="1">
      <alignment vertical="top"/>
    </xf>
    <xf numFmtId="172" fontId="1" fillId="0" borderId="0" xfId="0" applyNumberFormat="1" applyFont="1" applyFill="1" applyBorder="1" applyAlignment="1">
      <alignment vertical="top"/>
    </xf>
    <xf numFmtId="172" fontId="1" fillId="0" borderId="1" xfId="0" applyNumberFormat="1" applyFont="1" applyFill="1" applyBorder="1" applyAlignment="1">
      <alignment vertical="top"/>
    </xf>
    <xf numFmtId="173" fontId="1" fillId="0" borderId="0" xfId="0" applyNumberFormat="1" applyFont="1" applyFill="1" applyBorder="1" applyAlignment="1"/>
    <xf numFmtId="171" fontId="1" fillId="0" borderId="0" xfId="0" applyNumberFormat="1" applyFont="1" applyFill="1" applyBorder="1" applyAlignment="1"/>
    <xf numFmtId="171" fontId="2" fillId="0" borderId="2" xfId="0" applyNumberFormat="1" applyFont="1" applyFill="1" applyBorder="1" applyAlignment="1">
      <alignment vertical="center"/>
    </xf>
    <xf numFmtId="4" fontId="1" fillId="0" borderId="30" xfId="0" applyNumberFormat="1" applyFont="1" applyFill="1" applyBorder="1" applyAlignment="1">
      <alignment horizontal="right"/>
    </xf>
    <xf numFmtId="4" fontId="2" fillId="0" borderId="4" xfId="0" applyNumberFormat="1" applyFont="1" applyFill="1" applyBorder="1" applyAlignment="1"/>
    <xf numFmtId="172" fontId="1" fillId="0" borderId="0" xfId="0" applyNumberFormat="1" applyFont="1" applyFill="1" applyBorder="1" applyAlignment="1"/>
    <xf numFmtId="172" fontId="2" fillId="0" borderId="2" xfId="0" applyNumberFormat="1" applyFont="1" applyFill="1" applyBorder="1" applyAlignment="1">
      <alignment vertical="center"/>
    </xf>
    <xf numFmtId="4" fontId="1" fillId="0" borderId="0" xfId="0" applyNumberFormat="1" applyFont="1" applyFill="1" applyBorder="1" applyAlignment="1"/>
    <xf numFmtId="172" fontId="1" fillId="0" borderId="30" xfId="0" applyNumberFormat="1" applyFont="1" applyFill="1" applyBorder="1" applyAlignment="1"/>
    <xf numFmtId="172" fontId="2" fillId="0" borderId="4" xfId="0" applyNumberFormat="1" applyFont="1" applyFill="1" applyBorder="1" applyAlignment="1">
      <alignment vertical="center"/>
    </xf>
    <xf numFmtId="4" fontId="2" fillId="0" borderId="2" xfId="0" applyNumberFormat="1" applyFont="1" applyFill="1" applyBorder="1" applyAlignment="1">
      <alignment vertical="center"/>
    </xf>
    <xf numFmtId="4" fontId="1" fillId="0" borderId="0" xfId="0" applyNumberFormat="1" applyFont="1" applyFill="1" applyBorder="1" applyAlignment="1">
      <alignment vertical="top"/>
    </xf>
    <xf numFmtId="4" fontId="1" fillId="0" borderId="1" xfId="0" applyNumberFormat="1" applyFont="1" applyFill="1" applyBorder="1" applyAlignment="1">
      <alignment vertical="top"/>
    </xf>
    <xf numFmtId="4" fontId="1" fillId="0" borderId="0" xfId="0" applyNumberFormat="1" applyFont="1" applyFill="1" applyBorder="1" applyAlignment="1">
      <alignment horizontal="right"/>
    </xf>
    <xf numFmtId="4" fontId="2" fillId="0" borderId="2" xfId="0" applyNumberFormat="1" applyFont="1" applyFill="1" applyBorder="1" applyAlignment="1"/>
    <xf numFmtId="3" fontId="1" fillId="0" borderId="6" xfId="0" applyNumberFormat="1" applyFont="1" applyFill="1" applyBorder="1" applyAlignment="1">
      <alignment horizontal="right"/>
    </xf>
    <xf numFmtId="4" fontId="1" fillId="0" borderId="2" xfId="0" applyNumberFormat="1" applyFont="1" applyFill="1" applyBorder="1" applyAlignment="1">
      <alignment horizontal="right"/>
    </xf>
    <xf numFmtId="3" fontId="1" fillId="0" borderId="2" xfId="0" applyNumberFormat="1" applyFont="1" applyFill="1" applyBorder="1" applyAlignment="1">
      <alignment horizontal="right"/>
    </xf>
    <xf numFmtId="4" fontId="1" fillId="0" borderId="4" xfId="0" applyNumberFormat="1" applyFont="1" applyFill="1" applyBorder="1" applyAlignment="1">
      <alignment horizontal="right"/>
    </xf>
    <xf numFmtId="4" fontId="16" fillId="3" borderId="34" xfId="0" applyNumberFormat="1" applyFont="1" applyFill="1" applyBorder="1" applyAlignment="1">
      <alignment horizontal="center" vertical="center" wrapText="1"/>
    </xf>
    <xf numFmtId="172" fontId="2" fillId="0" borderId="2" xfId="0" applyNumberFormat="1" applyFont="1" applyFill="1" applyBorder="1" applyAlignment="1">
      <alignment horizontal="right" vertical="center"/>
    </xf>
    <xf numFmtId="0" fontId="16" fillId="2" borderId="28" xfId="0" applyFont="1" applyFill="1" applyBorder="1" applyAlignment="1">
      <alignment horizontal="center" vertical="center" wrapText="1"/>
    </xf>
    <xf numFmtId="4" fontId="1" fillId="0" borderId="30" xfId="0" applyNumberFormat="1" applyFont="1" applyFill="1" applyBorder="1" applyAlignment="1"/>
    <xf numFmtId="4" fontId="2" fillId="0" borderId="4" xfId="0" applyNumberFormat="1" applyFont="1" applyFill="1" applyBorder="1" applyAlignment="1">
      <alignment vertical="center"/>
    </xf>
    <xf numFmtId="4" fontId="0" fillId="0" borderId="0" xfId="0" applyNumberFormat="1"/>
    <xf numFmtId="49" fontId="1" fillId="0" borderId="0" xfId="0" applyNumberFormat="1" applyFont="1" applyAlignment="1">
      <alignment wrapText="1"/>
    </xf>
    <xf numFmtId="49" fontId="8" fillId="2" borderId="3" xfId="0" applyNumberFormat="1" applyFont="1" applyFill="1" applyBorder="1" applyAlignment="1">
      <alignment horizontal="center" wrapText="1"/>
    </xf>
    <xf numFmtId="3" fontId="16" fillId="2" borderId="2" xfId="0" applyNumberFormat="1" applyFont="1" applyFill="1" applyBorder="1" applyAlignment="1">
      <alignment horizontal="center" vertical="center" wrapText="1"/>
    </xf>
    <xf numFmtId="3" fontId="16" fillId="2" borderId="0" xfId="0" applyNumberFormat="1"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49" fontId="2" fillId="0" borderId="0" xfId="0" applyNumberFormat="1" applyFont="1" applyBorder="1" applyAlignment="1">
      <alignment horizontal="left" wrapText="1"/>
    </xf>
    <xf numFmtId="49" fontId="17" fillId="0" borderId="0" xfId="0" applyNumberFormat="1" applyFont="1" applyBorder="1" applyAlignment="1">
      <alignment horizontal="left" wrapText="1"/>
    </xf>
    <xf numFmtId="49" fontId="1" fillId="0" borderId="0" xfId="0" applyNumberFormat="1" applyFont="1" applyBorder="1" applyAlignment="1">
      <alignment horizontal="left" wrapText="1"/>
    </xf>
    <xf numFmtId="49" fontId="30" fillId="0" borderId="0" xfId="0" applyNumberFormat="1" applyFont="1" applyBorder="1" applyAlignment="1">
      <alignment horizontal="left" wrapText="1"/>
    </xf>
    <xf numFmtId="49" fontId="1" fillId="0" borderId="0" xfId="0" applyNumberFormat="1" applyFont="1" applyAlignment="1">
      <alignment horizontal="left" vertical="top" wrapText="1"/>
    </xf>
    <xf numFmtId="49" fontId="1" fillId="0" borderId="0" xfId="0" applyNumberFormat="1" applyFont="1" applyAlignment="1">
      <alignment horizontal="left"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49" fontId="1" fillId="0" borderId="0" xfId="0" applyNumberFormat="1" applyFont="1" applyAlignment="1">
      <alignment horizontal="left" vertical="top" wrapText="1" indent="2"/>
    </xf>
    <xf numFmtId="49" fontId="2" fillId="0" borderId="0" xfId="0" applyNumberFormat="1" applyFont="1" applyAlignment="1">
      <alignment horizontal="left" vertical="top" wrapText="1"/>
    </xf>
    <xf numFmtId="0" fontId="10"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0"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8" fillId="0" borderId="11"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1" xfId="0" applyFont="1" applyFill="1" applyBorder="1" applyAlignment="1">
      <alignment horizontal="left" vertical="center"/>
    </xf>
    <xf numFmtId="0" fontId="8" fillId="0" borderId="0" xfId="0" applyFont="1" applyFill="1" applyBorder="1" applyAlignment="1">
      <alignment horizontal="left" vertical="center"/>
    </xf>
    <xf numFmtId="0" fontId="8" fillId="0" borderId="12" xfId="0" applyFont="1" applyFill="1" applyBorder="1" applyAlignment="1">
      <alignment horizontal="left"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11" xfId="0" applyFont="1" applyFill="1" applyBorder="1" applyAlignment="1">
      <alignment horizontal="left" vertical="top"/>
    </xf>
    <xf numFmtId="0" fontId="8" fillId="0" borderId="0" xfId="0" applyFont="1" applyFill="1" applyBorder="1" applyAlignment="1">
      <alignment horizontal="left" vertical="top"/>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1" fillId="0" borderId="0" xfId="0" applyFont="1" applyAlignment="1">
      <alignment horizontal="left" vertical="top" wrapText="1"/>
    </xf>
    <xf numFmtId="0" fontId="8" fillId="0" borderId="0" xfId="0" applyFont="1" applyFill="1" applyBorder="1" applyAlignment="1">
      <alignment horizontal="left"/>
    </xf>
    <xf numFmtId="3" fontId="29" fillId="3" borderId="34" xfId="0" applyNumberFormat="1" applyFont="1" applyFill="1" applyBorder="1" applyAlignment="1">
      <alignment horizontal="center" vertical="center" wrapText="1"/>
    </xf>
    <xf numFmtId="3" fontId="29" fillId="3" borderId="26" xfId="0" applyNumberFormat="1" applyFont="1" applyFill="1" applyBorder="1" applyAlignment="1">
      <alignment horizontal="center" vertical="center" wrapText="1"/>
    </xf>
    <xf numFmtId="3" fontId="29" fillId="3" borderId="27" xfId="0" applyNumberFormat="1" applyFont="1" applyFill="1" applyBorder="1" applyAlignment="1">
      <alignment horizontal="center" vertical="center" wrapText="1"/>
    </xf>
    <xf numFmtId="3" fontId="29" fillId="3" borderId="28"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3" xfId="0" applyFont="1" applyFill="1" applyBorder="1" applyAlignment="1">
      <alignment horizontal="center" vertical="center" wrapText="1"/>
    </xf>
    <xf numFmtId="49" fontId="2" fillId="0" borderId="0" xfId="0" applyNumberFormat="1" applyFont="1" applyFill="1" applyAlignment="1">
      <alignment horizontal="left" vertical="top" wrapText="1"/>
    </xf>
    <xf numFmtId="4" fontId="29" fillId="2" borderId="31" xfId="0" applyNumberFormat="1" applyFont="1" applyFill="1" applyBorder="1" applyAlignment="1">
      <alignment horizontal="center" vertical="center" wrapText="1"/>
    </xf>
    <xf numFmtId="4" fontId="29" fillId="2" borderId="32" xfId="0" applyNumberFormat="1" applyFont="1" applyFill="1" applyBorder="1" applyAlignment="1">
      <alignment horizontal="center" vertical="center" wrapText="1"/>
    </xf>
    <xf numFmtId="4" fontId="16" fillId="2" borderId="31" xfId="0" applyNumberFormat="1" applyFont="1" applyFill="1" applyBorder="1" applyAlignment="1">
      <alignment horizontal="center" vertical="center" wrapText="1"/>
    </xf>
    <xf numFmtId="4" fontId="16" fillId="2" borderId="32" xfId="0" applyNumberFormat="1" applyFont="1" applyFill="1" applyBorder="1" applyAlignment="1">
      <alignment horizontal="center" vertical="center" wrapText="1"/>
    </xf>
    <xf numFmtId="49" fontId="17" fillId="0" borderId="0" xfId="0" applyNumberFormat="1" applyFont="1" applyAlignment="1">
      <alignment horizontal="left" vertical="top" wrapText="1"/>
    </xf>
    <xf numFmtId="0" fontId="2" fillId="2" borderId="3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6"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3" fontId="29" fillId="2" borderId="31" xfId="0" applyNumberFormat="1" applyFont="1" applyFill="1" applyBorder="1" applyAlignment="1">
      <alignment horizontal="center" vertical="center"/>
    </xf>
    <xf numFmtId="3" fontId="29" fillId="2" borderId="32"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0" borderId="0" xfId="0" applyNumberFormat="1" applyFont="1" applyFill="1" applyAlignment="1">
      <alignment horizontal="left" vertical="top" wrapText="1"/>
    </xf>
    <xf numFmtId="3" fontId="29" fillId="2" borderId="31" xfId="0" applyNumberFormat="1" applyFont="1" applyFill="1" applyBorder="1" applyAlignment="1">
      <alignment horizontal="center" vertical="center" wrapText="1"/>
    </xf>
    <xf numFmtId="3" fontId="29" fillId="2" borderId="32" xfId="0" applyNumberFormat="1" applyFont="1" applyFill="1" applyBorder="1" applyAlignment="1">
      <alignment horizontal="center" vertical="center" wrapText="1"/>
    </xf>
    <xf numFmtId="0" fontId="8" fillId="2" borderId="6" xfId="0" applyFont="1" applyFill="1" applyBorder="1" applyAlignment="1">
      <alignment horizontal="center" vertical="top"/>
    </xf>
    <xf numFmtId="0" fontId="8" fillId="2" borderId="2" xfId="0" applyFont="1" applyFill="1" applyBorder="1" applyAlignment="1">
      <alignment horizontal="center" vertical="top"/>
    </xf>
    <xf numFmtId="0" fontId="8" fillId="2" borderId="4" xfId="0" applyFont="1" applyFill="1" applyBorder="1" applyAlignment="1">
      <alignment horizontal="center" vertical="top"/>
    </xf>
    <xf numFmtId="3" fontId="16" fillId="2" borderId="31" xfId="0" applyNumberFormat="1" applyFont="1" applyFill="1" applyBorder="1" applyAlignment="1">
      <alignment horizontal="center" vertical="center" wrapText="1"/>
    </xf>
    <xf numFmtId="3" fontId="16" fillId="2" borderId="32" xfId="0" applyNumberFormat="1"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4" xfId="0" applyFont="1" applyFill="1" applyBorder="1" applyAlignment="1">
      <alignment horizontal="center" vertical="center"/>
    </xf>
    <xf numFmtId="49" fontId="1" fillId="0" borderId="0" xfId="0" applyNumberFormat="1" applyFont="1" applyFill="1" applyAlignment="1">
      <alignment horizontal="left" wrapText="1"/>
    </xf>
  </cellXfs>
  <cellStyles count="5">
    <cellStyle name="Bad" xfId="4" builtinId="27"/>
    <cellStyle name="Hyperlink" xfId="1" builtinId="8"/>
    <cellStyle name="Normal" xfId="0" builtinId="0"/>
    <cellStyle name="Normal 2" xfId="2" xr:uid="{00000000-0005-0000-0000-000002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dPt>
            <c:idx val="28"/>
            <c:invertIfNegative val="0"/>
            <c:bubble3D val="0"/>
            <c:spPr>
              <a:solidFill>
                <a:srgbClr val="FF6600"/>
              </a:solidFill>
              <a:ln w="3175">
                <a:solidFill>
                  <a:srgbClr val="000000"/>
                </a:solidFill>
                <a:prstDash val="solid"/>
              </a:ln>
            </c:spPr>
            <c:extLst>
              <c:ext xmlns:c16="http://schemas.microsoft.com/office/drawing/2014/chart" uri="{C3380CC4-5D6E-409C-BE32-E72D297353CC}">
                <c16:uniqueId val="{00000000-6078-461A-AD29-81BE66836FBC}"/>
              </c:ext>
            </c:extLst>
          </c:dPt>
          <c:val>
            <c:numLit>
              <c:formatCode>General</c:formatCode>
              <c:ptCount val="1"/>
              <c:pt idx="0">
                <c:v>0</c:v>
              </c:pt>
            </c:numLit>
          </c:val>
          <c:extLst>
            <c:ext xmlns:c16="http://schemas.microsoft.com/office/drawing/2014/chart" uri="{C3380CC4-5D6E-409C-BE32-E72D297353CC}">
              <c16:uniqueId val="{00000001-6078-461A-AD29-81BE66836FBC}"/>
            </c:ext>
          </c:extLst>
        </c:ser>
        <c:dLbls>
          <c:showLegendKey val="0"/>
          <c:showVal val="0"/>
          <c:showCatName val="0"/>
          <c:showSerName val="0"/>
          <c:showPercent val="0"/>
          <c:showBubbleSize val="0"/>
        </c:dLbls>
        <c:gapWidth val="150"/>
        <c:axId val="460387072"/>
        <c:axId val="1"/>
      </c:barChart>
      <c:catAx>
        <c:axId val="4603870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bg-BG"/>
          </a:p>
        </c:txPr>
        <c:crossAx val="1"/>
        <c:crosses val="autoZero"/>
        <c:auto val="1"/>
        <c:lblAlgn val="ctr"/>
        <c:lblOffset val="100"/>
        <c:tickMarkSkip val="1"/>
        <c:noMultiLvlLbl val="0"/>
      </c:catAx>
      <c:valAx>
        <c:axId val="1"/>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bg-BG"/>
          </a:p>
        </c:txPr>
        <c:crossAx val="4603870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horizontalDpi="-2" verticalDpi="-2"/>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38100</xdr:rowOff>
    </xdr:from>
    <xdr:to>
      <xdr:col>0</xdr:col>
      <xdr:colOff>962025</xdr:colOff>
      <xdr:row>5</xdr:row>
      <xdr:rowOff>19050</xdr:rowOff>
    </xdr:to>
    <xdr:pic>
      <xdr:nvPicPr>
        <xdr:cNvPr id="1930" name="Picture 1" descr="Tzetno_s_NOI">
          <a:extLst>
            <a:ext uri="{FF2B5EF4-FFF2-40B4-BE49-F238E27FC236}">
              <a16:creationId xmlns:a16="http://schemas.microsoft.com/office/drawing/2014/main" id="{54C5C684-C43D-4E59-9373-E2325ACC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9620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xdr:row>
      <xdr:rowOff>161925</xdr:rowOff>
    </xdr:from>
    <xdr:to>
      <xdr:col>5</xdr:col>
      <xdr:colOff>0</xdr:colOff>
      <xdr:row>36</xdr:row>
      <xdr:rowOff>0</xdr:rowOff>
    </xdr:to>
    <xdr:graphicFrame macro="">
      <xdr:nvGraphicFramePr>
        <xdr:cNvPr id="7050" name="Chart 1">
          <a:extLst>
            <a:ext uri="{FF2B5EF4-FFF2-40B4-BE49-F238E27FC236}">
              <a16:creationId xmlns:a16="http://schemas.microsoft.com/office/drawing/2014/main" id="{1A0A5A67-ECFF-4F38-8759-E59F3F246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tabSelected="1" zoomScaleNormal="100" zoomScaleSheetLayoutView="96" workbookViewId="0">
      <selection activeCell="I21" sqref="I21"/>
    </sheetView>
  </sheetViews>
  <sheetFormatPr defaultRowHeight="12.75" x14ac:dyDescent="0.2"/>
  <cols>
    <col min="1" max="1" width="85.7109375" style="14" customWidth="1"/>
    <col min="2" max="16384" width="9.140625" style="14"/>
  </cols>
  <sheetData>
    <row r="1" spans="1:3" ht="20.25" x14ac:dyDescent="0.2">
      <c r="A1" s="24" t="s">
        <v>87</v>
      </c>
    </row>
    <row r="2" spans="1:3" ht="20.25" x14ac:dyDescent="0.3">
      <c r="A2" s="25" t="s">
        <v>93</v>
      </c>
    </row>
    <row r="7" spans="1:3" ht="20.25" x14ac:dyDescent="0.2">
      <c r="A7" s="24" t="s">
        <v>83</v>
      </c>
    </row>
    <row r="8" spans="1:3" ht="40.5" x14ac:dyDescent="0.2">
      <c r="A8" s="33" t="s">
        <v>84</v>
      </c>
    </row>
    <row r="9" spans="1:3" ht="15" x14ac:dyDescent="0.2">
      <c r="A9" s="26" t="s">
        <v>328</v>
      </c>
    </row>
    <row r="10" spans="1:3" ht="15" x14ac:dyDescent="0.2">
      <c r="A10" s="26" t="s">
        <v>402</v>
      </c>
    </row>
    <row r="11" spans="1:3" ht="15" x14ac:dyDescent="0.2">
      <c r="A11" s="26"/>
    </row>
    <row r="12" spans="1:3" ht="71.25" x14ac:dyDescent="0.2">
      <c r="A12" s="27" t="s">
        <v>85</v>
      </c>
    </row>
    <row r="13" spans="1:3" ht="42.75" x14ac:dyDescent="0.2">
      <c r="A13" s="27" t="s">
        <v>118</v>
      </c>
    </row>
    <row r="14" spans="1:3" ht="14.25" x14ac:dyDescent="0.2">
      <c r="A14" s="27"/>
    </row>
    <row r="15" spans="1:3" ht="14.25" x14ac:dyDescent="0.2">
      <c r="A15" s="38" t="s">
        <v>97</v>
      </c>
    </row>
    <row r="16" spans="1:3" ht="14.25" x14ac:dyDescent="0.2">
      <c r="A16" s="27"/>
      <c r="C16" s="61"/>
    </row>
    <row r="17" spans="1:7" ht="31.5" customHeight="1" x14ac:dyDescent="0.2">
      <c r="A17" s="28" t="s">
        <v>94</v>
      </c>
    </row>
    <row r="18" spans="1:7" ht="14.25" x14ac:dyDescent="0.2">
      <c r="A18" s="36" t="s">
        <v>98</v>
      </c>
    </row>
    <row r="19" spans="1:7" ht="14.25" x14ac:dyDescent="0.2">
      <c r="A19" s="36" t="s">
        <v>99</v>
      </c>
    </row>
    <row r="20" spans="1:7" ht="14.25" x14ac:dyDescent="0.2">
      <c r="A20" s="36" t="s">
        <v>100</v>
      </c>
    </row>
    <row r="21" spans="1:7" ht="14.25" x14ac:dyDescent="0.2">
      <c r="A21" s="36" t="s">
        <v>101</v>
      </c>
    </row>
    <row r="22" spans="1:7" ht="14.25" x14ac:dyDescent="0.2">
      <c r="A22" s="36" t="s">
        <v>102</v>
      </c>
    </row>
    <row r="23" spans="1:7" ht="14.25" x14ac:dyDescent="0.2">
      <c r="A23" s="36" t="s">
        <v>103</v>
      </c>
    </row>
    <row r="24" spans="1:7" ht="28.5" x14ac:dyDescent="0.2">
      <c r="A24" s="37" t="s">
        <v>104</v>
      </c>
    </row>
    <row r="25" spans="1:7" ht="42" customHeight="1" x14ac:dyDescent="0.2">
      <c r="A25" s="37" t="s">
        <v>105</v>
      </c>
    </row>
    <row r="26" spans="1:7" ht="42.75" x14ac:dyDescent="0.2">
      <c r="A26" s="37" t="s">
        <v>106</v>
      </c>
    </row>
    <row r="27" spans="1:7" ht="15" customHeight="1" x14ac:dyDescent="0.2">
      <c r="A27" s="27"/>
    </row>
    <row r="28" spans="1:7" ht="30" x14ac:dyDescent="0.25">
      <c r="A28" s="28" t="s">
        <v>95</v>
      </c>
      <c r="G28" s="299"/>
    </row>
    <row r="29" spans="1:7" ht="18.75" x14ac:dyDescent="0.25">
      <c r="A29" s="29" t="s">
        <v>107</v>
      </c>
      <c r="G29" s="299"/>
    </row>
    <row r="30" spans="1:7" ht="14.25" x14ac:dyDescent="0.2">
      <c r="A30" s="29" t="s">
        <v>108</v>
      </c>
    </row>
    <row r="31" spans="1:7" ht="14.25" x14ac:dyDescent="0.2">
      <c r="A31" s="29" t="s">
        <v>109</v>
      </c>
    </row>
    <row r="32" spans="1:7" ht="14.25" x14ac:dyDescent="0.2">
      <c r="A32" s="29" t="s">
        <v>110</v>
      </c>
    </row>
    <row r="33" spans="1:1" ht="14.25" x14ac:dyDescent="0.2">
      <c r="A33" s="29" t="s">
        <v>111</v>
      </c>
    </row>
    <row r="34" spans="1:1" ht="14.25" x14ac:dyDescent="0.2">
      <c r="A34" s="29" t="s">
        <v>112</v>
      </c>
    </row>
    <row r="35" spans="1:1" ht="30" customHeight="1" x14ac:dyDescent="0.2">
      <c r="A35" s="35" t="s">
        <v>115</v>
      </c>
    </row>
    <row r="36" spans="1:1" ht="14.25" x14ac:dyDescent="0.2">
      <c r="A36" s="29" t="s">
        <v>113</v>
      </c>
    </row>
    <row r="37" spans="1:1" ht="14.25" x14ac:dyDescent="0.2">
      <c r="A37" s="29" t="s">
        <v>114</v>
      </c>
    </row>
    <row r="38" spans="1:1" ht="14.25" x14ac:dyDescent="0.2">
      <c r="A38" s="29"/>
    </row>
    <row r="39" spans="1:1" ht="15" customHeight="1" x14ac:dyDescent="0.2">
      <c r="A39" s="28" t="s">
        <v>96</v>
      </c>
    </row>
    <row r="40" spans="1:1" ht="14.25" x14ac:dyDescent="0.2">
      <c r="A40" s="29" t="s">
        <v>116</v>
      </c>
    </row>
    <row r="41" spans="1:1" ht="14.25" x14ac:dyDescent="0.2">
      <c r="A41" s="29" t="s">
        <v>117</v>
      </c>
    </row>
    <row r="42" spans="1:1" ht="14.25" x14ac:dyDescent="0.2">
      <c r="A42" s="29" t="s">
        <v>234</v>
      </c>
    </row>
    <row r="43" spans="1:1" ht="14.25" x14ac:dyDescent="0.2">
      <c r="A43" s="29" t="s">
        <v>235</v>
      </c>
    </row>
    <row r="44" spans="1:1" ht="14.25" x14ac:dyDescent="0.2">
      <c r="A44" s="34"/>
    </row>
    <row r="45" spans="1:1" ht="42.75" x14ac:dyDescent="0.2">
      <c r="A45" s="27" t="s">
        <v>120</v>
      </c>
    </row>
    <row r="46" spans="1:1" ht="42.75" x14ac:dyDescent="0.2">
      <c r="A46" s="27" t="s">
        <v>119</v>
      </c>
    </row>
    <row r="47" spans="1:1" ht="71.25" x14ac:dyDescent="0.2">
      <c r="A47" s="27" t="s">
        <v>86</v>
      </c>
    </row>
    <row r="48" spans="1:1" ht="14.25" x14ac:dyDescent="0.2">
      <c r="A48" s="27"/>
    </row>
  </sheetData>
  <pageMargins left="0.70866141732283472" right="0.70866141732283472" top="0.94488188976377963" bottom="0.74803149606299213" header="0.31496062992125984" footer="0.31496062992125984"/>
  <pageSetup paperSize="9" scale="95" orientation="portrait" r:id="rId1"/>
  <headerFooter>
    <oddHeader>&amp;RКласификация на информацията
Ниво 0, TLP WHITE</oddHeader>
  </headerFooter>
  <rowBreaks count="1" manualBreakCount="1">
    <brk id="3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19"/>
  <sheetViews>
    <sheetView zoomScaleNormal="100" zoomScaleSheetLayoutView="80" workbookViewId="0">
      <selection activeCell="E17" sqref="E17"/>
    </sheetView>
  </sheetViews>
  <sheetFormatPr defaultRowHeight="12.75" x14ac:dyDescent="0.2"/>
  <cols>
    <col min="1" max="2" width="25.7109375" customWidth="1"/>
    <col min="3" max="9" width="15.7109375" customWidth="1"/>
    <col min="10" max="10" width="11.7109375" style="12" customWidth="1"/>
    <col min="11" max="11" width="9.7109375" bestFit="1" customWidth="1"/>
    <col min="14" max="14" width="12.5703125" customWidth="1"/>
  </cols>
  <sheetData>
    <row r="1" spans="1:17" s="5" customFormat="1" ht="15" customHeight="1" x14ac:dyDescent="0.2">
      <c r="A1" s="147" t="s">
        <v>64</v>
      </c>
      <c r="I1" s="85"/>
      <c r="J1" s="111"/>
      <c r="K1" s="111"/>
    </row>
    <row r="2" spans="1:17" s="5" customFormat="1" ht="15" customHeight="1" x14ac:dyDescent="0.2">
      <c r="A2" s="147"/>
      <c r="I2" s="85"/>
      <c r="J2" s="111"/>
      <c r="K2" s="111"/>
    </row>
    <row r="3" spans="1:17" s="5" customFormat="1" ht="15" customHeight="1" x14ac:dyDescent="0.2">
      <c r="A3" s="374" t="s">
        <v>260</v>
      </c>
      <c r="B3" s="374"/>
      <c r="C3" s="374"/>
      <c r="D3" s="374"/>
      <c r="E3" s="374"/>
      <c r="F3" s="374"/>
      <c r="I3" s="85"/>
      <c r="J3" s="111"/>
      <c r="K3" s="111"/>
    </row>
    <row r="4" spans="1:17" s="70" customFormat="1" ht="15" customHeight="1" x14ac:dyDescent="0.2">
      <c r="A4" s="383" t="s">
        <v>359</v>
      </c>
      <c r="B4" s="383"/>
      <c r="C4" s="383"/>
      <c r="D4" s="383"/>
      <c r="E4" s="383"/>
      <c r="F4" s="383"/>
      <c r="G4" s="383"/>
      <c r="H4" s="383"/>
      <c r="I4" s="383"/>
      <c r="J4" s="78"/>
      <c r="M4"/>
      <c r="N4"/>
      <c r="O4"/>
      <c r="P4"/>
      <c r="Q4"/>
    </row>
    <row r="5" spans="1:17" s="70" customFormat="1" ht="15" customHeight="1" x14ac:dyDescent="0.2">
      <c r="A5" s="66"/>
      <c r="B5" s="66"/>
      <c r="C5" s="188"/>
      <c r="D5" s="66"/>
      <c r="E5" s="66"/>
      <c r="F5" s="66"/>
      <c r="G5" s="66"/>
      <c r="H5" s="66"/>
      <c r="I5" s="66"/>
      <c r="J5" s="78"/>
      <c r="M5"/>
      <c r="N5"/>
      <c r="O5"/>
      <c r="P5"/>
      <c r="Q5"/>
    </row>
    <row r="6" spans="1:17" s="5" customFormat="1" ht="39.950000000000003" customHeight="1" x14ac:dyDescent="0.2">
      <c r="A6" s="294" t="s">
        <v>195</v>
      </c>
      <c r="B6" s="295" t="s">
        <v>167</v>
      </c>
      <c r="C6" s="128" t="s">
        <v>236</v>
      </c>
      <c r="D6" s="128" t="s">
        <v>237</v>
      </c>
      <c r="E6" s="128" t="s">
        <v>163</v>
      </c>
      <c r="F6" s="128" t="s">
        <v>164</v>
      </c>
      <c r="G6" s="128" t="s">
        <v>165</v>
      </c>
      <c r="H6" s="128" t="s">
        <v>166</v>
      </c>
      <c r="I6" s="122" t="s">
        <v>178</v>
      </c>
      <c r="J6" s="78"/>
      <c r="M6"/>
      <c r="N6"/>
      <c r="O6"/>
      <c r="P6"/>
      <c r="Q6"/>
    </row>
    <row r="7" spans="1:17" s="5" customFormat="1" ht="20.100000000000001" customHeight="1" x14ac:dyDescent="0.2">
      <c r="A7" s="122">
        <v>1</v>
      </c>
      <c r="B7" s="126">
        <v>2</v>
      </c>
      <c r="C7" s="194">
        <v>3</v>
      </c>
      <c r="D7" s="128">
        <v>4</v>
      </c>
      <c r="E7" s="128">
        <v>5</v>
      </c>
      <c r="F7" s="128">
        <v>6</v>
      </c>
      <c r="G7" s="128">
        <v>7</v>
      </c>
      <c r="H7" s="128">
        <v>8</v>
      </c>
      <c r="I7" s="190" t="s">
        <v>252</v>
      </c>
      <c r="J7" s="78"/>
      <c r="M7"/>
      <c r="N7"/>
      <c r="O7"/>
      <c r="P7"/>
      <c r="Q7"/>
    </row>
    <row r="8" spans="1:17" ht="30" customHeight="1" x14ac:dyDescent="0.2">
      <c r="A8" s="384" t="s">
        <v>175</v>
      </c>
      <c r="B8" s="186" t="s">
        <v>79</v>
      </c>
      <c r="C8" s="195">
        <v>1476</v>
      </c>
      <c r="D8" s="72">
        <v>74873</v>
      </c>
      <c r="E8" s="72">
        <v>258474</v>
      </c>
      <c r="F8" s="72">
        <v>155282</v>
      </c>
      <c r="G8" s="72">
        <v>47767</v>
      </c>
      <c r="H8" s="72">
        <v>47432</v>
      </c>
      <c r="I8" s="72">
        <f>SUM(C8:H8)</f>
        <v>585304</v>
      </c>
      <c r="J8" s="185"/>
    </row>
    <row r="9" spans="1:17" ht="30" customHeight="1" x14ac:dyDescent="0.2">
      <c r="A9" s="384"/>
      <c r="B9" s="186" t="s">
        <v>80</v>
      </c>
      <c r="C9" s="72">
        <v>4284</v>
      </c>
      <c r="D9" s="72">
        <v>3094</v>
      </c>
      <c r="E9" s="72">
        <v>31629</v>
      </c>
      <c r="F9" s="72">
        <v>12577</v>
      </c>
      <c r="G9" s="72">
        <v>119063</v>
      </c>
      <c r="H9" s="72">
        <v>4866</v>
      </c>
      <c r="I9" s="72">
        <f>SUM(C9:H9)</f>
        <v>175513</v>
      </c>
      <c r="J9" s="185"/>
      <c r="N9" s="42"/>
    </row>
    <row r="10" spans="1:17" ht="20.100000000000001" customHeight="1" thickBot="1" x14ac:dyDescent="0.25">
      <c r="A10" s="384"/>
      <c r="B10" s="278" t="s">
        <v>266</v>
      </c>
      <c r="C10" s="72">
        <v>5760</v>
      </c>
      <c r="D10" s="72">
        <v>77967</v>
      </c>
      <c r="E10" s="72">
        <v>290103</v>
      </c>
      <c r="F10" s="72">
        <v>167859</v>
      </c>
      <c r="G10" s="72">
        <v>166830</v>
      </c>
      <c r="H10" s="72">
        <v>52298</v>
      </c>
      <c r="I10" s="72">
        <f>SUM(I8:I9)</f>
        <v>760817</v>
      </c>
      <c r="J10" s="185"/>
    </row>
    <row r="11" spans="1:17" ht="30" customHeight="1" x14ac:dyDescent="0.2">
      <c r="A11" s="387" t="s">
        <v>199</v>
      </c>
      <c r="B11" s="187" t="s">
        <v>79</v>
      </c>
      <c r="C11" s="72">
        <v>73457</v>
      </c>
      <c r="D11" s="72">
        <v>11441</v>
      </c>
      <c r="E11" s="72">
        <v>26179</v>
      </c>
      <c r="F11" s="72">
        <v>8446</v>
      </c>
      <c r="G11" s="72">
        <v>3784</v>
      </c>
      <c r="H11" s="72">
        <v>4200</v>
      </c>
      <c r="I11" s="72">
        <f>I14-I8</f>
        <v>127507</v>
      </c>
    </row>
    <row r="12" spans="1:17" ht="30" customHeight="1" x14ac:dyDescent="0.2">
      <c r="A12" s="388"/>
      <c r="B12" s="186" t="s">
        <v>80</v>
      </c>
      <c r="C12" s="72">
        <v>484</v>
      </c>
      <c r="D12" s="72">
        <v>159</v>
      </c>
      <c r="E12" s="72">
        <v>550</v>
      </c>
      <c r="F12" s="72">
        <v>368</v>
      </c>
      <c r="G12" s="72">
        <v>4943</v>
      </c>
      <c r="H12" s="72">
        <v>346</v>
      </c>
      <c r="I12" s="72">
        <f>I15-I9</f>
        <v>6850</v>
      </c>
    </row>
    <row r="13" spans="1:17" ht="20.100000000000001" customHeight="1" thickBot="1" x14ac:dyDescent="0.25">
      <c r="A13" s="389"/>
      <c r="B13" s="278" t="s">
        <v>266</v>
      </c>
      <c r="C13" s="72">
        <v>73941</v>
      </c>
      <c r="D13" s="72">
        <v>11600</v>
      </c>
      <c r="E13" s="72">
        <v>26729</v>
      </c>
      <c r="F13" s="72">
        <v>8814</v>
      </c>
      <c r="G13" s="72">
        <v>8727</v>
      </c>
      <c r="H13" s="72">
        <v>4546</v>
      </c>
      <c r="I13" s="72">
        <f>SUM(I11:I12)</f>
        <v>134357</v>
      </c>
    </row>
    <row r="14" spans="1:17" ht="30" customHeight="1" x14ac:dyDescent="0.2">
      <c r="A14" s="385" t="s">
        <v>172</v>
      </c>
      <c r="B14" s="187" t="s">
        <v>79</v>
      </c>
      <c r="C14" s="72">
        <v>74933</v>
      </c>
      <c r="D14" s="72">
        <v>86314</v>
      </c>
      <c r="E14" s="72">
        <v>284653</v>
      </c>
      <c r="F14" s="72">
        <v>163728</v>
      </c>
      <c r="G14" s="72">
        <v>51551</v>
      </c>
      <c r="H14" s="72">
        <v>51632</v>
      </c>
      <c r="I14" s="72">
        <f>SUM(C14:H14)</f>
        <v>712811</v>
      </c>
    </row>
    <row r="15" spans="1:17" ht="30" customHeight="1" x14ac:dyDescent="0.2">
      <c r="A15" s="384"/>
      <c r="B15" s="186" t="s">
        <v>80</v>
      </c>
      <c r="C15" s="72">
        <v>4768</v>
      </c>
      <c r="D15" s="72">
        <v>3253</v>
      </c>
      <c r="E15" s="72">
        <v>32179</v>
      </c>
      <c r="F15" s="72">
        <v>12945</v>
      </c>
      <c r="G15" s="72">
        <v>124006</v>
      </c>
      <c r="H15" s="72">
        <v>5212</v>
      </c>
      <c r="I15" s="72">
        <f>SUM(C15:H15)</f>
        <v>182363</v>
      </c>
    </row>
    <row r="16" spans="1:17" ht="20.100000000000001" customHeight="1" x14ac:dyDescent="0.2">
      <c r="A16" s="386"/>
      <c r="B16" s="279" t="s">
        <v>266</v>
      </c>
      <c r="C16" s="127">
        <v>79701</v>
      </c>
      <c r="D16" s="127">
        <v>89567</v>
      </c>
      <c r="E16" s="127">
        <v>316832</v>
      </c>
      <c r="F16" s="127">
        <v>176673</v>
      </c>
      <c r="G16" s="127">
        <v>175557</v>
      </c>
      <c r="H16" s="127">
        <v>56844</v>
      </c>
      <c r="I16" s="127">
        <f>SUM(C16:H16)</f>
        <v>895174</v>
      </c>
      <c r="J16"/>
    </row>
    <row r="17" spans="10:10" ht="9.9499999999999993" customHeight="1" x14ac:dyDescent="0.2">
      <c r="J17"/>
    </row>
    <row r="18" spans="10:10" x14ac:dyDescent="0.2">
      <c r="J18"/>
    </row>
    <row r="19" spans="10:10" x14ac:dyDescent="0.2">
      <c r="J19"/>
    </row>
  </sheetData>
  <mergeCells count="5">
    <mergeCell ref="A3:F3"/>
    <mergeCell ref="A4:I4"/>
    <mergeCell ref="A8:A10"/>
    <mergeCell ref="A14:A16"/>
    <mergeCell ref="A11:A13"/>
  </mergeCells>
  <hyperlinks>
    <hyperlink ref="A1" location="Съдържание!Print_Area" display="към съдържанието" xr:uid="{00000000-0004-0000-1100-000000000000}"/>
  </hyperlinks>
  <printOptions horizontalCentered="1"/>
  <pageMargins left="0.39370078740157483" right="0.39370078740157483" top="0.59055118110236227" bottom="0.39370078740157483" header="0.31496062992125984" footer="0.31496062992125984"/>
  <pageSetup paperSize="9"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P39"/>
  <sheetViews>
    <sheetView zoomScale="82" zoomScaleNormal="82" zoomScaleSheetLayoutView="87" workbookViewId="0">
      <selection activeCell="E17" sqref="E17"/>
    </sheetView>
  </sheetViews>
  <sheetFormatPr defaultRowHeight="12.75" x14ac:dyDescent="0.2"/>
  <cols>
    <col min="1" max="1" width="18.7109375" style="70" customWidth="1"/>
    <col min="2" max="2" width="10.7109375" style="70" customWidth="1"/>
    <col min="3" max="3" width="12.7109375" style="70" customWidth="1"/>
    <col min="4" max="4" width="18.7109375" style="70" customWidth="1"/>
    <col min="5" max="5" width="12.7109375" style="70" customWidth="1"/>
    <col min="6" max="6" width="10.7109375" style="70" customWidth="1"/>
    <col min="7" max="7" width="10.7109375" style="78" customWidth="1"/>
    <col min="8" max="8" width="12.7109375" style="78" customWidth="1"/>
    <col min="9" max="9" width="18.7109375" style="70" customWidth="1"/>
    <col min="10" max="10" width="12.7109375" style="70" customWidth="1"/>
    <col min="11" max="12" width="10.7109375" style="70" customWidth="1"/>
    <col min="13" max="13" width="12.7109375" style="70" customWidth="1"/>
    <col min="14" max="14" width="18.7109375" style="70" customWidth="1"/>
    <col min="15" max="15" width="12.7109375" style="70" customWidth="1"/>
    <col min="16" max="16" width="10.7109375" style="70" customWidth="1"/>
    <col min="17" max="19" width="9.140625" style="70" customWidth="1"/>
    <col min="20" max="16384" width="9.140625" style="70"/>
  </cols>
  <sheetData>
    <row r="1" spans="1:16" ht="15" customHeight="1" x14ac:dyDescent="0.2">
      <c r="A1" s="147" t="s">
        <v>64</v>
      </c>
      <c r="B1" s="74"/>
      <c r="C1" s="74"/>
      <c r="D1" s="85"/>
      <c r="E1" s="85"/>
      <c r="F1" s="85"/>
    </row>
    <row r="2" spans="1:16" ht="15" customHeight="1" x14ac:dyDescent="0.2">
      <c r="A2" s="147"/>
      <c r="B2" s="238"/>
      <c r="C2" s="238"/>
      <c r="D2" s="85"/>
      <c r="E2" s="85"/>
      <c r="F2" s="85"/>
    </row>
    <row r="3" spans="1:16" ht="15" customHeight="1" x14ac:dyDescent="0.2">
      <c r="A3" s="374" t="s">
        <v>260</v>
      </c>
      <c r="B3" s="374"/>
      <c r="C3" s="374"/>
      <c r="D3" s="374"/>
      <c r="E3" s="374"/>
      <c r="F3" s="374"/>
    </row>
    <row r="4" spans="1:16" ht="30" customHeight="1" x14ac:dyDescent="0.2">
      <c r="A4" s="366" t="s">
        <v>360</v>
      </c>
      <c r="B4" s="366"/>
      <c r="C4" s="366"/>
      <c r="D4" s="366"/>
      <c r="E4" s="366"/>
      <c r="F4" s="366"/>
      <c r="G4" s="366"/>
      <c r="H4" s="366"/>
      <c r="I4" s="366"/>
      <c r="J4" s="366"/>
      <c r="K4" s="366"/>
    </row>
    <row r="5" spans="1:16" ht="15" customHeight="1" x14ac:dyDescent="0.2">
      <c r="A5" s="87"/>
      <c r="B5" s="87"/>
      <c r="C5" s="87"/>
      <c r="D5" s="87"/>
      <c r="E5" s="87"/>
      <c r="F5" s="74"/>
    </row>
    <row r="6" spans="1:16" s="283" customFormat="1" ht="15" customHeight="1" x14ac:dyDescent="0.2">
      <c r="A6" s="391" t="s">
        <v>258</v>
      </c>
      <c r="B6" s="370" t="s">
        <v>5</v>
      </c>
      <c r="C6" s="371"/>
      <c r="D6" s="371"/>
      <c r="E6" s="371"/>
      <c r="F6" s="372"/>
      <c r="G6" s="370" t="s">
        <v>243</v>
      </c>
      <c r="H6" s="371"/>
      <c r="I6" s="371"/>
      <c r="J6" s="371"/>
      <c r="K6" s="372"/>
      <c r="L6" s="370" t="s">
        <v>244</v>
      </c>
      <c r="M6" s="371"/>
      <c r="N6" s="371"/>
      <c r="O6" s="371"/>
      <c r="P6" s="372"/>
    </row>
    <row r="7" spans="1:16" ht="60" customHeight="1" x14ac:dyDescent="0.2">
      <c r="A7" s="392"/>
      <c r="B7" s="231" t="s">
        <v>213</v>
      </c>
      <c r="C7" s="131" t="s">
        <v>206</v>
      </c>
      <c r="D7" s="130" t="s">
        <v>400</v>
      </c>
      <c r="E7" s="132" t="s">
        <v>66</v>
      </c>
      <c r="F7" s="232" t="s">
        <v>135</v>
      </c>
      <c r="G7" s="231" t="s">
        <v>213</v>
      </c>
      <c r="H7" s="131" t="s">
        <v>206</v>
      </c>
      <c r="I7" s="130" t="s">
        <v>400</v>
      </c>
      <c r="J7" s="132" t="s">
        <v>66</v>
      </c>
      <c r="K7" s="232" t="s">
        <v>135</v>
      </c>
      <c r="L7" s="231" t="s">
        <v>213</v>
      </c>
      <c r="M7" s="131" t="s">
        <v>206</v>
      </c>
      <c r="N7" s="130" t="s">
        <v>400</v>
      </c>
      <c r="O7" s="132" t="s">
        <v>66</v>
      </c>
      <c r="P7" s="232" t="s">
        <v>135</v>
      </c>
    </row>
    <row r="8" spans="1:16" ht="20.100000000000001" customHeight="1" x14ac:dyDescent="0.2">
      <c r="A8" s="228">
        <v>1</v>
      </c>
      <c r="B8" s="233">
        <v>2</v>
      </c>
      <c r="C8" s="116">
        <v>3</v>
      </c>
      <c r="D8" s="116">
        <v>4</v>
      </c>
      <c r="E8" s="201">
        <v>5</v>
      </c>
      <c r="F8" s="234" t="s">
        <v>190</v>
      </c>
      <c r="G8" s="233">
        <v>7</v>
      </c>
      <c r="H8" s="116">
        <v>8</v>
      </c>
      <c r="I8" s="116">
        <v>9</v>
      </c>
      <c r="J8" s="201">
        <v>10</v>
      </c>
      <c r="K8" s="234" t="s">
        <v>245</v>
      </c>
      <c r="L8" s="233">
        <v>12</v>
      </c>
      <c r="M8" s="116">
        <v>13</v>
      </c>
      <c r="N8" s="116">
        <v>14</v>
      </c>
      <c r="O8" s="201">
        <v>15</v>
      </c>
      <c r="P8" s="234" t="s">
        <v>247</v>
      </c>
    </row>
    <row r="9" spans="1:16" ht="15" customHeight="1" x14ac:dyDescent="0.2">
      <c r="A9" s="229" t="s">
        <v>33</v>
      </c>
      <c r="B9" s="203">
        <f>G9+L9</f>
        <v>17481</v>
      </c>
      <c r="C9" s="72">
        <f>H9+M9</f>
        <v>22381</v>
      </c>
      <c r="D9" s="321">
        <f>I9+N9</f>
        <v>4119548.81</v>
      </c>
      <c r="E9" s="72">
        <f>J9+O9</f>
        <v>144599</v>
      </c>
      <c r="F9" s="204">
        <f>C9/B9</f>
        <v>1.2803043304158801</v>
      </c>
      <c r="G9" s="72">
        <v>7129</v>
      </c>
      <c r="H9" s="72">
        <v>8970</v>
      </c>
      <c r="I9" s="321">
        <v>1990581.54</v>
      </c>
      <c r="J9" s="72">
        <v>65673</v>
      </c>
      <c r="K9" s="204">
        <f>H9/G9</f>
        <v>1.2582409875157805</v>
      </c>
      <c r="L9" s="72">
        <v>10352</v>
      </c>
      <c r="M9" s="72">
        <v>13411</v>
      </c>
      <c r="N9" s="321">
        <v>2128967.27</v>
      </c>
      <c r="O9" s="72">
        <v>78926</v>
      </c>
      <c r="P9" s="204">
        <f>M9/L9</f>
        <v>1.2954984544049459</v>
      </c>
    </row>
    <row r="10" spans="1:16" ht="15" customHeight="1" x14ac:dyDescent="0.2">
      <c r="A10" s="229" t="s">
        <v>34</v>
      </c>
      <c r="B10" s="203">
        <f t="shared" ref="B10:B36" si="0">G10+L10</f>
        <v>19638</v>
      </c>
      <c r="C10" s="72">
        <f t="shared" ref="C10:C36" si="1">H10+M10</f>
        <v>24693</v>
      </c>
      <c r="D10" s="321">
        <f t="shared" ref="D10:D36" si="2">I10+N10</f>
        <v>4382477.76</v>
      </c>
      <c r="E10" s="72">
        <f t="shared" ref="E10:E36" si="3">J10+O10</f>
        <v>129942</v>
      </c>
      <c r="F10" s="204">
        <f t="shared" ref="F10:F36" si="4">C10/B10</f>
        <v>1.2574091047968226</v>
      </c>
      <c r="G10" s="72">
        <v>7828</v>
      </c>
      <c r="H10" s="72">
        <v>9565</v>
      </c>
      <c r="I10" s="321">
        <v>1979459.26</v>
      </c>
      <c r="J10" s="72">
        <v>56445</v>
      </c>
      <c r="K10" s="204">
        <f t="shared" ref="K10:K37" si="5">H10/G10</f>
        <v>1.2218957588145121</v>
      </c>
      <c r="L10" s="72">
        <v>11810</v>
      </c>
      <c r="M10" s="72">
        <v>15128</v>
      </c>
      <c r="N10" s="321">
        <v>2403018.5</v>
      </c>
      <c r="O10" s="72">
        <v>73497</v>
      </c>
      <c r="P10" s="204">
        <f t="shared" ref="P10:P37" si="6">M10/L10</f>
        <v>1.2809483488569009</v>
      </c>
    </row>
    <row r="11" spans="1:16" ht="15" customHeight="1" x14ac:dyDescent="0.2">
      <c r="A11" s="229" t="s">
        <v>35</v>
      </c>
      <c r="B11" s="203">
        <f t="shared" si="0"/>
        <v>27793</v>
      </c>
      <c r="C11" s="72">
        <f t="shared" si="1"/>
        <v>35318</v>
      </c>
      <c r="D11" s="321">
        <f t="shared" si="2"/>
        <v>6471737.1500000004</v>
      </c>
      <c r="E11" s="72">
        <f t="shared" si="3"/>
        <v>176907</v>
      </c>
      <c r="F11" s="204">
        <f t="shared" si="4"/>
        <v>1.2707516281077968</v>
      </c>
      <c r="G11" s="72">
        <v>11670</v>
      </c>
      <c r="H11" s="72">
        <v>14323</v>
      </c>
      <c r="I11" s="321">
        <v>3087438.96</v>
      </c>
      <c r="J11" s="72">
        <v>79305</v>
      </c>
      <c r="K11" s="204">
        <f t="shared" si="5"/>
        <v>1.2273350471293916</v>
      </c>
      <c r="L11" s="72">
        <v>16123</v>
      </c>
      <c r="M11" s="72">
        <v>20995</v>
      </c>
      <c r="N11" s="321">
        <v>3384298.19</v>
      </c>
      <c r="O11" s="72">
        <v>97602</v>
      </c>
      <c r="P11" s="204">
        <f t="shared" si="6"/>
        <v>1.302177014203312</v>
      </c>
    </row>
    <row r="12" spans="1:16" ht="15" customHeight="1" x14ac:dyDescent="0.2">
      <c r="A12" s="229" t="s">
        <v>36</v>
      </c>
      <c r="B12" s="203">
        <f t="shared" si="0"/>
        <v>13063</v>
      </c>
      <c r="C12" s="72">
        <f t="shared" si="1"/>
        <v>16713</v>
      </c>
      <c r="D12" s="321">
        <f t="shared" si="2"/>
        <v>2891506.4400000004</v>
      </c>
      <c r="E12" s="72">
        <f t="shared" si="3"/>
        <v>88245</v>
      </c>
      <c r="F12" s="204">
        <f t="shared" si="4"/>
        <v>1.2794151420041338</v>
      </c>
      <c r="G12" s="72">
        <v>5520</v>
      </c>
      <c r="H12" s="72">
        <v>6772</v>
      </c>
      <c r="I12" s="321">
        <v>1382879.61</v>
      </c>
      <c r="J12" s="72">
        <v>40303</v>
      </c>
      <c r="K12" s="204">
        <f t="shared" si="5"/>
        <v>1.2268115942028985</v>
      </c>
      <c r="L12" s="72">
        <v>7543</v>
      </c>
      <c r="M12" s="72">
        <v>9941</v>
      </c>
      <c r="N12" s="321">
        <v>1508626.83</v>
      </c>
      <c r="O12" s="72">
        <v>47942</v>
      </c>
      <c r="P12" s="204">
        <f t="shared" si="6"/>
        <v>1.3179106456317116</v>
      </c>
    </row>
    <row r="13" spans="1:16" ht="15" customHeight="1" x14ac:dyDescent="0.2">
      <c r="A13" s="229" t="s">
        <v>37</v>
      </c>
      <c r="B13" s="203">
        <f t="shared" si="0"/>
        <v>2401</v>
      </c>
      <c r="C13" s="72">
        <f t="shared" si="1"/>
        <v>2962</v>
      </c>
      <c r="D13" s="321">
        <f t="shared" si="2"/>
        <v>549587.37</v>
      </c>
      <c r="E13" s="72">
        <f t="shared" si="3"/>
        <v>17443</v>
      </c>
      <c r="F13" s="204">
        <f t="shared" si="4"/>
        <v>1.2336526447313618</v>
      </c>
      <c r="G13" s="72">
        <v>930</v>
      </c>
      <c r="H13" s="72">
        <v>1119</v>
      </c>
      <c r="I13" s="321">
        <v>234905.49</v>
      </c>
      <c r="J13" s="72">
        <v>7620</v>
      </c>
      <c r="K13" s="204">
        <f t="shared" si="5"/>
        <v>1.2032258064516128</v>
      </c>
      <c r="L13" s="72">
        <v>1471</v>
      </c>
      <c r="M13" s="72">
        <v>1843</v>
      </c>
      <c r="N13" s="321">
        <v>314681.88</v>
      </c>
      <c r="O13" s="72">
        <v>9823</v>
      </c>
      <c r="P13" s="204">
        <f t="shared" si="6"/>
        <v>1.2528891910265125</v>
      </c>
    </row>
    <row r="14" spans="1:16" ht="15" customHeight="1" x14ac:dyDescent="0.2">
      <c r="A14" s="229" t="s">
        <v>38</v>
      </c>
      <c r="B14" s="203">
        <f t="shared" si="0"/>
        <v>8790</v>
      </c>
      <c r="C14" s="72">
        <f t="shared" si="1"/>
        <v>11380</v>
      </c>
      <c r="D14" s="321">
        <f t="shared" si="2"/>
        <v>2703860.3</v>
      </c>
      <c r="E14" s="72">
        <f t="shared" si="3"/>
        <v>76279</v>
      </c>
      <c r="F14" s="204">
        <f t="shared" si="4"/>
        <v>1.2946530147895337</v>
      </c>
      <c r="G14" s="72">
        <v>3973</v>
      </c>
      <c r="H14" s="72">
        <v>5072</v>
      </c>
      <c r="I14" s="321">
        <v>1348767.4</v>
      </c>
      <c r="J14" s="72">
        <v>35785</v>
      </c>
      <c r="K14" s="204">
        <f t="shared" si="5"/>
        <v>1.2766171658696199</v>
      </c>
      <c r="L14" s="72">
        <v>4817</v>
      </c>
      <c r="M14" s="72">
        <v>6308</v>
      </c>
      <c r="N14" s="321">
        <v>1355092.9</v>
      </c>
      <c r="O14" s="72">
        <v>40494</v>
      </c>
      <c r="P14" s="204">
        <f t="shared" si="6"/>
        <v>1.3095287523354786</v>
      </c>
    </row>
    <row r="15" spans="1:16" ht="15" customHeight="1" x14ac:dyDescent="0.2">
      <c r="A15" s="229" t="s">
        <v>39</v>
      </c>
      <c r="B15" s="203">
        <f t="shared" si="0"/>
        <v>8480</v>
      </c>
      <c r="C15" s="72">
        <f t="shared" si="1"/>
        <v>10977</v>
      </c>
      <c r="D15" s="321">
        <f t="shared" si="2"/>
        <v>2078541.19</v>
      </c>
      <c r="E15" s="72">
        <f t="shared" si="3"/>
        <v>63179</v>
      </c>
      <c r="F15" s="204">
        <f t="shared" si="4"/>
        <v>1.2944575471698114</v>
      </c>
      <c r="G15" s="72">
        <v>3773</v>
      </c>
      <c r="H15" s="72">
        <v>4662</v>
      </c>
      <c r="I15" s="321">
        <v>1038466.49</v>
      </c>
      <c r="J15" s="72">
        <v>30003</v>
      </c>
      <c r="K15" s="204">
        <f t="shared" si="5"/>
        <v>1.235621521335807</v>
      </c>
      <c r="L15" s="72">
        <v>4707</v>
      </c>
      <c r="M15" s="72">
        <v>6315</v>
      </c>
      <c r="N15" s="321">
        <v>1040074.7</v>
      </c>
      <c r="O15" s="72">
        <v>33176</v>
      </c>
      <c r="P15" s="204">
        <f t="shared" si="6"/>
        <v>1.3416188655194392</v>
      </c>
    </row>
    <row r="16" spans="1:16" ht="15" customHeight="1" x14ac:dyDescent="0.2">
      <c r="A16" s="229" t="s">
        <v>40</v>
      </c>
      <c r="B16" s="203">
        <f t="shared" si="0"/>
        <v>4892</v>
      </c>
      <c r="C16" s="72">
        <f t="shared" si="1"/>
        <v>5986</v>
      </c>
      <c r="D16" s="321">
        <f t="shared" si="2"/>
        <v>1131298.67</v>
      </c>
      <c r="E16" s="72">
        <f t="shared" si="3"/>
        <v>36170</v>
      </c>
      <c r="F16" s="204">
        <f t="shared" si="4"/>
        <v>1.2236304170073589</v>
      </c>
      <c r="G16" s="72">
        <v>1906</v>
      </c>
      <c r="H16" s="72">
        <v>2258</v>
      </c>
      <c r="I16" s="321">
        <v>485207.03999999998</v>
      </c>
      <c r="J16" s="72">
        <v>15423</v>
      </c>
      <c r="K16" s="204">
        <f t="shared" si="5"/>
        <v>1.1846799580272822</v>
      </c>
      <c r="L16" s="72">
        <v>2986</v>
      </c>
      <c r="M16" s="72">
        <v>3728</v>
      </c>
      <c r="N16" s="321">
        <v>646091.63</v>
      </c>
      <c r="O16" s="72">
        <v>20747</v>
      </c>
      <c r="P16" s="204">
        <f t="shared" si="6"/>
        <v>1.2484929671801741</v>
      </c>
    </row>
    <row r="17" spans="1:16" ht="15" customHeight="1" x14ac:dyDescent="0.2">
      <c r="A17" s="229" t="s">
        <v>41</v>
      </c>
      <c r="B17" s="203">
        <f t="shared" si="0"/>
        <v>5440</v>
      </c>
      <c r="C17" s="72">
        <f t="shared" si="1"/>
        <v>6944</v>
      </c>
      <c r="D17" s="321">
        <f t="shared" si="2"/>
        <v>1390124.95</v>
      </c>
      <c r="E17" s="72">
        <f t="shared" si="3"/>
        <v>45831</v>
      </c>
      <c r="F17" s="204">
        <f t="shared" si="4"/>
        <v>1.276470588235294</v>
      </c>
      <c r="G17" s="72">
        <v>2062</v>
      </c>
      <c r="H17" s="72">
        <v>2537</v>
      </c>
      <c r="I17" s="321">
        <v>612511.69999999995</v>
      </c>
      <c r="J17" s="72">
        <v>19244</v>
      </c>
      <c r="K17" s="204">
        <f t="shared" si="5"/>
        <v>1.2303588748787584</v>
      </c>
      <c r="L17" s="72">
        <v>3378</v>
      </c>
      <c r="M17" s="72">
        <v>4407</v>
      </c>
      <c r="N17" s="321">
        <v>777613.25</v>
      </c>
      <c r="O17" s="72">
        <v>26587</v>
      </c>
      <c r="P17" s="204">
        <f t="shared" si="6"/>
        <v>1.3046181172291296</v>
      </c>
    </row>
    <row r="18" spans="1:16" ht="15" customHeight="1" x14ac:dyDescent="0.2">
      <c r="A18" s="229" t="s">
        <v>42</v>
      </c>
      <c r="B18" s="203">
        <f t="shared" si="0"/>
        <v>5828</v>
      </c>
      <c r="C18" s="72">
        <f t="shared" si="1"/>
        <v>7426</v>
      </c>
      <c r="D18" s="321">
        <f t="shared" si="2"/>
        <v>1476117.27</v>
      </c>
      <c r="E18" s="72">
        <f t="shared" si="3"/>
        <v>46722</v>
      </c>
      <c r="F18" s="204">
        <f t="shared" si="4"/>
        <v>1.2741935483870968</v>
      </c>
      <c r="G18" s="72">
        <v>2481</v>
      </c>
      <c r="H18" s="72">
        <v>3084</v>
      </c>
      <c r="I18" s="321">
        <v>682895.12</v>
      </c>
      <c r="J18" s="72">
        <v>21022</v>
      </c>
      <c r="K18" s="204">
        <f t="shared" si="5"/>
        <v>1.2430471584038694</v>
      </c>
      <c r="L18" s="72">
        <v>3347</v>
      </c>
      <c r="M18" s="72">
        <v>4342</v>
      </c>
      <c r="N18" s="321">
        <v>793222.15</v>
      </c>
      <c r="O18" s="72">
        <v>25700</v>
      </c>
      <c r="P18" s="204">
        <f t="shared" si="6"/>
        <v>1.2972811472960861</v>
      </c>
    </row>
    <row r="19" spans="1:16" ht="15" customHeight="1" x14ac:dyDescent="0.2">
      <c r="A19" s="229" t="s">
        <v>43</v>
      </c>
      <c r="B19" s="203">
        <f t="shared" si="0"/>
        <v>4418</v>
      </c>
      <c r="C19" s="72">
        <f t="shared" si="1"/>
        <v>5423</v>
      </c>
      <c r="D19" s="321">
        <f t="shared" si="2"/>
        <v>1161444.1299999999</v>
      </c>
      <c r="E19" s="72">
        <f t="shared" si="3"/>
        <v>37328</v>
      </c>
      <c r="F19" s="204">
        <f t="shared" si="4"/>
        <v>1.2274784970574921</v>
      </c>
      <c r="G19" s="72">
        <v>1795</v>
      </c>
      <c r="H19" s="72">
        <v>2168</v>
      </c>
      <c r="I19" s="321">
        <v>512140.39</v>
      </c>
      <c r="J19" s="72">
        <v>16367</v>
      </c>
      <c r="K19" s="204">
        <f t="shared" si="5"/>
        <v>1.2077994428969359</v>
      </c>
      <c r="L19" s="72">
        <v>2623</v>
      </c>
      <c r="M19" s="72">
        <v>3255</v>
      </c>
      <c r="N19" s="321">
        <v>649303.74</v>
      </c>
      <c r="O19" s="72">
        <v>20961</v>
      </c>
      <c r="P19" s="204">
        <f t="shared" si="6"/>
        <v>1.2409454822722075</v>
      </c>
    </row>
    <row r="20" spans="1:16" ht="15" customHeight="1" x14ac:dyDescent="0.2">
      <c r="A20" s="229" t="s">
        <v>44</v>
      </c>
      <c r="B20" s="203">
        <f t="shared" si="0"/>
        <v>13962</v>
      </c>
      <c r="C20" s="72">
        <f t="shared" si="1"/>
        <v>17684</v>
      </c>
      <c r="D20" s="321">
        <f t="shared" si="2"/>
        <v>3540879.31</v>
      </c>
      <c r="E20" s="72">
        <f t="shared" si="3"/>
        <v>115139</v>
      </c>
      <c r="F20" s="204">
        <f t="shared" si="4"/>
        <v>1.2665807190946856</v>
      </c>
      <c r="G20" s="72">
        <v>6172</v>
      </c>
      <c r="H20" s="72">
        <v>7628</v>
      </c>
      <c r="I20" s="321">
        <v>1715998.04</v>
      </c>
      <c r="J20" s="72">
        <v>54460</v>
      </c>
      <c r="K20" s="204">
        <f t="shared" si="5"/>
        <v>1.2359040829552819</v>
      </c>
      <c r="L20" s="72">
        <v>7790</v>
      </c>
      <c r="M20" s="72">
        <v>10056</v>
      </c>
      <c r="N20" s="321">
        <v>1824881.27</v>
      </c>
      <c r="O20" s="72">
        <v>60679</v>
      </c>
      <c r="P20" s="204">
        <f t="shared" si="6"/>
        <v>1.2908857509627727</v>
      </c>
    </row>
    <row r="21" spans="1:16" ht="15" customHeight="1" x14ac:dyDescent="0.2">
      <c r="A21" s="229" t="s">
        <v>45</v>
      </c>
      <c r="B21" s="203">
        <f t="shared" si="0"/>
        <v>5565</v>
      </c>
      <c r="C21" s="72">
        <f t="shared" si="1"/>
        <v>6980</v>
      </c>
      <c r="D21" s="321">
        <f t="shared" si="2"/>
        <v>1496226.88</v>
      </c>
      <c r="E21" s="72">
        <f t="shared" si="3"/>
        <v>46149</v>
      </c>
      <c r="F21" s="204">
        <f t="shared" si="4"/>
        <v>1.2542677448337827</v>
      </c>
      <c r="G21" s="72">
        <v>2310</v>
      </c>
      <c r="H21" s="72">
        <v>2804</v>
      </c>
      <c r="I21" s="321">
        <v>713300.06</v>
      </c>
      <c r="J21" s="72">
        <v>20845</v>
      </c>
      <c r="K21" s="204">
        <f t="shared" si="5"/>
        <v>1.213852813852814</v>
      </c>
      <c r="L21" s="72">
        <v>3255</v>
      </c>
      <c r="M21" s="72">
        <v>4176</v>
      </c>
      <c r="N21" s="321">
        <v>782926.82</v>
      </c>
      <c r="O21" s="72">
        <v>25304</v>
      </c>
      <c r="P21" s="204">
        <f t="shared" si="6"/>
        <v>1.2829493087557604</v>
      </c>
    </row>
    <row r="22" spans="1:16" ht="15" customHeight="1" x14ac:dyDescent="0.2">
      <c r="A22" s="229" t="s">
        <v>46</v>
      </c>
      <c r="B22" s="203">
        <f t="shared" si="0"/>
        <v>10563</v>
      </c>
      <c r="C22" s="72">
        <f t="shared" si="1"/>
        <v>13329</v>
      </c>
      <c r="D22" s="321">
        <f t="shared" si="2"/>
        <v>2518708.9900000002</v>
      </c>
      <c r="E22" s="72">
        <f t="shared" si="3"/>
        <v>80040</v>
      </c>
      <c r="F22" s="204">
        <f t="shared" si="4"/>
        <v>1.2618574268673672</v>
      </c>
      <c r="G22" s="72">
        <v>4285</v>
      </c>
      <c r="H22" s="72">
        <v>5332</v>
      </c>
      <c r="I22" s="321">
        <v>1150923.6399999999</v>
      </c>
      <c r="J22" s="72">
        <v>35565</v>
      </c>
      <c r="K22" s="204">
        <f t="shared" si="5"/>
        <v>1.244340723453909</v>
      </c>
      <c r="L22" s="72">
        <v>6278</v>
      </c>
      <c r="M22" s="72">
        <v>7997</v>
      </c>
      <c r="N22" s="321">
        <v>1367785.35</v>
      </c>
      <c r="O22" s="72">
        <v>44475</v>
      </c>
      <c r="P22" s="204">
        <f t="shared" si="6"/>
        <v>1.2738133163427843</v>
      </c>
    </row>
    <row r="23" spans="1:16" ht="15" customHeight="1" x14ac:dyDescent="0.2">
      <c r="A23" s="229" t="s">
        <v>47</v>
      </c>
      <c r="B23" s="203">
        <f t="shared" si="0"/>
        <v>53443</v>
      </c>
      <c r="C23" s="72">
        <f t="shared" si="1"/>
        <v>70060</v>
      </c>
      <c r="D23" s="321">
        <f t="shared" si="2"/>
        <v>12105811.77</v>
      </c>
      <c r="E23" s="72">
        <f t="shared" si="3"/>
        <v>355424</v>
      </c>
      <c r="F23" s="204">
        <f t="shared" si="4"/>
        <v>1.3109294014183335</v>
      </c>
      <c r="G23" s="72">
        <v>22887</v>
      </c>
      <c r="H23" s="72">
        <v>28943</v>
      </c>
      <c r="I23" s="321">
        <v>5783341.25</v>
      </c>
      <c r="J23" s="72">
        <v>163101</v>
      </c>
      <c r="K23" s="204">
        <f t="shared" si="5"/>
        <v>1.2646043605540263</v>
      </c>
      <c r="L23" s="72">
        <v>30556</v>
      </c>
      <c r="M23" s="72">
        <v>41117</v>
      </c>
      <c r="N23" s="321">
        <v>6322470.5199999996</v>
      </c>
      <c r="O23" s="72">
        <v>192323</v>
      </c>
      <c r="P23" s="204">
        <f t="shared" si="6"/>
        <v>1.345627699960728</v>
      </c>
    </row>
    <row r="24" spans="1:16" ht="15" customHeight="1" x14ac:dyDescent="0.2">
      <c r="A24" s="229" t="s">
        <v>48</v>
      </c>
      <c r="B24" s="203">
        <f t="shared" si="0"/>
        <v>4502</v>
      </c>
      <c r="C24" s="72">
        <f t="shared" si="1"/>
        <v>5567</v>
      </c>
      <c r="D24" s="321">
        <f t="shared" si="2"/>
        <v>1042618.03</v>
      </c>
      <c r="E24" s="72">
        <f t="shared" si="3"/>
        <v>31737</v>
      </c>
      <c r="F24" s="204">
        <f t="shared" si="4"/>
        <v>1.2365615282096847</v>
      </c>
      <c r="G24" s="72">
        <v>1935</v>
      </c>
      <c r="H24" s="72">
        <v>2312</v>
      </c>
      <c r="I24" s="321">
        <v>495796.7</v>
      </c>
      <c r="J24" s="72">
        <v>14556</v>
      </c>
      <c r="K24" s="204">
        <f t="shared" si="5"/>
        <v>1.1948320413436693</v>
      </c>
      <c r="L24" s="72">
        <v>2567</v>
      </c>
      <c r="M24" s="72">
        <v>3255</v>
      </c>
      <c r="N24" s="321">
        <v>546821.32999999996</v>
      </c>
      <c r="O24" s="72">
        <v>17181</v>
      </c>
      <c r="P24" s="204">
        <f t="shared" si="6"/>
        <v>1.2680171406310869</v>
      </c>
    </row>
    <row r="25" spans="1:16" ht="15" customHeight="1" x14ac:dyDescent="0.2">
      <c r="A25" s="229" t="s">
        <v>49</v>
      </c>
      <c r="B25" s="203">
        <f t="shared" si="0"/>
        <v>12715</v>
      </c>
      <c r="C25" s="72">
        <f t="shared" si="1"/>
        <v>16274</v>
      </c>
      <c r="D25" s="321">
        <f t="shared" si="2"/>
        <v>2973814.74</v>
      </c>
      <c r="E25" s="72">
        <f t="shared" si="3"/>
        <v>85582</v>
      </c>
      <c r="F25" s="204">
        <f t="shared" si="4"/>
        <v>1.2799056232795911</v>
      </c>
      <c r="G25" s="72">
        <v>5442</v>
      </c>
      <c r="H25" s="72">
        <v>6715</v>
      </c>
      <c r="I25" s="321">
        <v>1436371.07</v>
      </c>
      <c r="J25" s="72">
        <v>38769</v>
      </c>
      <c r="K25" s="204">
        <f t="shared" si="5"/>
        <v>1.2339213524439545</v>
      </c>
      <c r="L25" s="72">
        <v>7273</v>
      </c>
      <c r="M25" s="72">
        <v>9559</v>
      </c>
      <c r="N25" s="321">
        <v>1537443.67</v>
      </c>
      <c r="O25" s="72">
        <v>46813</v>
      </c>
      <c r="P25" s="204">
        <f t="shared" si="6"/>
        <v>1.314313213254503</v>
      </c>
    </row>
    <row r="26" spans="1:16" ht="15" customHeight="1" x14ac:dyDescent="0.2">
      <c r="A26" s="229" t="s">
        <v>50</v>
      </c>
      <c r="B26" s="203">
        <f t="shared" si="0"/>
        <v>3575</v>
      </c>
      <c r="C26" s="72">
        <f t="shared" si="1"/>
        <v>4545</v>
      </c>
      <c r="D26" s="321">
        <f t="shared" si="2"/>
        <v>809903.55</v>
      </c>
      <c r="E26" s="72">
        <f t="shared" si="3"/>
        <v>25989</v>
      </c>
      <c r="F26" s="204">
        <f t="shared" si="4"/>
        <v>1.2713286713286713</v>
      </c>
      <c r="G26" s="72">
        <v>1437</v>
      </c>
      <c r="H26" s="72">
        <v>1750</v>
      </c>
      <c r="I26" s="321">
        <v>357085.99</v>
      </c>
      <c r="J26" s="72">
        <v>11585</v>
      </c>
      <c r="K26" s="204">
        <f t="shared" si="5"/>
        <v>1.2178148921363954</v>
      </c>
      <c r="L26" s="72">
        <v>2138</v>
      </c>
      <c r="M26" s="72">
        <v>2795</v>
      </c>
      <c r="N26" s="321">
        <v>452817.56</v>
      </c>
      <c r="O26" s="72">
        <v>14404</v>
      </c>
      <c r="P26" s="204">
        <f t="shared" si="6"/>
        <v>1.3072965388213282</v>
      </c>
    </row>
    <row r="27" spans="1:16" ht="15" customHeight="1" x14ac:dyDescent="0.2">
      <c r="A27" s="229" t="s">
        <v>51</v>
      </c>
      <c r="B27" s="203">
        <f t="shared" si="0"/>
        <v>7121</v>
      </c>
      <c r="C27" s="72">
        <f t="shared" si="1"/>
        <v>8960</v>
      </c>
      <c r="D27" s="321">
        <f t="shared" si="2"/>
        <v>1497463.96</v>
      </c>
      <c r="E27" s="72">
        <f t="shared" si="3"/>
        <v>47251</v>
      </c>
      <c r="F27" s="204">
        <f t="shared" si="4"/>
        <v>1.2582502457520011</v>
      </c>
      <c r="G27" s="72">
        <v>2894</v>
      </c>
      <c r="H27" s="72">
        <v>3541</v>
      </c>
      <c r="I27" s="321">
        <v>688717.01</v>
      </c>
      <c r="J27" s="72">
        <v>21473</v>
      </c>
      <c r="K27" s="204">
        <f t="shared" si="5"/>
        <v>1.22356599861783</v>
      </c>
      <c r="L27" s="72">
        <v>4227</v>
      </c>
      <c r="M27" s="72">
        <v>5419</v>
      </c>
      <c r="N27" s="321">
        <v>808746.95</v>
      </c>
      <c r="O27" s="72">
        <v>25778</v>
      </c>
      <c r="P27" s="204">
        <f t="shared" si="6"/>
        <v>1.2819966879583629</v>
      </c>
    </row>
    <row r="28" spans="1:16" ht="15" customHeight="1" x14ac:dyDescent="0.2">
      <c r="A28" s="229" t="s">
        <v>52</v>
      </c>
      <c r="B28" s="203">
        <f t="shared" si="0"/>
        <v>6704</v>
      </c>
      <c r="C28" s="72">
        <f t="shared" si="1"/>
        <v>8657</v>
      </c>
      <c r="D28" s="321">
        <f t="shared" si="2"/>
        <v>1496815.63</v>
      </c>
      <c r="E28" s="72">
        <f t="shared" si="3"/>
        <v>47776</v>
      </c>
      <c r="F28" s="204">
        <f t="shared" si="4"/>
        <v>1.29131861575179</v>
      </c>
      <c r="G28" s="72">
        <v>2903</v>
      </c>
      <c r="H28" s="72">
        <v>3648</v>
      </c>
      <c r="I28" s="321">
        <v>756312.62</v>
      </c>
      <c r="J28" s="72">
        <v>22593</v>
      </c>
      <c r="K28" s="204">
        <f t="shared" si="5"/>
        <v>1.256631071305546</v>
      </c>
      <c r="L28" s="72">
        <v>3801</v>
      </c>
      <c r="M28" s="72">
        <v>5009</v>
      </c>
      <c r="N28" s="321">
        <v>740503.01</v>
      </c>
      <c r="O28" s="72">
        <v>25183</v>
      </c>
      <c r="P28" s="204">
        <f t="shared" si="6"/>
        <v>1.3178111023414891</v>
      </c>
    </row>
    <row r="29" spans="1:16" ht="15" customHeight="1" x14ac:dyDescent="0.2">
      <c r="A29" s="229" t="s">
        <v>53</v>
      </c>
      <c r="B29" s="203">
        <f t="shared" si="0"/>
        <v>153312</v>
      </c>
      <c r="C29" s="72">
        <f t="shared" si="1"/>
        <v>194640</v>
      </c>
      <c r="D29" s="321">
        <f t="shared" si="2"/>
        <v>40062125.980000004</v>
      </c>
      <c r="E29" s="72">
        <f t="shared" si="3"/>
        <v>935391</v>
      </c>
      <c r="F29" s="204">
        <f t="shared" si="4"/>
        <v>1.2695679398872888</v>
      </c>
      <c r="G29" s="72">
        <v>62003</v>
      </c>
      <c r="H29" s="72">
        <v>76206</v>
      </c>
      <c r="I29" s="321">
        <v>18124798.210000001</v>
      </c>
      <c r="J29" s="72">
        <v>413525</v>
      </c>
      <c r="K29" s="204">
        <f t="shared" si="5"/>
        <v>1.2290695611502669</v>
      </c>
      <c r="L29" s="72">
        <v>91309</v>
      </c>
      <c r="M29" s="72">
        <v>118434</v>
      </c>
      <c r="N29" s="321">
        <v>21937327.77</v>
      </c>
      <c r="O29" s="72">
        <v>521866</v>
      </c>
      <c r="P29" s="204">
        <f t="shared" si="6"/>
        <v>1.2970681970013909</v>
      </c>
    </row>
    <row r="30" spans="1:16" ht="15" customHeight="1" x14ac:dyDescent="0.2">
      <c r="A30" s="229" t="s">
        <v>54</v>
      </c>
      <c r="B30" s="203">
        <f t="shared" si="0"/>
        <v>13593</v>
      </c>
      <c r="C30" s="72">
        <f t="shared" si="1"/>
        <v>17029</v>
      </c>
      <c r="D30" s="321">
        <f t="shared" si="2"/>
        <v>3689192.54</v>
      </c>
      <c r="E30" s="72">
        <f t="shared" si="3"/>
        <v>100675</v>
      </c>
      <c r="F30" s="204">
        <f t="shared" si="4"/>
        <v>1.2527771647171337</v>
      </c>
      <c r="G30" s="72">
        <v>5887</v>
      </c>
      <c r="H30" s="72">
        <v>7200</v>
      </c>
      <c r="I30" s="321">
        <v>1798216.14</v>
      </c>
      <c r="J30" s="72">
        <v>46389</v>
      </c>
      <c r="K30" s="204">
        <f t="shared" si="5"/>
        <v>1.2230338032953967</v>
      </c>
      <c r="L30" s="72">
        <v>7706</v>
      </c>
      <c r="M30" s="72">
        <v>9829</v>
      </c>
      <c r="N30" s="321">
        <v>1890976.4</v>
      </c>
      <c r="O30" s="72">
        <v>54286</v>
      </c>
      <c r="P30" s="204">
        <f t="shared" si="6"/>
        <v>1.2754996106929666</v>
      </c>
    </row>
    <row r="31" spans="1:16" ht="15" customHeight="1" x14ac:dyDescent="0.2">
      <c r="A31" s="229" t="s">
        <v>55</v>
      </c>
      <c r="B31" s="203">
        <f t="shared" si="0"/>
        <v>24208</v>
      </c>
      <c r="C31" s="72">
        <f t="shared" si="1"/>
        <v>31246</v>
      </c>
      <c r="D31" s="321">
        <f t="shared" si="2"/>
        <v>6309025.4000000004</v>
      </c>
      <c r="E31" s="72">
        <f t="shared" si="3"/>
        <v>159690</v>
      </c>
      <c r="F31" s="204">
        <f t="shared" si="4"/>
        <v>1.2907303370786516</v>
      </c>
      <c r="G31" s="72">
        <v>11578</v>
      </c>
      <c r="H31" s="72">
        <v>14662</v>
      </c>
      <c r="I31" s="321">
        <v>3450390.39</v>
      </c>
      <c r="J31" s="72">
        <v>79465</v>
      </c>
      <c r="K31" s="204">
        <f t="shared" si="5"/>
        <v>1.2663672482294006</v>
      </c>
      <c r="L31" s="72">
        <v>12630</v>
      </c>
      <c r="M31" s="72">
        <v>16584</v>
      </c>
      <c r="N31" s="321">
        <v>2858635.01</v>
      </c>
      <c r="O31" s="72">
        <v>80225</v>
      </c>
      <c r="P31" s="204">
        <f t="shared" si="6"/>
        <v>1.3130641330166271</v>
      </c>
    </row>
    <row r="32" spans="1:16" ht="15" customHeight="1" x14ac:dyDescent="0.2">
      <c r="A32" s="229" t="s">
        <v>56</v>
      </c>
      <c r="B32" s="203">
        <f t="shared" si="0"/>
        <v>5340</v>
      </c>
      <c r="C32" s="72">
        <f t="shared" si="1"/>
        <v>6654</v>
      </c>
      <c r="D32" s="321">
        <f t="shared" si="2"/>
        <v>1162949.6200000001</v>
      </c>
      <c r="E32" s="72">
        <f t="shared" si="3"/>
        <v>34696</v>
      </c>
      <c r="F32" s="204">
        <f t="shared" si="4"/>
        <v>1.2460674157303371</v>
      </c>
      <c r="G32" s="72">
        <v>2091</v>
      </c>
      <c r="H32" s="72">
        <v>2529</v>
      </c>
      <c r="I32" s="321">
        <v>525031.92000000004</v>
      </c>
      <c r="J32" s="72">
        <v>15352</v>
      </c>
      <c r="K32" s="204">
        <f t="shared" si="5"/>
        <v>1.2094691535150646</v>
      </c>
      <c r="L32" s="72">
        <v>3249</v>
      </c>
      <c r="M32" s="72">
        <v>4125</v>
      </c>
      <c r="N32" s="321">
        <v>637917.69999999995</v>
      </c>
      <c r="O32" s="72">
        <v>19344</v>
      </c>
      <c r="P32" s="204">
        <f t="shared" si="6"/>
        <v>1.2696214219759927</v>
      </c>
    </row>
    <row r="33" spans="1:16" ht="15" customHeight="1" x14ac:dyDescent="0.2">
      <c r="A33" s="229" t="s">
        <v>57</v>
      </c>
      <c r="B33" s="203">
        <f t="shared" si="0"/>
        <v>3648</v>
      </c>
      <c r="C33" s="72">
        <f t="shared" si="1"/>
        <v>4561</v>
      </c>
      <c r="D33" s="321">
        <f t="shared" si="2"/>
        <v>855312.6100000001</v>
      </c>
      <c r="E33" s="72">
        <f t="shared" si="3"/>
        <v>26650</v>
      </c>
      <c r="F33" s="204">
        <f t="shared" si="4"/>
        <v>1.2502741228070176</v>
      </c>
      <c r="G33" s="72">
        <v>1544</v>
      </c>
      <c r="H33" s="72">
        <v>1874</v>
      </c>
      <c r="I33" s="321">
        <v>410102.08</v>
      </c>
      <c r="J33" s="72">
        <v>12567</v>
      </c>
      <c r="K33" s="204">
        <f t="shared" si="5"/>
        <v>1.2137305699481866</v>
      </c>
      <c r="L33" s="72">
        <v>2104</v>
      </c>
      <c r="M33" s="72">
        <v>2687</v>
      </c>
      <c r="N33" s="321">
        <v>445210.53</v>
      </c>
      <c r="O33" s="72">
        <v>14083</v>
      </c>
      <c r="P33" s="204">
        <f t="shared" si="6"/>
        <v>1.2770912547528517</v>
      </c>
    </row>
    <row r="34" spans="1:16" ht="15" customHeight="1" x14ac:dyDescent="0.2">
      <c r="A34" s="229" t="s">
        <v>58</v>
      </c>
      <c r="B34" s="203">
        <f t="shared" si="0"/>
        <v>8871</v>
      </c>
      <c r="C34" s="72">
        <f t="shared" si="1"/>
        <v>10994</v>
      </c>
      <c r="D34" s="321">
        <f t="shared" si="2"/>
        <v>1962894.6099999999</v>
      </c>
      <c r="E34" s="72">
        <f t="shared" si="3"/>
        <v>65144</v>
      </c>
      <c r="F34" s="204">
        <f t="shared" si="4"/>
        <v>1.239319129748619</v>
      </c>
      <c r="G34" s="72">
        <v>3441</v>
      </c>
      <c r="H34" s="72">
        <v>4210</v>
      </c>
      <c r="I34" s="321">
        <v>848121.4</v>
      </c>
      <c r="J34" s="72">
        <v>28615</v>
      </c>
      <c r="K34" s="204">
        <f t="shared" si="5"/>
        <v>1.2234815460621913</v>
      </c>
      <c r="L34" s="72">
        <v>5430</v>
      </c>
      <c r="M34" s="72">
        <v>6784</v>
      </c>
      <c r="N34" s="321">
        <v>1114773.21</v>
      </c>
      <c r="O34" s="72">
        <v>36529</v>
      </c>
      <c r="P34" s="204">
        <f t="shared" si="6"/>
        <v>1.2493554327808472</v>
      </c>
    </row>
    <row r="35" spans="1:16" ht="15" customHeight="1" x14ac:dyDescent="0.2">
      <c r="A35" s="229" t="s">
        <v>59</v>
      </c>
      <c r="B35" s="203">
        <f t="shared" si="0"/>
        <v>7394</v>
      </c>
      <c r="C35" s="72">
        <f t="shared" si="1"/>
        <v>9166</v>
      </c>
      <c r="D35" s="321">
        <f t="shared" si="2"/>
        <v>1556897</v>
      </c>
      <c r="E35" s="72">
        <f t="shared" si="3"/>
        <v>44847</v>
      </c>
      <c r="F35" s="204">
        <f t="shared" si="4"/>
        <v>1.2396537733297268</v>
      </c>
      <c r="G35" s="72">
        <v>3340</v>
      </c>
      <c r="H35" s="72">
        <v>4080</v>
      </c>
      <c r="I35" s="321">
        <v>792148.07</v>
      </c>
      <c r="J35" s="72">
        <v>22002</v>
      </c>
      <c r="K35" s="204">
        <f t="shared" si="5"/>
        <v>1.221556886227545</v>
      </c>
      <c r="L35" s="72">
        <v>4054</v>
      </c>
      <c r="M35" s="72">
        <v>5086</v>
      </c>
      <c r="N35" s="321">
        <v>764748.93</v>
      </c>
      <c r="O35" s="72">
        <v>22845</v>
      </c>
      <c r="P35" s="204">
        <f t="shared" si="6"/>
        <v>1.254563394178589</v>
      </c>
    </row>
    <row r="36" spans="1:16" ht="15" customHeight="1" x14ac:dyDescent="0.2">
      <c r="A36" s="229" t="s">
        <v>60</v>
      </c>
      <c r="B36" s="203">
        <f t="shared" si="0"/>
        <v>6940</v>
      </c>
      <c r="C36" s="72">
        <f t="shared" si="1"/>
        <v>8755</v>
      </c>
      <c r="D36" s="321">
        <f t="shared" si="2"/>
        <v>1509368.73</v>
      </c>
      <c r="E36" s="72">
        <f t="shared" si="3"/>
        <v>46558</v>
      </c>
      <c r="F36" s="204">
        <f t="shared" si="4"/>
        <v>1.2615273775216138</v>
      </c>
      <c r="G36" s="72">
        <v>3231</v>
      </c>
      <c r="H36" s="72">
        <v>3979</v>
      </c>
      <c r="I36" s="321">
        <v>755697.74</v>
      </c>
      <c r="J36" s="72">
        <v>22308</v>
      </c>
      <c r="K36" s="204">
        <f t="shared" si="5"/>
        <v>1.2315072732900032</v>
      </c>
      <c r="L36" s="72">
        <v>3709</v>
      </c>
      <c r="M36" s="72">
        <v>4776</v>
      </c>
      <c r="N36" s="321">
        <v>753670.99</v>
      </c>
      <c r="O36" s="72">
        <v>24250</v>
      </c>
      <c r="P36" s="204">
        <f t="shared" si="6"/>
        <v>1.2876786195740091</v>
      </c>
    </row>
    <row r="37" spans="1:16" ht="20.100000000000001" customHeight="1" x14ac:dyDescent="0.2">
      <c r="A37" s="230" t="s">
        <v>5</v>
      </c>
      <c r="B37" s="205">
        <f>SUM(B9:B36)</f>
        <v>459680</v>
      </c>
      <c r="C37" s="114">
        <f>SUM(C9:C36)</f>
        <v>585304</v>
      </c>
      <c r="D37" s="322">
        <f>SUM(D9:D36)</f>
        <v>112946253.39000002</v>
      </c>
      <c r="E37" s="114">
        <f>SUM(E9:E36)</f>
        <v>3111383</v>
      </c>
      <c r="F37" s="206">
        <f>C37/B37</f>
        <v>1.2732857640097459</v>
      </c>
      <c r="G37" s="205">
        <f>SUM(G9:G36)</f>
        <v>192447</v>
      </c>
      <c r="H37" s="114">
        <f>SUM(H9:H36)</f>
        <v>237943</v>
      </c>
      <c r="I37" s="322">
        <f>SUM(I9:I36)</f>
        <v>53157605.330000006</v>
      </c>
      <c r="J37" s="114">
        <f>SUM(J9:J36)</f>
        <v>1410360</v>
      </c>
      <c r="K37" s="206">
        <f t="shared" si="5"/>
        <v>1.2364079460838568</v>
      </c>
      <c r="L37" s="205">
        <f>SUM(L9:L36)</f>
        <v>267233</v>
      </c>
      <c r="M37" s="114">
        <f>SUM(M9:M36)</f>
        <v>347361</v>
      </c>
      <c r="N37" s="322">
        <f>SUM(N9:N36)</f>
        <v>59788648.060000002</v>
      </c>
      <c r="O37" s="114">
        <f>SUM(O9:O36)</f>
        <v>1701023</v>
      </c>
      <c r="P37" s="206">
        <f t="shared" si="6"/>
        <v>1.2998432079870375</v>
      </c>
    </row>
    <row r="38" spans="1:16" s="78" customFormat="1" ht="9.9499999999999993" customHeight="1" x14ac:dyDescent="0.2">
      <c r="A38" s="256"/>
      <c r="B38" s="170"/>
      <c r="C38" s="170"/>
      <c r="D38" s="254"/>
      <c r="E38" s="170"/>
      <c r="F38" s="255"/>
      <c r="G38" s="170"/>
      <c r="H38" s="170"/>
      <c r="I38" s="254"/>
      <c r="J38" s="170"/>
      <c r="K38" s="255"/>
      <c r="L38" s="170"/>
      <c r="M38" s="170"/>
      <c r="N38" s="254"/>
      <c r="O38" s="170"/>
      <c r="P38" s="255"/>
    </row>
    <row r="39" spans="1:16" ht="54.95" customHeight="1" x14ac:dyDescent="0.2">
      <c r="A39" s="390" t="s">
        <v>361</v>
      </c>
      <c r="B39" s="390"/>
      <c r="C39" s="390"/>
      <c r="D39" s="390"/>
      <c r="E39" s="390"/>
      <c r="F39" s="390"/>
      <c r="G39" s="390"/>
      <c r="H39" s="390"/>
      <c r="I39" s="390"/>
      <c r="J39" s="390"/>
      <c r="K39" s="390"/>
      <c r="L39" s="390"/>
      <c r="M39" s="390"/>
      <c r="N39" s="390"/>
      <c r="O39" s="390"/>
      <c r="P39" s="390"/>
    </row>
  </sheetData>
  <mergeCells count="7">
    <mergeCell ref="A39:P39"/>
    <mergeCell ref="L6:P6"/>
    <mergeCell ref="A3:F3"/>
    <mergeCell ref="A6:A7"/>
    <mergeCell ref="B6:F6"/>
    <mergeCell ref="G6:K6"/>
    <mergeCell ref="A4:K4"/>
  </mergeCells>
  <phoneticPr fontId="0" type="noConversion"/>
  <hyperlinks>
    <hyperlink ref="A1" location="Съдържание!Print_Area" display="към съдържанието" xr:uid="{00000000-0004-0000-1200-000000000000}"/>
  </hyperlinks>
  <printOptions horizontalCentered="1"/>
  <pageMargins left="0.39370078740157483" right="0.39370078740157483" top="0.59055118110236227" bottom="0.39370078740157483" header="0" footer="0"/>
  <pageSetup paperSize="9" scale="6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42"/>
  <sheetViews>
    <sheetView zoomScale="77" zoomScaleNormal="77" zoomScaleSheetLayoutView="100" workbookViewId="0">
      <selection activeCell="E17" sqref="E17"/>
    </sheetView>
  </sheetViews>
  <sheetFormatPr defaultRowHeight="12.75" x14ac:dyDescent="0.2"/>
  <cols>
    <col min="1" max="1" width="18.7109375" customWidth="1"/>
    <col min="2" max="2" width="10.7109375" customWidth="1"/>
    <col min="3" max="3" width="12.7109375" customWidth="1"/>
    <col min="4" max="4" width="18.7109375" customWidth="1"/>
    <col min="5" max="5" width="12.7109375" customWidth="1"/>
    <col min="6" max="6" width="10.7109375" style="12" customWidth="1"/>
    <col min="7" max="7" width="10.7109375" customWidth="1"/>
    <col min="8" max="8" width="12.7109375" customWidth="1"/>
    <col min="9" max="9" width="18.7109375" customWidth="1"/>
    <col min="10" max="10" width="12.7109375" customWidth="1"/>
    <col min="11" max="12" width="10.7109375" customWidth="1"/>
    <col min="13" max="13" width="12.7109375" customWidth="1"/>
    <col min="14" max="14" width="18.7109375" customWidth="1"/>
    <col min="15" max="15" width="12.7109375" customWidth="1"/>
    <col min="16" max="16" width="10.7109375" customWidth="1"/>
  </cols>
  <sheetData>
    <row r="1" spans="1:16" s="5" customFormat="1" ht="15" customHeight="1" x14ac:dyDescent="0.2">
      <c r="A1" s="147" t="s">
        <v>64</v>
      </c>
      <c r="B1" s="74"/>
      <c r="C1" s="74"/>
      <c r="D1" s="85"/>
      <c r="E1" s="85"/>
      <c r="F1" s="85"/>
    </row>
    <row r="2" spans="1:16" s="5" customFormat="1" ht="15" customHeight="1" x14ac:dyDescent="0.2">
      <c r="A2" s="147"/>
      <c r="B2" s="238"/>
      <c r="C2" s="238"/>
      <c r="D2" s="85"/>
      <c r="E2" s="85"/>
      <c r="F2" s="85"/>
    </row>
    <row r="3" spans="1:16" s="5" customFormat="1" ht="17.100000000000001" customHeight="1" x14ac:dyDescent="0.2">
      <c r="A3" s="374" t="s">
        <v>260</v>
      </c>
      <c r="B3" s="374"/>
      <c r="C3" s="374"/>
      <c r="D3" s="374"/>
      <c r="E3" s="374"/>
      <c r="F3" s="374"/>
    </row>
    <row r="4" spans="1:16" ht="30" customHeight="1" x14ac:dyDescent="0.2">
      <c r="A4" s="366" t="s">
        <v>363</v>
      </c>
      <c r="B4" s="366"/>
      <c r="C4" s="366"/>
      <c r="D4" s="366"/>
      <c r="E4" s="366"/>
      <c r="F4" s="366"/>
      <c r="G4" s="366"/>
      <c r="H4" s="366"/>
      <c r="I4" s="366"/>
      <c r="J4" s="366"/>
      <c r="K4" s="366"/>
    </row>
    <row r="5" spans="1:16" ht="15" customHeight="1" x14ac:dyDescent="0.2">
      <c r="A5" s="74"/>
      <c r="B5" s="74"/>
      <c r="C5" s="74"/>
      <c r="D5" s="74"/>
      <c r="E5" s="74"/>
      <c r="F5" s="74"/>
    </row>
    <row r="6" spans="1:16" s="92" customFormat="1" ht="15" customHeight="1" x14ac:dyDescent="0.2">
      <c r="A6" s="393" t="s">
        <v>258</v>
      </c>
      <c r="B6" s="370" t="s">
        <v>5</v>
      </c>
      <c r="C6" s="371"/>
      <c r="D6" s="371"/>
      <c r="E6" s="371"/>
      <c r="F6" s="371"/>
      <c r="G6" s="370" t="s">
        <v>243</v>
      </c>
      <c r="H6" s="371"/>
      <c r="I6" s="371"/>
      <c r="J6" s="371"/>
      <c r="K6" s="372"/>
      <c r="L6" s="370" t="s">
        <v>244</v>
      </c>
      <c r="M6" s="371"/>
      <c r="N6" s="371"/>
      <c r="O6" s="371"/>
      <c r="P6" s="372"/>
    </row>
    <row r="7" spans="1:16" ht="60" customHeight="1" x14ac:dyDescent="0.2">
      <c r="A7" s="394"/>
      <c r="B7" s="131" t="s">
        <v>212</v>
      </c>
      <c r="C7" s="131" t="s">
        <v>208</v>
      </c>
      <c r="D7" s="130" t="s">
        <v>400</v>
      </c>
      <c r="E7" s="132" t="s">
        <v>66</v>
      </c>
      <c r="F7" s="132" t="s">
        <v>135</v>
      </c>
      <c r="G7" s="231" t="s">
        <v>213</v>
      </c>
      <c r="H7" s="131" t="s">
        <v>206</v>
      </c>
      <c r="I7" s="130" t="s">
        <v>400</v>
      </c>
      <c r="J7" s="132" t="s">
        <v>66</v>
      </c>
      <c r="K7" s="232" t="s">
        <v>135</v>
      </c>
      <c r="L7" s="231" t="s">
        <v>213</v>
      </c>
      <c r="M7" s="131" t="s">
        <v>206</v>
      </c>
      <c r="N7" s="130" t="s">
        <v>400</v>
      </c>
      <c r="O7" s="132" t="s">
        <v>66</v>
      </c>
      <c r="P7" s="232" t="s">
        <v>135</v>
      </c>
    </row>
    <row r="8" spans="1:16" ht="15" customHeight="1" x14ac:dyDescent="0.2">
      <c r="A8" s="228">
        <v>1</v>
      </c>
      <c r="B8" s="116">
        <v>2</v>
      </c>
      <c r="C8" s="116">
        <v>3</v>
      </c>
      <c r="D8" s="116">
        <v>4</v>
      </c>
      <c r="E8" s="117">
        <v>5</v>
      </c>
      <c r="F8" s="117" t="s">
        <v>190</v>
      </c>
      <c r="G8" s="233">
        <v>7</v>
      </c>
      <c r="H8" s="116">
        <v>8</v>
      </c>
      <c r="I8" s="116">
        <v>9</v>
      </c>
      <c r="J8" s="315">
        <v>10</v>
      </c>
      <c r="K8" s="234" t="s">
        <v>245</v>
      </c>
      <c r="L8" s="233">
        <v>12</v>
      </c>
      <c r="M8" s="116">
        <v>13</v>
      </c>
      <c r="N8" s="116">
        <v>14</v>
      </c>
      <c r="O8" s="201">
        <v>15</v>
      </c>
      <c r="P8" s="234" t="s">
        <v>247</v>
      </c>
    </row>
    <row r="9" spans="1:16" ht="15" customHeight="1" x14ac:dyDescent="0.2">
      <c r="A9" s="229" t="s">
        <v>33</v>
      </c>
      <c r="B9" s="72">
        <f t="shared" ref="B9:B36" si="0">G9+L9</f>
        <v>4550</v>
      </c>
      <c r="C9" s="72">
        <f t="shared" ref="C9:C36" si="1">H9+M9</f>
        <v>7756</v>
      </c>
      <c r="D9" s="321">
        <f t="shared" ref="D9:D36" si="2">I9+N9</f>
        <v>2613411.38</v>
      </c>
      <c r="E9" s="72">
        <f t="shared" ref="E9:E36" si="3">J9+O9</f>
        <v>94496</v>
      </c>
      <c r="F9" s="88">
        <f>C9/B9</f>
        <v>1.7046153846153846</v>
      </c>
      <c r="G9" s="203">
        <v>1936</v>
      </c>
      <c r="H9" s="72">
        <v>3281</v>
      </c>
      <c r="I9" s="321">
        <v>1202470.6000000001</v>
      </c>
      <c r="J9" s="72">
        <v>40950</v>
      </c>
      <c r="K9" s="204">
        <f>H9/G9</f>
        <v>1.6947314049586777</v>
      </c>
      <c r="L9" s="72">
        <v>2614</v>
      </c>
      <c r="M9" s="72">
        <v>4475</v>
      </c>
      <c r="N9" s="321">
        <v>1410940.78</v>
      </c>
      <c r="O9" s="72">
        <v>53546</v>
      </c>
      <c r="P9" s="204">
        <f>M9/L9</f>
        <v>1.7119357306809488</v>
      </c>
    </row>
    <row r="10" spans="1:16" ht="15" customHeight="1" x14ac:dyDescent="0.2">
      <c r="A10" s="229" t="s">
        <v>34</v>
      </c>
      <c r="B10" s="72">
        <f t="shared" si="0"/>
        <v>4861</v>
      </c>
      <c r="C10" s="72">
        <f t="shared" si="1"/>
        <v>7538</v>
      </c>
      <c r="D10" s="321">
        <f t="shared" si="2"/>
        <v>2685730.02</v>
      </c>
      <c r="E10" s="72">
        <f t="shared" si="3"/>
        <v>84079</v>
      </c>
      <c r="F10" s="88">
        <f t="shared" ref="F10:F37" si="4">C10/B10</f>
        <v>1.5507097305081259</v>
      </c>
      <c r="G10" s="203">
        <v>1992</v>
      </c>
      <c r="H10" s="72">
        <v>3118</v>
      </c>
      <c r="I10" s="321">
        <v>1205444</v>
      </c>
      <c r="J10" s="72">
        <v>36556</v>
      </c>
      <c r="K10" s="204">
        <f t="shared" ref="K10:K37" si="5">H10/G10</f>
        <v>1.5652610441767068</v>
      </c>
      <c r="L10" s="72">
        <v>2869</v>
      </c>
      <c r="M10" s="72">
        <v>4420</v>
      </c>
      <c r="N10" s="321">
        <v>1480286.02</v>
      </c>
      <c r="O10" s="72">
        <v>47523</v>
      </c>
      <c r="P10" s="204">
        <f t="shared" ref="P10:P37" si="6">M10/L10</f>
        <v>1.5406064830951551</v>
      </c>
    </row>
    <row r="11" spans="1:16" ht="15" customHeight="1" x14ac:dyDescent="0.2">
      <c r="A11" s="229" t="s">
        <v>35</v>
      </c>
      <c r="B11" s="72">
        <f t="shared" si="0"/>
        <v>6397</v>
      </c>
      <c r="C11" s="72">
        <f t="shared" si="1"/>
        <v>10591</v>
      </c>
      <c r="D11" s="321">
        <f t="shared" si="2"/>
        <v>4279034.41</v>
      </c>
      <c r="E11" s="72">
        <f t="shared" si="3"/>
        <v>123977</v>
      </c>
      <c r="F11" s="88">
        <f t="shared" si="4"/>
        <v>1.6556198217914648</v>
      </c>
      <c r="G11" s="203">
        <v>2661</v>
      </c>
      <c r="H11" s="72">
        <v>4420</v>
      </c>
      <c r="I11" s="321">
        <v>1928405.87</v>
      </c>
      <c r="J11" s="72">
        <v>54013</v>
      </c>
      <c r="K11" s="204">
        <f t="shared" si="5"/>
        <v>1.6610296880871853</v>
      </c>
      <c r="L11" s="72">
        <v>3736</v>
      </c>
      <c r="M11" s="72">
        <v>6171</v>
      </c>
      <c r="N11" s="321">
        <v>2350628.54</v>
      </c>
      <c r="O11" s="72">
        <v>69964</v>
      </c>
      <c r="P11" s="204">
        <f t="shared" si="6"/>
        <v>1.6517665952890792</v>
      </c>
    </row>
    <row r="12" spans="1:16" ht="15" customHeight="1" x14ac:dyDescent="0.2">
      <c r="A12" s="229" t="s">
        <v>36</v>
      </c>
      <c r="B12" s="72">
        <f t="shared" si="0"/>
        <v>2777</v>
      </c>
      <c r="C12" s="72">
        <f t="shared" si="1"/>
        <v>4647</v>
      </c>
      <c r="D12" s="321">
        <f t="shared" si="2"/>
        <v>1782123.12</v>
      </c>
      <c r="E12" s="72">
        <f t="shared" si="3"/>
        <v>55988</v>
      </c>
      <c r="F12" s="88">
        <f t="shared" si="4"/>
        <v>1.6733885487936622</v>
      </c>
      <c r="G12" s="203">
        <v>1205</v>
      </c>
      <c r="H12" s="72">
        <v>2052</v>
      </c>
      <c r="I12" s="321">
        <v>851200.55</v>
      </c>
      <c r="J12" s="72">
        <v>26104</v>
      </c>
      <c r="K12" s="204">
        <f t="shared" si="5"/>
        <v>1.7029045643153526</v>
      </c>
      <c r="L12" s="72">
        <v>1572</v>
      </c>
      <c r="M12" s="72">
        <v>2595</v>
      </c>
      <c r="N12" s="321">
        <v>930922.57</v>
      </c>
      <c r="O12" s="72">
        <v>29884</v>
      </c>
      <c r="P12" s="204">
        <f t="shared" si="6"/>
        <v>1.6507633587786259</v>
      </c>
    </row>
    <row r="13" spans="1:16" ht="15" customHeight="1" x14ac:dyDescent="0.2">
      <c r="A13" s="229" t="s">
        <v>37</v>
      </c>
      <c r="B13" s="72">
        <f t="shared" si="0"/>
        <v>548</v>
      </c>
      <c r="C13" s="72">
        <f t="shared" si="1"/>
        <v>1001</v>
      </c>
      <c r="D13" s="321">
        <f t="shared" si="2"/>
        <v>406444.96</v>
      </c>
      <c r="E13" s="72">
        <f t="shared" si="3"/>
        <v>13449</v>
      </c>
      <c r="F13" s="88">
        <f t="shared" si="4"/>
        <v>1.8266423357664234</v>
      </c>
      <c r="G13" s="203">
        <v>251</v>
      </c>
      <c r="H13" s="72">
        <v>434</v>
      </c>
      <c r="I13" s="321">
        <v>177567.14</v>
      </c>
      <c r="J13" s="72">
        <v>5867</v>
      </c>
      <c r="K13" s="204">
        <f t="shared" si="5"/>
        <v>1.7290836653386454</v>
      </c>
      <c r="L13" s="72">
        <v>297</v>
      </c>
      <c r="M13" s="72">
        <v>567</v>
      </c>
      <c r="N13" s="321">
        <v>228877.82</v>
      </c>
      <c r="O13" s="72">
        <v>7582</v>
      </c>
      <c r="P13" s="204">
        <f t="shared" si="6"/>
        <v>1.9090909090909092</v>
      </c>
    </row>
    <row r="14" spans="1:16" ht="15" customHeight="1" x14ac:dyDescent="0.2">
      <c r="A14" s="229" t="s">
        <v>38</v>
      </c>
      <c r="B14" s="72">
        <f t="shared" si="0"/>
        <v>2042</v>
      </c>
      <c r="C14" s="72">
        <f t="shared" si="1"/>
        <v>3424</v>
      </c>
      <c r="D14" s="321">
        <f t="shared" si="2"/>
        <v>1480366.44</v>
      </c>
      <c r="E14" s="72">
        <f t="shared" si="3"/>
        <v>43996</v>
      </c>
      <c r="F14" s="88">
        <f t="shared" si="4"/>
        <v>1.6767874632713027</v>
      </c>
      <c r="G14" s="203">
        <v>938</v>
      </c>
      <c r="H14" s="72">
        <v>1603</v>
      </c>
      <c r="I14" s="321">
        <v>727862.04</v>
      </c>
      <c r="J14" s="72">
        <v>21377</v>
      </c>
      <c r="K14" s="204">
        <f t="shared" si="5"/>
        <v>1.708955223880597</v>
      </c>
      <c r="L14" s="72">
        <v>1104</v>
      </c>
      <c r="M14" s="72">
        <v>1821</v>
      </c>
      <c r="N14" s="321">
        <v>752504.4</v>
      </c>
      <c r="O14" s="72">
        <v>22619</v>
      </c>
      <c r="P14" s="204">
        <f t="shared" si="6"/>
        <v>1.6494565217391304</v>
      </c>
    </row>
    <row r="15" spans="1:16" ht="15" customHeight="1" x14ac:dyDescent="0.2">
      <c r="A15" s="229" t="s">
        <v>39</v>
      </c>
      <c r="B15" s="72">
        <f t="shared" si="0"/>
        <v>2682</v>
      </c>
      <c r="C15" s="72">
        <f t="shared" si="1"/>
        <v>4653</v>
      </c>
      <c r="D15" s="321">
        <f t="shared" si="2"/>
        <v>1716932.79</v>
      </c>
      <c r="E15" s="72">
        <f t="shared" si="3"/>
        <v>54691</v>
      </c>
      <c r="F15" s="88">
        <f t="shared" si="4"/>
        <v>1.7348993288590604</v>
      </c>
      <c r="G15" s="203">
        <v>1237</v>
      </c>
      <c r="H15" s="72">
        <v>2130</v>
      </c>
      <c r="I15" s="321">
        <v>859279.68</v>
      </c>
      <c r="J15" s="72">
        <v>26072</v>
      </c>
      <c r="K15" s="204">
        <f t="shared" si="5"/>
        <v>1.7219078415521423</v>
      </c>
      <c r="L15" s="72">
        <v>1445</v>
      </c>
      <c r="M15" s="72">
        <v>2523</v>
      </c>
      <c r="N15" s="321">
        <v>857653.11</v>
      </c>
      <c r="O15" s="72">
        <v>28619</v>
      </c>
      <c r="P15" s="204">
        <f t="shared" si="6"/>
        <v>1.7460207612456748</v>
      </c>
    </row>
    <row r="16" spans="1:16" ht="15" customHeight="1" x14ac:dyDescent="0.2">
      <c r="A16" s="229" t="s">
        <v>40</v>
      </c>
      <c r="B16" s="72">
        <f t="shared" si="0"/>
        <v>822</v>
      </c>
      <c r="C16" s="72">
        <f t="shared" si="1"/>
        <v>1400</v>
      </c>
      <c r="D16" s="321">
        <f t="shared" si="2"/>
        <v>570292.26</v>
      </c>
      <c r="E16" s="72">
        <f t="shared" si="3"/>
        <v>18512</v>
      </c>
      <c r="F16" s="88">
        <f t="shared" si="4"/>
        <v>1.7031630170316301</v>
      </c>
      <c r="G16" s="203">
        <v>346</v>
      </c>
      <c r="H16" s="72">
        <v>630</v>
      </c>
      <c r="I16" s="321">
        <v>256601.37</v>
      </c>
      <c r="J16" s="72">
        <v>8651</v>
      </c>
      <c r="K16" s="204">
        <f t="shared" si="5"/>
        <v>1.8208092485549132</v>
      </c>
      <c r="L16" s="72">
        <v>476</v>
      </c>
      <c r="M16" s="72">
        <v>770</v>
      </c>
      <c r="N16" s="321">
        <v>313690.89</v>
      </c>
      <c r="O16" s="72">
        <v>9861</v>
      </c>
      <c r="P16" s="204">
        <f t="shared" si="6"/>
        <v>1.6176470588235294</v>
      </c>
    </row>
    <row r="17" spans="1:16" ht="15" customHeight="1" x14ac:dyDescent="0.2">
      <c r="A17" s="229" t="s">
        <v>41</v>
      </c>
      <c r="B17" s="72">
        <f t="shared" si="0"/>
        <v>1639</v>
      </c>
      <c r="C17" s="72">
        <f t="shared" si="1"/>
        <v>2927</v>
      </c>
      <c r="D17" s="321">
        <f t="shared" si="2"/>
        <v>1027891.6</v>
      </c>
      <c r="E17" s="72">
        <f t="shared" si="3"/>
        <v>35397</v>
      </c>
      <c r="F17" s="88">
        <f t="shared" si="4"/>
        <v>1.7858450274557658</v>
      </c>
      <c r="G17" s="203">
        <v>676</v>
      </c>
      <c r="H17" s="72">
        <v>1217</v>
      </c>
      <c r="I17" s="321">
        <v>454055.4</v>
      </c>
      <c r="J17" s="72">
        <v>15324</v>
      </c>
      <c r="K17" s="204">
        <f t="shared" si="5"/>
        <v>1.8002958579881656</v>
      </c>
      <c r="L17" s="72">
        <v>963</v>
      </c>
      <c r="M17" s="72">
        <v>1710</v>
      </c>
      <c r="N17" s="321">
        <v>573836.19999999995</v>
      </c>
      <c r="O17" s="72">
        <v>20073</v>
      </c>
      <c r="P17" s="204">
        <f t="shared" si="6"/>
        <v>1.7757009345794392</v>
      </c>
    </row>
    <row r="18" spans="1:16" ht="15" customHeight="1" x14ac:dyDescent="0.2">
      <c r="A18" s="229" t="s">
        <v>42</v>
      </c>
      <c r="B18" s="72">
        <f t="shared" si="0"/>
        <v>1471</v>
      </c>
      <c r="C18" s="72">
        <f t="shared" si="1"/>
        <v>2551</v>
      </c>
      <c r="D18" s="321">
        <f t="shared" si="2"/>
        <v>965350.48</v>
      </c>
      <c r="E18" s="72">
        <f t="shared" si="3"/>
        <v>30942</v>
      </c>
      <c r="F18" s="88">
        <f t="shared" si="4"/>
        <v>1.734194425560843</v>
      </c>
      <c r="G18" s="203">
        <v>627</v>
      </c>
      <c r="H18" s="72">
        <v>1091</v>
      </c>
      <c r="I18" s="321">
        <v>427325.54</v>
      </c>
      <c r="J18" s="72">
        <v>13720</v>
      </c>
      <c r="K18" s="204">
        <f t="shared" si="5"/>
        <v>1.7400318979266347</v>
      </c>
      <c r="L18" s="72">
        <v>844</v>
      </c>
      <c r="M18" s="72">
        <v>1460</v>
      </c>
      <c r="N18" s="321">
        <v>538024.93999999994</v>
      </c>
      <c r="O18" s="72">
        <v>17222</v>
      </c>
      <c r="P18" s="204">
        <f t="shared" si="6"/>
        <v>1.7298578199052133</v>
      </c>
    </row>
    <row r="19" spans="1:16" ht="15" customHeight="1" x14ac:dyDescent="0.2">
      <c r="A19" s="229" t="s">
        <v>43</v>
      </c>
      <c r="B19" s="72">
        <f t="shared" si="0"/>
        <v>1197</v>
      </c>
      <c r="C19" s="72">
        <f t="shared" si="1"/>
        <v>2285</v>
      </c>
      <c r="D19" s="321">
        <f t="shared" si="2"/>
        <v>928991</v>
      </c>
      <c r="E19" s="72">
        <f t="shared" si="3"/>
        <v>31408</v>
      </c>
      <c r="F19" s="88">
        <f t="shared" si="4"/>
        <v>1.908939014202172</v>
      </c>
      <c r="G19" s="203">
        <v>553</v>
      </c>
      <c r="H19" s="72">
        <v>1078</v>
      </c>
      <c r="I19" s="321">
        <v>447114.74</v>
      </c>
      <c r="J19" s="72">
        <v>15000</v>
      </c>
      <c r="K19" s="204">
        <f t="shared" si="5"/>
        <v>1.9493670886075949</v>
      </c>
      <c r="L19" s="72">
        <v>644</v>
      </c>
      <c r="M19" s="72">
        <v>1207</v>
      </c>
      <c r="N19" s="321">
        <v>481876.26</v>
      </c>
      <c r="O19" s="72">
        <v>16408</v>
      </c>
      <c r="P19" s="204">
        <f t="shared" si="6"/>
        <v>1.8742236024844721</v>
      </c>
    </row>
    <row r="20" spans="1:16" ht="15" customHeight="1" x14ac:dyDescent="0.2">
      <c r="A20" s="229" t="s">
        <v>44</v>
      </c>
      <c r="B20" s="72">
        <f t="shared" si="0"/>
        <v>3766</v>
      </c>
      <c r="C20" s="72">
        <f t="shared" si="1"/>
        <v>6325</v>
      </c>
      <c r="D20" s="321">
        <f t="shared" si="2"/>
        <v>2337056.88</v>
      </c>
      <c r="E20" s="72">
        <f t="shared" si="3"/>
        <v>78771</v>
      </c>
      <c r="F20" s="88">
        <f t="shared" si="4"/>
        <v>1.6795007966011684</v>
      </c>
      <c r="G20" s="203">
        <v>1724</v>
      </c>
      <c r="H20" s="72">
        <v>2986</v>
      </c>
      <c r="I20" s="321">
        <v>1185126.27</v>
      </c>
      <c r="J20" s="72">
        <v>38714</v>
      </c>
      <c r="K20" s="204">
        <f t="shared" si="5"/>
        <v>1.7320185614849188</v>
      </c>
      <c r="L20" s="72">
        <v>2042</v>
      </c>
      <c r="M20" s="72">
        <v>3339</v>
      </c>
      <c r="N20" s="321">
        <v>1151930.6100000001</v>
      </c>
      <c r="O20" s="72">
        <v>40057</v>
      </c>
      <c r="P20" s="204">
        <f t="shared" si="6"/>
        <v>1.6351616062683643</v>
      </c>
    </row>
    <row r="21" spans="1:16" ht="15" customHeight="1" x14ac:dyDescent="0.2">
      <c r="A21" s="229" t="s">
        <v>45</v>
      </c>
      <c r="B21" s="72">
        <f t="shared" si="0"/>
        <v>2030</v>
      </c>
      <c r="C21" s="72">
        <f t="shared" si="1"/>
        <v>4079</v>
      </c>
      <c r="D21" s="321">
        <f t="shared" si="2"/>
        <v>1606498.08</v>
      </c>
      <c r="E21" s="72">
        <f t="shared" si="3"/>
        <v>52864</v>
      </c>
      <c r="F21" s="88">
        <f t="shared" si="4"/>
        <v>2.0093596059113299</v>
      </c>
      <c r="G21" s="203">
        <v>955</v>
      </c>
      <c r="H21" s="72">
        <v>1981</v>
      </c>
      <c r="I21" s="321">
        <v>839622.42</v>
      </c>
      <c r="J21" s="72">
        <v>26940</v>
      </c>
      <c r="K21" s="204">
        <f t="shared" si="5"/>
        <v>2.0743455497382199</v>
      </c>
      <c r="L21" s="72">
        <v>1075</v>
      </c>
      <c r="M21" s="72">
        <v>2098</v>
      </c>
      <c r="N21" s="321">
        <v>766875.66</v>
      </c>
      <c r="O21" s="72">
        <v>25924</v>
      </c>
      <c r="P21" s="204">
        <f t="shared" si="6"/>
        <v>1.9516279069767442</v>
      </c>
    </row>
    <row r="22" spans="1:16" ht="15" customHeight="1" x14ac:dyDescent="0.2">
      <c r="A22" s="229" t="s">
        <v>46</v>
      </c>
      <c r="B22" s="72">
        <f t="shared" si="0"/>
        <v>2491</v>
      </c>
      <c r="C22" s="72">
        <f t="shared" si="1"/>
        <v>4161</v>
      </c>
      <c r="D22" s="321">
        <f t="shared" si="2"/>
        <v>1562974.98</v>
      </c>
      <c r="E22" s="72">
        <f t="shared" si="3"/>
        <v>50929</v>
      </c>
      <c r="F22" s="88">
        <f t="shared" si="4"/>
        <v>1.6704134885588118</v>
      </c>
      <c r="G22" s="203">
        <v>1069</v>
      </c>
      <c r="H22" s="72">
        <v>1819</v>
      </c>
      <c r="I22" s="321">
        <v>728648.07</v>
      </c>
      <c r="J22" s="72">
        <v>23173</v>
      </c>
      <c r="K22" s="204">
        <f t="shared" si="5"/>
        <v>1.7015902712815716</v>
      </c>
      <c r="L22" s="72">
        <v>1422</v>
      </c>
      <c r="M22" s="72">
        <v>2342</v>
      </c>
      <c r="N22" s="321">
        <v>834326.91</v>
      </c>
      <c r="O22" s="72">
        <v>27756</v>
      </c>
      <c r="P22" s="204">
        <f t="shared" si="6"/>
        <v>1.6469760900140646</v>
      </c>
    </row>
    <row r="23" spans="1:16" ht="15" customHeight="1" x14ac:dyDescent="0.2">
      <c r="A23" s="229" t="s">
        <v>47</v>
      </c>
      <c r="B23" s="72">
        <f t="shared" si="0"/>
        <v>10839</v>
      </c>
      <c r="C23" s="72">
        <f t="shared" si="1"/>
        <v>16964</v>
      </c>
      <c r="D23" s="321">
        <f t="shared" si="2"/>
        <v>6155942</v>
      </c>
      <c r="E23" s="72">
        <f t="shared" si="3"/>
        <v>187166</v>
      </c>
      <c r="F23" s="88">
        <f t="shared" si="4"/>
        <v>1.5650890303533536</v>
      </c>
      <c r="G23" s="203">
        <v>4406</v>
      </c>
      <c r="H23" s="72">
        <v>6823</v>
      </c>
      <c r="I23" s="321">
        <v>2675489.11</v>
      </c>
      <c r="J23" s="72">
        <v>79169</v>
      </c>
      <c r="K23" s="204">
        <f t="shared" si="5"/>
        <v>1.5485701316386746</v>
      </c>
      <c r="L23" s="72">
        <v>6433</v>
      </c>
      <c r="M23" s="72">
        <v>10141</v>
      </c>
      <c r="N23" s="321">
        <v>3480452.89</v>
      </c>
      <c r="O23" s="72">
        <v>107997</v>
      </c>
      <c r="P23" s="204">
        <f t="shared" si="6"/>
        <v>1.5764029224312142</v>
      </c>
    </row>
    <row r="24" spans="1:16" ht="15" customHeight="1" x14ac:dyDescent="0.2">
      <c r="A24" s="229" t="s">
        <v>48</v>
      </c>
      <c r="B24" s="72">
        <f t="shared" si="0"/>
        <v>1079</v>
      </c>
      <c r="C24" s="72">
        <f t="shared" si="1"/>
        <v>1926</v>
      </c>
      <c r="D24" s="321">
        <f t="shared" si="2"/>
        <v>789683.27</v>
      </c>
      <c r="E24" s="72">
        <f t="shared" si="3"/>
        <v>24558</v>
      </c>
      <c r="F24" s="88">
        <f t="shared" si="4"/>
        <v>1.7849860982391104</v>
      </c>
      <c r="G24" s="203">
        <v>501</v>
      </c>
      <c r="H24" s="72">
        <v>909</v>
      </c>
      <c r="I24" s="321">
        <v>391442.52</v>
      </c>
      <c r="J24" s="72">
        <v>12067</v>
      </c>
      <c r="K24" s="204">
        <f t="shared" si="5"/>
        <v>1.8143712574850299</v>
      </c>
      <c r="L24" s="72">
        <v>578</v>
      </c>
      <c r="M24" s="72">
        <v>1017</v>
      </c>
      <c r="N24" s="321">
        <v>398240.75</v>
      </c>
      <c r="O24" s="72">
        <v>12491</v>
      </c>
      <c r="P24" s="204">
        <f t="shared" si="6"/>
        <v>1.759515570934256</v>
      </c>
    </row>
    <row r="25" spans="1:16" ht="15" customHeight="1" x14ac:dyDescent="0.2">
      <c r="A25" s="229" t="s">
        <v>49</v>
      </c>
      <c r="B25" s="72">
        <f t="shared" si="0"/>
        <v>3049</v>
      </c>
      <c r="C25" s="72">
        <f t="shared" si="1"/>
        <v>4988</v>
      </c>
      <c r="D25" s="321">
        <f t="shared" si="2"/>
        <v>1835231.2000000002</v>
      </c>
      <c r="E25" s="72">
        <f t="shared" si="3"/>
        <v>55265</v>
      </c>
      <c r="F25" s="88">
        <f t="shared" si="4"/>
        <v>1.6359462118727452</v>
      </c>
      <c r="G25" s="203">
        <v>1295</v>
      </c>
      <c r="H25" s="72">
        <v>2097</v>
      </c>
      <c r="I25" s="321">
        <v>859589.54</v>
      </c>
      <c r="J25" s="72">
        <v>24091</v>
      </c>
      <c r="K25" s="204">
        <f t="shared" si="5"/>
        <v>1.6193050193050194</v>
      </c>
      <c r="L25" s="72">
        <v>1754</v>
      </c>
      <c r="M25" s="72">
        <v>2891</v>
      </c>
      <c r="N25" s="321">
        <v>975641.66</v>
      </c>
      <c r="O25" s="72">
        <v>31174</v>
      </c>
      <c r="P25" s="204">
        <f t="shared" si="6"/>
        <v>1.6482326111744583</v>
      </c>
    </row>
    <row r="26" spans="1:16" ht="15" customHeight="1" x14ac:dyDescent="0.2">
      <c r="A26" s="229" t="s">
        <v>50</v>
      </c>
      <c r="B26" s="72">
        <f t="shared" si="0"/>
        <v>873</v>
      </c>
      <c r="C26" s="72">
        <f t="shared" si="1"/>
        <v>1470</v>
      </c>
      <c r="D26" s="321">
        <f t="shared" si="2"/>
        <v>548859.40999999992</v>
      </c>
      <c r="E26" s="72">
        <f t="shared" si="3"/>
        <v>17526</v>
      </c>
      <c r="F26" s="88">
        <f t="shared" si="4"/>
        <v>1.6838487972508591</v>
      </c>
      <c r="G26" s="203">
        <v>370</v>
      </c>
      <c r="H26" s="72">
        <v>651</v>
      </c>
      <c r="I26" s="321">
        <v>254407.8</v>
      </c>
      <c r="J26" s="72">
        <v>8337</v>
      </c>
      <c r="K26" s="204">
        <f t="shared" si="5"/>
        <v>1.7594594594594595</v>
      </c>
      <c r="L26" s="72">
        <v>503</v>
      </c>
      <c r="M26" s="72">
        <v>819</v>
      </c>
      <c r="N26" s="321">
        <v>294451.61</v>
      </c>
      <c r="O26" s="72">
        <v>9189</v>
      </c>
      <c r="P26" s="204">
        <f t="shared" si="6"/>
        <v>1.6282306163021869</v>
      </c>
    </row>
    <row r="27" spans="1:16" ht="15" customHeight="1" x14ac:dyDescent="0.2">
      <c r="A27" s="229" t="s">
        <v>51</v>
      </c>
      <c r="B27" s="72">
        <f t="shared" si="0"/>
        <v>1531</v>
      </c>
      <c r="C27" s="72">
        <f t="shared" si="1"/>
        <v>2519</v>
      </c>
      <c r="D27" s="321">
        <f t="shared" si="2"/>
        <v>895434.17</v>
      </c>
      <c r="E27" s="72">
        <f t="shared" si="3"/>
        <v>29297</v>
      </c>
      <c r="F27" s="88">
        <f t="shared" si="4"/>
        <v>1.6453298497713913</v>
      </c>
      <c r="G27" s="203">
        <v>594</v>
      </c>
      <c r="H27" s="72">
        <v>1016</v>
      </c>
      <c r="I27" s="321">
        <v>377373.64</v>
      </c>
      <c r="J27" s="72">
        <v>12327</v>
      </c>
      <c r="K27" s="204">
        <f t="shared" si="5"/>
        <v>1.7104377104377104</v>
      </c>
      <c r="L27" s="72">
        <v>937</v>
      </c>
      <c r="M27" s="72">
        <v>1503</v>
      </c>
      <c r="N27" s="321">
        <v>518060.53</v>
      </c>
      <c r="O27" s="72">
        <v>16970</v>
      </c>
      <c r="P27" s="204">
        <f t="shared" si="6"/>
        <v>1.6040554962646745</v>
      </c>
    </row>
    <row r="28" spans="1:16" ht="15" customHeight="1" x14ac:dyDescent="0.2">
      <c r="A28" s="229" t="s">
        <v>52</v>
      </c>
      <c r="B28" s="72">
        <f t="shared" si="0"/>
        <v>1499</v>
      </c>
      <c r="C28" s="72">
        <f t="shared" si="1"/>
        <v>2317</v>
      </c>
      <c r="D28" s="321">
        <f t="shared" si="2"/>
        <v>745897.64</v>
      </c>
      <c r="E28" s="72">
        <f t="shared" si="3"/>
        <v>25148</v>
      </c>
      <c r="F28" s="88">
        <f t="shared" si="4"/>
        <v>1.5456971314209473</v>
      </c>
      <c r="G28" s="203">
        <v>741</v>
      </c>
      <c r="H28" s="72">
        <v>1174</v>
      </c>
      <c r="I28" s="321">
        <v>413328.62</v>
      </c>
      <c r="J28" s="72">
        <v>13212</v>
      </c>
      <c r="K28" s="204">
        <f t="shared" si="5"/>
        <v>1.5843454790823213</v>
      </c>
      <c r="L28" s="72">
        <v>758</v>
      </c>
      <c r="M28" s="72">
        <v>1143</v>
      </c>
      <c r="N28" s="321">
        <v>332569.02</v>
      </c>
      <c r="O28" s="72">
        <v>11936</v>
      </c>
      <c r="P28" s="204">
        <f t="shared" si="6"/>
        <v>1.5079155672823219</v>
      </c>
    </row>
    <row r="29" spans="1:16" ht="15" customHeight="1" x14ac:dyDescent="0.2">
      <c r="A29" s="229" t="s">
        <v>53</v>
      </c>
      <c r="B29" s="72">
        <f t="shared" si="0"/>
        <v>33447</v>
      </c>
      <c r="C29" s="72">
        <f t="shared" si="1"/>
        <v>55376</v>
      </c>
      <c r="D29" s="321">
        <f t="shared" si="2"/>
        <v>25307894.299999997</v>
      </c>
      <c r="E29" s="72">
        <f t="shared" si="3"/>
        <v>636210</v>
      </c>
      <c r="F29" s="88">
        <f t="shared" si="4"/>
        <v>1.6556342870810536</v>
      </c>
      <c r="G29" s="203">
        <v>13588</v>
      </c>
      <c r="H29" s="72">
        <v>22719</v>
      </c>
      <c r="I29" s="321">
        <v>10914521.35</v>
      </c>
      <c r="J29" s="72">
        <v>273705</v>
      </c>
      <c r="K29" s="204">
        <f t="shared" si="5"/>
        <v>1.6719899911686782</v>
      </c>
      <c r="L29" s="72">
        <v>19859</v>
      </c>
      <c r="M29" s="72">
        <v>32657</v>
      </c>
      <c r="N29" s="321">
        <v>14393372.949999999</v>
      </c>
      <c r="O29" s="72">
        <v>362505</v>
      </c>
      <c r="P29" s="204">
        <f t="shared" si="6"/>
        <v>1.6444433254443829</v>
      </c>
    </row>
    <row r="30" spans="1:16" ht="15" customHeight="1" x14ac:dyDescent="0.2">
      <c r="A30" s="229" t="s">
        <v>54</v>
      </c>
      <c r="B30" s="72">
        <f t="shared" si="0"/>
        <v>3513</v>
      </c>
      <c r="C30" s="72">
        <f t="shared" si="1"/>
        <v>5756</v>
      </c>
      <c r="D30" s="321">
        <f t="shared" si="2"/>
        <v>2456584.9699999997</v>
      </c>
      <c r="E30" s="72">
        <f t="shared" si="3"/>
        <v>70398</v>
      </c>
      <c r="F30" s="88">
        <f t="shared" si="4"/>
        <v>1.6384856248220894</v>
      </c>
      <c r="G30" s="203">
        <v>1541</v>
      </c>
      <c r="H30" s="72">
        <v>2547</v>
      </c>
      <c r="I30" s="321">
        <v>1189890.51</v>
      </c>
      <c r="J30" s="72">
        <v>31865</v>
      </c>
      <c r="K30" s="204">
        <f t="shared" si="5"/>
        <v>1.6528228423101883</v>
      </c>
      <c r="L30" s="72">
        <v>1972</v>
      </c>
      <c r="M30" s="72">
        <v>3209</v>
      </c>
      <c r="N30" s="321">
        <v>1266694.46</v>
      </c>
      <c r="O30" s="72">
        <v>38533</v>
      </c>
      <c r="P30" s="204">
        <f t="shared" si="6"/>
        <v>1.6272819472616633</v>
      </c>
    </row>
    <row r="31" spans="1:16" ht="15" customHeight="1" x14ac:dyDescent="0.2">
      <c r="A31" s="229" t="s">
        <v>55</v>
      </c>
      <c r="B31" s="72">
        <f t="shared" si="0"/>
        <v>5358</v>
      </c>
      <c r="C31" s="72">
        <f t="shared" si="1"/>
        <v>8906</v>
      </c>
      <c r="D31" s="321">
        <f t="shared" si="2"/>
        <v>3882125.54</v>
      </c>
      <c r="E31" s="72">
        <f t="shared" si="3"/>
        <v>101539</v>
      </c>
      <c r="F31" s="88">
        <f t="shared" si="4"/>
        <v>1.6621873833519971</v>
      </c>
      <c r="G31" s="203">
        <v>2478</v>
      </c>
      <c r="H31" s="72">
        <v>4092</v>
      </c>
      <c r="I31" s="321">
        <v>2038014.78</v>
      </c>
      <c r="J31" s="72">
        <v>48415</v>
      </c>
      <c r="K31" s="204">
        <f t="shared" si="5"/>
        <v>1.6513317191283292</v>
      </c>
      <c r="L31" s="72">
        <v>2880</v>
      </c>
      <c r="M31" s="72">
        <v>4814</v>
      </c>
      <c r="N31" s="321">
        <v>1844110.76</v>
      </c>
      <c r="O31" s="72">
        <v>53124</v>
      </c>
      <c r="P31" s="204">
        <f t="shared" si="6"/>
        <v>1.6715277777777777</v>
      </c>
    </row>
    <row r="32" spans="1:16" ht="15" customHeight="1" x14ac:dyDescent="0.2">
      <c r="A32" s="229" t="s">
        <v>56</v>
      </c>
      <c r="B32" s="72">
        <f t="shared" si="0"/>
        <v>1268</v>
      </c>
      <c r="C32" s="72">
        <f t="shared" si="1"/>
        <v>2175</v>
      </c>
      <c r="D32" s="321">
        <f t="shared" si="2"/>
        <v>834208.42999999993</v>
      </c>
      <c r="E32" s="72">
        <f t="shared" si="3"/>
        <v>26739</v>
      </c>
      <c r="F32" s="88">
        <f t="shared" si="4"/>
        <v>1.7152996845425867</v>
      </c>
      <c r="G32" s="203">
        <v>517</v>
      </c>
      <c r="H32" s="72">
        <v>902</v>
      </c>
      <c r="I32" s="321">
        <v>362015.74</v>
      </c>
      <c r="J32" s="72">
        <v>11518</v>
      </c>
      <c r="K32" s="204">
        <f t="shared" si="5"/>
        <v>1.7446808510638299</v>
      </c>
      <c r="L32" s="72">
        <v>751</v>
      </c>
      <c r="M32" s="72">
        <v>1273</v>
      </c>
      <c r="N32" s="321">
        <v>472192.69</v>
      </c>
      <c r="O32" s="72">
        <v>15221</v>
      </c>
      <c r="P32" s="204">
        <f t="shared" si="6"/>
        <v>1.6950732356857523</v>
      </c>
    </row>
    <row r="33" spans="1:16" ht="15" customHeight="1" x14ac:dyDescent="0.2">
      <c r="A33" s="229" t="s">
        <v>57</v>
      </c>
      <c r="B33" s="72">
        <f t="shared" si="0"/>
        <v>889</v>
      </c>
      <c r="C33" s="72">
        <f t="shared" si="1"/>
        <v>1509</v>
      </c>
      <c r="D33" s="321">
        <f t="shared" si="2"/>
        <v>576905.6399999999</v>
      </c>
      <c r="E33" s="72">
        <f t="shared" si="3"/>
        <v>18372</v>
      </c>
      <c r="F33" s="88">
        <f t="shared" si="4"/>
        <v>1.6974128233970753</v>
      </c>
      <c r="G33" s="203">
        <v>414</v>
      </c>
      <c r="H33" s="72">
        <v>743</v>
      </c>
      <c r="I33" s="321">
        <v>301168.21999999997</v>
      </c>
      <c r="J33" s="72">
        <v>9949</v>
      </c>
      <c r="K33" s="204">
        <f t="shared" si="5"/>
        <v>1.7946859903381642</v>
      </c>
      <c r="L33" s="72">
        <v>475</v>
      </c>
      <c r="M33" s="72">
        <v>766</v>
      </c>
      <c r="N33" s="321">
        <v>275737.42</v>
      </c>
      <c r="O33" s="72">
        <v>8423</v>
      </c>
      <c r="P33" s="204">
        <f t="shared" si="6"/>
        <v>1.6126315789473684</v>
      </c>
    </row>
    <row r="34" spans="1:16" ht="15" customHeight="1" x14ac:dyDescent="0.2">
      <c r="A34" s="229" t="s">
        <v>58</v>
      </c>
      <c r="B34" s="72">
        <f t="shared" si="0"/>
        <v>1752</v>
      </c>
      <c r="C34" s="72">
        <f t="shared" si="1"/>
        <v>2889</v>
      </c>
      <c r="D34" s="321">
        <f t="shared" si="2"/>
        <v>1035030.8600000001</v>
      </c>
      <c r="E34" s="72">
        <f t="shared" si="3"/>
        <v>35575</v>
      </c>
      <c r="F34" s="88">
        <f t="shared" si="4"/>
        <v>1.648972602739726</v>
      </c>
      <c r="G34" s="203">
        <v>717</v>
      </c>
      <c r="H34" s="72">
        <v>1187</v>
      </c>
      <c r="I34" s="321">
        <v>432741.07</v>
      </c>
      <c r="J34" s="72">
        <v>15204</v>
      </c>
      <c r="K34" s="204">
        <f t="shared" si="5"/>
        <v>1.6555090655509066</v>
      </c>
      <c r="L34" s="72">
        <v>1035</v>
      </c>
      <c r="M34" s="72">
        <v>1702</v>
      </c>
      <c r="N34" s="321">
        <v>602289.79</v>
      </c>
      <c r="O34" s="72">
        <v>20371</v>
      </c>
      <c r="P34" s="204">
        <f t="shared" si="6"/>
        <v>1.6444444444444444</v>
      </c>
    </row>
    <row r="35" spans="1:16" ht="15" customHeight="1" x14ac:dyDescent="0.2">
      <c r="A35" s="229" t="s">
        <v>59</v>
      </c>
      <c r="B35" s="72">
        <f t="shared" si="0"/>
        <v>1590</v>
      </c>
      <c r="C35" s="72">
        <f t="shared" si="1"/>
        <v>2679</v>
      </c>
      <c r="D35" s="321">
        <f t="shared" si="2"/>
        <v>1023603.99</v>
      </c>
      <c r="E35" s="72">
        <f t="shared" si="3"/>
        <v>31298</v>
      </c>
      <c r="F35" s="88">
        <f t="shared" si="4"/>
        <v>1.6849056603773584</v>
      </c>
      <c r="G35" s="203">
        <v>714</v>
      </c>
      <c r="H35" s="72">
        <v>1216</v>
      </c>
      <c r="I35" s="321">
        <v>489765.04</v>
      </c>
      <c r="J35" s="72">
        <v>14747</v>
      </c>
      <c r="K35" s="204">
        <f t="shared" si="5"/>
        <v>1.7030812324929971</v>
      </c>
      <c r="L35" s="72">
        <v>876</v>
      </c>
      <c r="M35" s="72">
        <v>1463</v>
      </c>
      <c r="N35" s="321">
        <v>533838.94999999995</v>
      </c>
      <c r="O35" s="72">
        <v>16551</v>
      </c>
      <c r="P35" s="204">
        <f t="shared" si="6"/>
        <v>1.6700913242009132</v>
      </c>
    </row>
    <row r="36" spans="1:16" ht="15" customHeight="1" x14ac:dyDescent="0.2">
      <c r="A36" s="229" t="s">
        <v>60</v>
      </c>
      <c r="B36" s="72">
        <f t="shared" si="0"/>
        <v>1581</v>
      </c>
      <c r="C36" s="72">
        <f t="shared" si="1"/>
        <v>2701</v>
      </c>
      <c r="D36" s="321">
        <f t="shared" si="2"/>
        <v>977445.47</v>
      </c>
      <c r="E36" s="72">
        <f t="shared" si="3"/>
        <v>31171</v>
      </c>
      <c r="F36" s="88">
        <f t="shared" si="4"/>
        <v>1.7084123972169514</v>
      </c>
      <c r="G36" s="203">
        <v>696</v>
      </c>
      <c r="H36" s="72">
        <v>1175</v>
      </c>
      <c r="I36" s="321">
        <v>450634.17</v>
      </c>
      <c r="J36" s="72">
        <v>13927</v>
      </c>
      <c r="K36" s="204">
        <f t="shared" si="5"/>
        <v>1.6882183908045978</v>
      </c>
      <c r="L36" s="72">
        <v>885</v>
      </c>
      <c r="M36" s="72">
        <v>1526</v>
      </c>
      <c r="N36" s="321">
        <v>526811.30000000005</v>
      </c>
      <c r="O36" s="72">
        <v>17244</v>
      </c>
      <c r="P36" s="204">
        <f t="shared" si="6"/>
        <v>1.7242937853107345</v>
      </c>
    </row>
    <row r="37" spans="1:16" ht="20.100000000000001" customHeight="1" x14ac:dyDescent="0.2">
      <c r="A37" s="230" t="s">
        <v>5</v>
      </c>
      <c r="B37" s="114">
        <f>SUM(B9:B36)</f>
        <v>105541</v>
      </c>
      <c r="C37" s="114">
        <f>SUM(C9:C36)</f>
        <v>175513</v>
      </c>
      <c r="D37" s="322">
        <f>SUM(D9:D36)</f>
        <v>71027945.289999992</v>
      </c>
      <c r="E37" s="114">
        <f>SUM(E9:E36)</f>
        <v>2059761</v>
      </c>
      <c r="F37" s="133">
        <f t="shared" si="4"/>
        <v>1.6629840535905478</v>
      </c>
      <c r="G37" s="205">
        <f>SUM(G9:G36)</f>
        <v>44742</v>
      </c>
      <c r="H37" s="114">
        <f>SUM(H9:H36)</f>
        <v>75091</v>
      </c>
      <c r="I37" s="322">
        <f>SUM(I9:I36)</f>
        <v>32441105.800000001</v>
      </c>
      <c r="J37" s="114">
        <f>SUM(J9:J36)</f>
        <v>920994</v>
      </c>
      <c r="K37" s="206">
        <f t="shared" si="5"/>
        <v>1.6783112064726655</v>
      </c>
      <c r="L37" s="205">
        <f>SUM(L9:L36)</f>
        <v>60799</v>
      </c>
      <c r="M37" s="114">
        <f>SUM(M9:M36)</f>
        <v>100422</v>
      </c>
      <c r="N37" s="322">
        <f>SUM(N9:N36)</f>
        <v>38586839.489999995</v>
      </c>
      <c r="O37" s="114">
        <f>SUM(O9:O36)</f>
        <v>1138767</v>
      </c>
      <c r="P37" s="206">
        <f t="shared" si="6"/>
        <v>1.6517047977762793</v>
      </c>
    </row>
    <row r="39" spans="1:16" ht="43.5" customHeight="1" x14ac:dyDescent="0.2">
      <c r="A39" s="390" t="s">
        <v>362</v>
      </c>
      <c r="B39" s="390"/>
      <c r="C39" s="390"/>
      <c r="D39" s="390"/>
      <c r="E39" s="390"/>
      <c r="F39" s="390"/>
      <c r="G39" s="390"/>
      <c r="H39" s="390"/>
      <c r="I39" s="390"/>
      <c r="J39" s="390"/>
      <c r="K39" s="390"/>
      <c r="L39" s="390"/>
      <c r="M39" s="390"/>
      <c r="N39" s="390"/>
      <c r="O39" s="390"/>
      <c r="P39" s="390"/>
    </row>
    <row r="40" spans="1:16" x14ac:dyDescent="0.2">
      <c r="B40" s="12"/>
      <c r="C40" s="15"/>
      <c r="D40" s="12"/>
    </row>
    <row r="41" spans="1:16" x14ac:dyDescent="0.2">
      <c r="B41" s="12"/>
      <c r="C41" s="13"/>
      <c r="D41" s="12"/>
    </row>
    <row r="42" spans="1:16" x14ac:dyDescent="0.2">
      <c r="B42" s="12"/>
      <c r="C42" s="12"/>
      <c r="D42" s="12"/>
    </row>
  </sheetData>
  <mergeCells count="7">
    <mergeCell ref="A39:P39"/>
    <mergeCell ref="G6:K6"/>
    <mergeCell ref="L6:P6"/>
    <mergeCell ref="A4:K4"/>
    <mergeCell ref="A3:F3"/>
    <mergeCell ref="A6:A7"/>
    <mergeCell ref="B6:F6"/>
  </mergeCells>
  <phoneticPr fontId="0" type="noConversion"/>
  <hyperlinks>
    <hyperlink ref="A1" location="Съдържание!Print_Area" display="към съдържанието" xr:uid="{00000000-0004-0000-1500-000000000000}"/>
  </hyperlinks>
  <printOptions horizontalCentered="1"/>
  <pageMargins left="0.39370078740157483" right="0.39370078740157483" top="0.59055118110236227" bottom="0.39370078740157483" header="0" footer="0"/>
  <pageSetup paperSize="9" scale="6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A1:F60"/>
  <sheetViews>
    <sheetView zoomScaleNormal="100" zoomScaleSheetLayoutView="86" workbookViewId="0">
      <selection activeCell="E17" sqref="E17"/>
    </sheetView>
  </sheetViews>
  <sheetFormatPr defaultRowHeight="12.75" x14ac:dyDescent="0.2"/>
  <cols>
    <col min="1" max="1" width="30.7109375" customWidth="1"/>
    <col min="2" max="2" width="12.7109375" customWidth="1"/>
    <col min="3" max="3" width="25.7109375" customWidth="1"/>
    <col min="4" max="4" width="20.7109375" customWidth="1"/>
    <col min="5" max="5" width="30.7109375" customWidth="1"/>
    <col min="6" max="6" width="15.7109375" customWidth="1"/>
  </cols>
  <sheetData>
    <row r="1" spans="1:6" s="5" customFormat="1" ht="14.25" customHeight="1" x14ac:dyDescent="0.2">
      <c r="A1" s="147" t="s">
        <v>64</v>
      </c>
      <c r="B1" s="10"/>
      <c r="C1" s="86"/>
      <c r="D1" s="78"/>
      <c r="E1" s="86"/>
    </row>
    <row r="2" spans="1:6" s="5" customFormat="1" ht="14.25" customHeight="1" x14ac:dyDescent="0.2">
      <c r="A2" s="147"/>
      <c r="B2" s="10"/>
      <c r="C2" s="86"/>
      <c r="D2" s="78"/>
      <c r="E2" s="86"/>
    </row>
    <row r="3" spans="1:6" s="5" customFormat="1" ht="15" customHeight="1" x14ac:dyDescent="0.2">
      <c r="A3" s="368" t="s">
        <v>260</v>
      </c>
      <c r="B3" s="368"/>
      <c r="C3" s="368"/>
      <c r="D3" s="368"/>
      <c r="E3" s="368"/>
      <c r="F3" s="102"/>
    </row>
    <row r="4" spans="1:6" ht="30" customHeight="1" x14ac:dyDescent="0.2">
      <c r="A4" s="383" t="s">
        <v>364</v>
      </c>
      <c r="B4" s="383"/>
      <c r="C4" s="383"/>
      <c r="D4" s="383"/>
      <c r="E4" s="383"/>
      <c r="F4" s="11"/>
    </row>
    <row r="5" spans="1:6" ht="15" customHeight="1" x14ac:dyDescent="0.2">
      <c r="A5" s="90"/>
      <c r="B5" s="90"/>
      <c r="C5" s="90"/>
      <c r="D5" s="90"/>
      <c r="E5" s="90"/>
      <c r="F5" s="11"/>
    </row>
    <row r="6" spans="1:6" ht="39.950000000000003" customHeight="1" x14ac:dyDescent="0.2">
      <c r="A6" s="134" t="s">
        <v>61</v>
      </c>
      <c r="B6" s="131" t="s">
        <v>62</v>
      </c>
      <c r="C6" s="131" t="s">
        <v>197</v>
      </c>
      <c r="D6" s="132" t="s">
        <v>202</v>
      </c>
      <c r="E6" s="132" t="s">
        <v>196</v>
      </c>
      <c r="F6" s="11"/>
    </row>
    <row r="7" spans="1:6" ht="20.100000000000001" customHeight="1" x14ac:dyDescent="0.2">
      <c r="A7" s="135">
        <v>1</v>
      </c>
      <c r="B7" s="116">
        <v>2</v>
      </c>
      <c r="C7" s="116">
        <v>3</v>
      </c>
      <c r="D7" s="117">
        <v>4</v>
      </c>
      <c r="E7" s="117" t="s">
        <v>189</v>
      </c>
      <c r="F7" s="11"/>
    </row>
    <row r="8" spans="1:6" ht="15" customHeight="1" x14ac:dyDescent="0.2">
      <c r="A8" s="91" t="s">
        <v>88</v>
      </c>
      <c r="B8" s="72">
        <v>68389.655799877408</v>
      </c>
      <c r="C8" s="72">
        <v>137503.0909981216</v>
      </c>
      <c r="D8" s="72">
        <v>1165368.4637647925</v>
      </c>
      <c r="E8" s="88">
        <f>D8/C8</f>
        <v>8.4752164864476569</v>
      </c>
      <c r="F8" s="8"/>
    </row>
    <row r="9" spans="1:6" ht="15" customHeight="1" x14ac:dyDescent="0.2">
      <c r="A9" s="91" t="s">
        <v>89</v>
      </c>
      <c r="B9" s="72">
        <v>15154.486132393504</v>
      </c>
      <c r="C9" s="72">
        <v>59255.621895419587</v>
      </c>
      <c r="D9" s="72">
        <v>447435.01931659598</v>
      </c>
      <c r="E9" s="88">
        <f t="shared" ref="E9:E14" si="0">D9/C9</f>
        <v>7.5509294309032029</v>
      </c>
      <c r="F9" s="8"/>
    </row>
    <row r="10" spans="1:6" ht="15" customHeight="1" x14ac:dyDescent="0.2">
      <c r="A10" s="91" t="s">
        <v>90</v>
      </c>
      <c r="B10" s="72">
        <v>12695.56600520993</v>
      </c>
      <c r="C10" s="72">
        <v>107685.95195626696</v>
      </c>
      <c r="D10" s="72">
        <v>727427.09305687866</v>
      </c>
      <c r="E10" s="88">
        <f t="shared" si="0"/>
        <v>6.7550788180086743</v>
      </c>
      <c r="F10" s="8"/>
    </row>
    <row r="11" spans="1:6" ht="15" customHeight="1" x14ac:dyDescent="0.2">
      <c r="A11" s="91" t="s">
        <v>91</v>
      </c>
      <c r="B11" s="72">
        <v>4782.5144422310759</v>
      </c>
      <c r="C11" s="72">
        <v>92922.432184886085</v>
      </c>
      <c r="D11" s="72">
        <v>588493.5204439275</v>
      </c>
      <c r="E11" s="88">
        <f>D11/C11</f>
        <v>6.3331695760288813</v>
      </c>
      <c r="F11" s="8"/>
    </row>
    <row r="12" spans="1:6" ht="15" customHeight="1" x14ac:dyDescent="0.2">
      <c r="A12" s="91" t="s">
        <v>92</v>
      </c>
      <c r="B12" s="72">
        <v>2333.6184492798038</v>
      </c>
      <c r="C12" s="72">
        <v>101946.05344614446</v>
      </c>
      <c r="D12" s="72">
        <v>633601.29583519523</v>
      </c>
      <c r="E12" s="88">
        <f t="shared" si="0"/>
        <v>6.2150644818233287</v>
      </c>
      <c r="F12" s="8"/>
    </row>
    <row r="13" spans="1:6" ht="15" customHeight="1" x14ac:dyDescent="0.2">
      <c r="A13" s="91" t="s">
        <v>127</v>
      </c>
      <c r="B13" s="72">
        <v>722.74007814894264</v>
      </c>
      <c r="C13" s="72">
        <v>68972.428275563114</v>
      </c>
      <c r="D13" s="72">
        <v>430598.03198621602</v>
      </c>
      <c r="E13" s="88">
        <f t="shared" si="0"/>
        <v>6.2430458482027467</v>
      </c>
      <c r="F13" s="8"/>
    </row>
    <row r="14" spans="1:6" ht="15" customHeight="1" x14ac:dyDescent="0.2">
      <c r="A14" s="91" t="s">
        <v>224</v>
      </c>
      <c r="B14" s="72">
        <v>589.41909285933195</v>
      </c>
      <c r="C14" s="72">
        <v>192531.42124359819</v>
      </c>
      <c r="D14" s="72">
        <v>1178220.575596394</v>
      </c>
      <c r="E14" s="88">
        <f t="shared" si="0"/>
        <v>6.1196274768348786</v>
      </c>
      <c r="F14" s="8"/>
    </row>
    <row r="15" spans="1:6" ht="20.100000000000001" customHeight="1" x14ac:dyDescent="0.2">
      <c r="A15" s="197" t="s">
        <v>5</v>
      </c>
      <c r="B15" s="114">
        <f>SUM(B8:B14)</f>
        <v>104667.99999999999</v>
      </c>
      <c r="C15" s="114">
        <f>SUM(C8:C14)</f>
        <v>760817</v>
      </c>
      <c r="D15" s="114">
        <f>SUM(D8:D14)</f>
        <v>5171144</v>
      </c>
      <c r="E15" s="133">
        <f>D15/C15</f>
        <v>6.7968302495869573</v>
      </c>
    </row>
    <row r="16" spans="1:6" s="10" customFormat="1" x14ac:dyDescent="0.2">
      <c r="A16" s="45"/>
      <c r="B16" s="44"/>
      <c r="C16" s="44"/>
      <c r="D16" s="44"/>
      <c r="E16" s="44"/>
      <c r="F16" s="44"/>
    </row>
    <row r="17" spans="1:6" x14ac:dyDescent="0.2">
      <c r="A17" s="62"/>
      <c r="B17" s="8"/>
      <c r="C17" s="8"/>
      <c r="D17" s="155"/>
      <c r="E17" s="155"/>
      <c r="F17" s="55"/>
    </row>
    <row r="18" spans="1:6" x14ac:dyDescent="0.2">
      <c r="A18" s="46"/>
      <c r="B18" s="8"/>
      <c r="C18" s="8"/>
      <c r="D18" s="155"/>
      <c r="E18" s="155"/>
      <c r="F18" s="51"/>
    </row>
    <row r="19" spans="1:6" x14ac:dyDescent="0.2">
      <c r="B19" s="8"/>
      <c r="C19" s="8"/>
      <c r="D19" s="155"/>
      <c r="E19" s="155"/>
    </row>
    <row r="20" spans="1:6" x14ac:dyDescent="0.2">
      <c r="A20" s="42"/>
      <c r="B20" s="8"/>
      <c r="C20" s="8"/>
      <c r="D20" s="155"/>
      <c r="E20" s="155"/>
    </row>
    <row r="21" spans="1:6" x14ac:dyDescent="0.2">
      <c r="A21" s="39"/>
      <c r="B21" s="8"/>
      <c r="C21" s="8"/>
      <c r="D21" s="155"/>
      <c r="E21" s="155"/>
    </row>
    <row r="22" spans="1:6" x14ac:dyDescent="0.2">
      <c r="A22" s="56"/>
      <c r="B22" s="8"/>
      <c r="C22" s="8"/>
      <c r="D22" s="155"/>
      <c r="E22" s="155"/>
    </row>
    <row r="23" spans="1:6" x14ac:dyDescent="0.2">
      <c r="A23" s="57"/>
      <c r="B23" s="8"/>
      <c r="C23" s="8"/>
      <c r="D23" s="155"/>
      <c r="E23" s="155"/>
    </row>
    <row r="24" spans="1:6" x14ac:dyDescent="0.2">
      <c r="A24" s="57"/>
      <c r="B24" s="8"/>
      <c r="C24" s="8"/>
      <c r="D24" s="155"/>
      <c r="E24" s="155"/>
    </row>
    <row r="25" spans="1:6" x14ac:dyDescent="0.2">
      <c r="A25" s="58"/>
    </row>
    <row r="26" spans="1:6" x14ac:dyDescent="0.2">
      <c r="A26" s="58"/>
    </row>
    <row r="27" spans="1:6" x14ac:dyDescent="0.2">
      <c r="A27" s="58"/>
    </row>
    <row r="28" spans="1:6" x14ac:dyDescent="0.2">
      <c r="A28" s="58"/>
    </row>
    <row r="29" spans="1:6" x14ac:dyDescent="0.2">
      <c r="A29" s="58"/>
    </row>
    <row r="30" spans="1:6" x14ac:dyDescent="0.2">
      <c r="A30" s="58"/>
    </row>
    <row r="31" spans="1:6" x14ac:dyDescent="0.2">
      <c r="A31" s="56"/>
    </row>
    <row r="32" spans="1:6" x14ac:dyDescent="0.2">
      <c r="A32" s="56"/>
    </row>
    <row r="33" spans="1:1" x14ac:dyDescent="0.2">
      <c r="A33" s="56"/>
    </row>
    <row r="34" spans="1:1" x14ac:dyDescent="0.2">
      <c r="A34" s="56"/>
    </row>
    <row r="35" spans="1:1" x14ac:dyDescent="0.2">
      <c r="A35" s="58"/>
    </row>
    <row r="36" spans="1:1" x14ac:dyDescent="0.2">
      <c r="A36" s="57"/>
    </row>
    <row r="37" spans="1:1" x14ac:dyDescent="0.2">
      <c r="A37" s="57"/>
    </row>
    <row r="38" spans="1:1" x14ac:dyDescent="0.2">
      <c r="A38" s="57"/>
    </row>
    <row r="39" spans="1:1" x14ac:dyDescent="0.2">
      <c r="A39" s="57"/>
    </row>
    <row r="40" spans="1:1" x14ac:dyDescent="0.2">
      <c r="A40" s="56"/>
    </row>
    <row r="41" spans="1:1" x14ac:dyDescent="0.2">
      <c r="A41" s="56"/>
    </row>
    <row r="42" spans="1:1" x14ac:dyDescent="0.2">
      <c r="A42" s="57"/>
    </row>
    <row r="43" spans="1:1" x14ac:dyDescent="0.2">
      <c r="A43" s="59"/>
    </row>
    <row r="44" spans="1:1" x14ac:dyDescent="0.2">
      <c r="A44" s="57"/>
    </row>
    <row r="45" spans="1:1" x14ac:dyDescent="0.2">
      <c r="A45" s="57"/>
    </row>
    <row r="46" spans="1:1" x14ac:dyDescent="0.2">
      <c r="A46" s="57"/>
    </row>
    <row r="47" spans="1:1" x14ac:dyDescent="0.2">
      <c r="A47" s="56"/>
    </row>
    <row r="48" spans="1:1" x14ac:dyDescent="0.2">
      <c r="A48" s="58"/>
    </row>
    <row r="49" spans="1:1" x14ac:dyDescent="0.2">
      <c r="A49" s="56"/>
    </row>
    <row r="50" spans="1:1" x14ac:dyDescent="0.2">
      <c r="A50" s="57"/>
    </row>
    <row r="51" spans="1:1" x14ac:dyDescent="0.2">
      <c r="A51" s="57"/>
    </row>
    <row r="52" spans="1:1" x14ac:dyDescent="0.2">
      <c r="A52" s="57"/>
    </row>
    <row r="53" spans="1:1" x14ac:dyDescent="0.2">
      <c r="A53" s="56"/>
    </row>
    <row r="54" spans="1:1" ht="30" customHeight="1" x14ac:dyDescent="0.2">
      <c r="A54" s="58"/>
    </row>
    <row r="55" spans="1:1" x14ac:dyDescent="0.2">
      <c r="A55" s="58"/>
    </row>
    <row r="56" spans="1:1" x14ac:dyDescent="0.2">
      <c r="A56" s="58"/>
    </row>
    <row r="57" spans="1:1" x14ac:dyDescent="0.2">
      <c r="A57" s="56"/>
    </row>
    <row r="60" spans="1:1" ht="30" customHeight="1" x14ac:dyDescent="0.2"/>
  </sheetData>
  <mergeCells count="2">
    <mergeCell ref="A4:E4"/>
    <mergeCell ref="A3:E3"/>
  </mergeCells>
  <phoneticPr fontId="0" type="noConversion"/>
  <hyperlinks>
    <hyperlink ref="A1" location="Съдържание!Print_Area" display="към съдържанието" xr:uid="{00000000-0004-0000-1800-000000000000}"/>
  </hyperlinks>
  <printOptions horizontalCentered="1"/>
  <pageMargins left="0.39370078740157483" right="0.39370078740157483" top="0.59055118110236227" bottom="0.39370078740157483" header="0.39370078740157483" footer="0.39370078740157483"/>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94"/>
  <sheetViews>
    <sheetView zoomScale="84" zoomScaleNormal="84" zoomScaleSheetLayoutView="87" workbookViewId="0">
      <selection activeCell="E17" sqref="E17"/>
    </sheetView>
  </sheetViews>
  <sheetFormatPr defaultRowHeight="12.75" x14ac:dyDescent="0.2"/>
  <cols>
    <col min="1" max="1" width="10.7109375" customWidth="1"/>
    <col min="2" max="2" width="10.7109375" style="2" customWidth="1"/>
    <col min="3" max="3" width="60.7109375" customWidth="1"/>
    <col min="4" max="4" width="25.7109375" customWidth="1"/>
    <col min="5" max="6" width="20.7109375" customWidth="1"/>
    <col min="7" max="7" width="12" customWidth="1"/>
    <col min="8" max="8" width="13.7109375" customWidth="1"/>
  </cols>
  <sheetData>
    <row r="1" spans="1:12" s="5" customFormat="1" ht="15" customHeight="1" x14ac:dyDescent="0.2">
      <c r="A1" s="147" t="s">
        <v>64</v>
      </c>
      <c r="B1" s="136"/>
      <c r="C1" s="79"/>
      <c r="D1" s="79"/>
      <c r="E1" s="79"/>
      <c r="F1" s="79"/>
    </row>
    <row r="2" spans="1:12" s="5" customFormat="1" ht="15" customHeight="1" x14ac:dyDescent="0.2">
      <c r="A2" s="147"/>
      <c r="B2" s="136"/>
      <c r="C2" s="79"/>
      <c r="D2" s="79"/>
      <c r="E2" s="79"/>
      <c r="F2" s="79"/>
    </row>
    <row r="3" spans="1:12" s="5" customFormat="1" ht="15" customHeight="1" x14ac:dyDescent="0.2">
      <c r="A3" s="383" t="s">
        <v>260</v>
      </c>
      <c r="B3" s="383"/>
      <c r="C3" s="383"/>
      <c r="D3" s="383"/>
      <c r="E3" s="383"/>
      <c r="F3" s="383"/>
    </row>
    <row r="4" spans="1:12" s="70" customFormat="1" ht="30" customHeight="1" x14ac:dyDescent="0.2">
      <c r="A4" s="366" t="s">
        <v>365</v>
      </c>
      <c r="B4" s="366"/>
      <c r="C4" s="366"/>
      <c r="D4" s="366"/>
      <c r="E4" s="366"/>
      <c r="F4" s="366"/>
    </row>
    <row r="5" spans="1:12" s="70" customFormat="1" ht="15" customHeight="1" x14ac:dyDescent="0.2">
      <c r="A5" s="66"/>
      <c r="B5" s="66"/>
      <c r="C5" s="66"/>
      <c r="D5" s="66"/>
      <c r="E5" s="66"/>
      <c r="F5" s="66"/>
    </row>
    <row r="6" spans="1:12" s="93" customFormat="1" ht="39.950000000000003" customHeight="1" x14ac:dyDescent="0.2">
      <c r="A6" s="120" t="s">
        <v>141</v>
      </c>
      <c r="B6" s="120" t="s">
        <v>185</v>
      </c>
      <c r="C6" s="120" t="s">
        <v>153</v>
      </c>
      <c r="D6" s="120" t="s">
        <v>223</v>
      </c>
      <c r="E6" s="122" t="s">
        <v>142</v>
      </c>
      <c r="F6" s="120" t="s">
        <v>179</v>
      </c>
    </row>
    <row r="7" spans="1:12" s="93" customFormat="1" ht="20.100000000000001" customHeight="1" x14ac:dyDescent="0.2">
      <c r="A7" s="122">
        <v>1</v>
      </c>
      <c r="B7" s="122">
        <v>2</v>
      </c>
      <c r="C7" s="122">
        <v>3</v>
      </c>
      <c r="D7" s="122">
        <v>4</v>
      </c>
      <c r="E7" s="122">
        <v>5</v>
      </c>
      <c r="F7" s="122">
        <v>6</v>
      </c>
    </row>
    <row r="8" spans="1:12" s="70" customFormat="1" ht="15" customHeight="1" x14ac:dyDescent="0.2">
      <c r="A8" s="97">
        <v>1</v>
      </c>
      <c r="B8" s="97" t="s">
        <v>144</v>
      </c>
      <c r="C8" s="98" t="s">
        <v>154</v>
      </c>
      <c r="D8" s="94">
        <v>106725</v>
      </c>
      <c r="E8" s="311">
        <v>0.1192</v>
      </c>
      <c r="F8" s="95">
        <v>4.4000000000000004</v>
      </c>
      <c r="K8" s="96"/>
      <c r="L8" s="96"/>
    </row>
    <row r="9" spans="1:12" s="70" customFormat="1" ht="15" customHeight="1" x14ac:dyDescent="0.2">
      <c r="A9" s="97">
        <v>2</v>
      </c>
      <c r="B9" s="97" t="s">
        <v>143</v>
      </c>
      <c r="C9" s="98" t="s">
        <v>159</v>
      </c>
      <c r="D9" s="94">
        <v>104358</v>
      </c>
      <c r="E9" s="311">
        <v>0.1166</v>
      </c>
      <c r="F9" s="95">
        <v>4.5999999999999996</v>
      </c>
      <c r="K9" s="96"/>
      <c r="L9" s="96"/>
    </row>
    <row r="10" spans="1:12" s="70" customFormat="1" ht="15" customHeight="1" x14ac:dyDescent="0.2">
      <c r="A10" s="97">
        <v>3</v>
      </c>
      <c r="B10" s="97" t="s">
        <v>145</v>
      </c>
      <c r="C10" s="98" t="s">
        <v>160</v>
      </c>
      <c r="D10" s="94">
        <v>54066</v>
      </c>
      <c r="E10" s="311">
        <v>6.0400000000000002E-2</v>
      </c>
      <c r="F10" s="95">
        <v>7.6</v>
      </c>
      <c r="K10" s="96"/>
      <c r="L10" s="96"/>
    </row>
    <row r="11" spans="1:12" s="70" customFormat="1" ht="30" customHeight="1" x14ac:dyDescent="0.2">
      <c r="A11" s="97">
        <v>4</v>
      </c>
      <c r="B11" s="97" t="s">
        <v>148</v>
      </c>
      <c r="C11" s="98" t="s">
        <v>284</v>
      </c>
      <c r="D11" s="94">
        <v>35409</v>
      </c>
      <c r="E11" s="311">
        <v>3.9600000000000003E-2</v>
      </c>
      <c r="F11" s="95">
        <v>14</v>
      </c>
      <c r="K11" s="96"/>
      <c r="L11" s="96"/>
    </row>
    <row r="12" spans="1:12" s="70" customFormat="1" ht="15" customHeight="1" x14ac:dyDescent="0.2">
      <c r="A12" s="97">
        <v>5</v>
      </c>
      <c r="B12" s="97" t="s">
        <v>147</v>
      </c>
      <c r="C12" s="98" t="s">
        <v>157</v>
      </c>
      <c r="D12" s="94">
        <v>24622</v>
      </c>
      <c r="E12" s="311">
        <v>2.75E-2</v>
      </c>
      <c r="F12" s="95">
        <v>5</v>
      </c>
      <c r="K12" s="96"/>
      <c r="L12" s="96"/>
    </row>
    <row r="13" spans="1:12" s="70" customFormat="1" ht="30" customHeight="1" x14ac:dyDescent="0.2">
      <c r="A13" s="97">
        <v>6</v>
      </c>
      <c r="B13" s="97" t="s">
        <v>146</v>
      </c>
      <c r="C13" s="98" t="s">
        <v>158</v>
      </c>
      <c r="D13" s="94">
        <v>23149</v>
      </c>
      <c r="E13" s="311">
        <v>2.5899999999999999E-2</v>
      </c>
      <c r="F13" s="95">
        <v>4.7</v>
      </c>
      <c r="K13" s="96"/>
      <c r="L13" s="96"/>
    </row>
    <row r="14" spans="1:12" s="70" customFormat="1" ht="15" customHeight="1" x14ac:dyDescent="0.2">
      <c r="A14" s="97">
        <v>7</v>
      </c>
      <c r="B14" s="97" t="s">
        <v>149</v>
      </c>
      <c r="C14" s="98" t="s">
        <v>161</v>
      </c>
      <c r="D14" s="94">
        <v>18826</v>
      </c>
      <c r="E14" s="311">
        <v>2.1000000000000001E-2</v>
      </c>
      <c r="F14" s="95">
        <v>27.7</v>
      </c>
      <c r="K14" s="96"/>
      <c r="L14" s="96"/>
    </row>
    <row r="15" spans="1:12" s="70" customFormat="1" ht="30" customHeight="1" x14ac:dyDescent="0.2">
      <c r="A15" s="97">
        <v>8</v>
      </c>
      <c r="B15" s="97" t="s">
        <v>151</v>
      </c>
      <c r="C15" s="98" t="s">
        <v>156</v>
      </c>
      <c r="D15" s="94">
        <v>11221</v>
      </c>
      <c r="E15" s="311">
        <v>1.2500000000000001E-2</v>
      </c>
      <c r="F15" s="95">
        <v>12.8</v>
      </c>
      <c r="K15" s="96"/>
      <c r="L15" s="96"/>
    </row>
    <row r="16" spans="1:12" s="70" customFormat="1" ht="15" customHeight="1" x14ac:dyDescent="0.2">
      <c r="A16" s="97">
        <v>9</v>
      </c>
      <c r="B16" s="97" t="s">
        <v>150</v>
      </c>
      <c r="C16" s="98" t="s">
        <v>162</v>
      </c>
      <c r="D16" s="94">
        <v>9562</v>
      </c>
      <c r="E16" s="311">
        <v>1.0699999999999999E-2</v>
      </c>
      <c r="F16" s="95">
        <v>23.6</v>
      </c>
      <c r="K16" s="96"/>
      <c r="L16" s="96"/>
    </row>
    <row r="17" spans="1:12" s="70" customFormat="1" ht="15" customHeight="1" x14ac:dyDescent="0.2">
      <c r="A17" s="97">
        <v>10</v>
      </c>
      <c r="B17" s="97" t="s">
        <v>152</v>
      </c>
      <c r="C17" s="98" t="s">
        <v>155</v>
      </c>
      <c r="D17" s="94">
        <v>7964</v>
      </c>
      <c r="E17" s="311">
        <v>8.8999999999999999E-3</v>
      </c>
      <c r="F17" s="95">
        <v>10.8</v>
      </c>
      <c r="K17" s="96"/>
      <c r="L17" s="96"/>
    </row>
    <row r="18" spans="1:12" s="70" customFormat="1" ht="15" customHeight="1" x14ac:dyDescent="0.2">
      <c r="A18" s="97">
        <v>11</v>
      </c>
      <c r="B18" s="97" t="s">
        <v>225</v>
      </c>
      <c r="C18" s="98" t="s">
        <v>226</v>
      </c>
      <c r="D18" s="94">
        <v>7326</v>
      </c>
      <c r="E18" s="311">
        <v>8.2000000000000007E-3</v>
      </c>
      <c r="F18" s="95">
        <v>5.3</v>
      </c>
      <c r="K18" s="96"/>
      <c r="L18" s="96"/>
    </row>
    <row r="19" spans="1:12" s="70" customFormat="1" ht="15" customHeight="1" x14ac:dyDescent="0.2">
      <c r="A19" s="97">
        <v>12</v>
      </c>
      <c r="B19" s="97" t="s">
        <v>180</v>
      </c>
      <c r="C19" s="99" t="s">
        <v>182</v>
      </c>
      <c r="D19" s="94">
        <v>7233</v>
      </c>
      <c r="E19" s="311">
        <v>8.0999999999999996E-3</v>
      </c>
      <c r="F19" s="95">
        <v>3.8</v>
      </c>
      <c r="K19" s="96"/>
      <c r="L19" s="96"/>
    </row>
    <row r="20" spans="1:12" s="70" customFormat="1" ht="15" customHeight="1" x14ac:dyDescent="0.2">
      <c r="A20" s="97">
        <v>13</v>
      </c>
      <c r="B20" s="97" t="s">
        <v>227</v>
      </c>
      <c r="C20" s="98" t="s">
        <v>228</v>
      </c>
      <c r="D20" s="94">
        <v>6974</v>
      </c>
      <c r="E20" s="311">
        <v>7.7999999999999996E-3</v>
      </c>
      <c r="F20" s="95">
        <v>4.8</v>
      </c>
      <c r="K20" s="96"/>
      <c r="L20" s="96"/>
    </row>
    <row r="21" spans="1:12" s="70" customFormat="1" ht="15" customHeight="1" x14ac:dyDescent="0.2">
      <c r="A21" s="97">
        <v>14</v>
      </c>
      <c r="B21" s="97" t="s">
        <v>232</v>
      </c>
      <c r="C21" s="98" t="s">
        <v>233</v>
      </c>
      <c r="D21" s="94">
        <v>6768</v>
      </c>
      <c r="E21" s="311">
        <v>7.6E-3</v>
      </c>
      <c r="F21" s="95">
        <v>10.8</v>
      </c>
      <c r="K21" s="96"/>
      <c r="L21" s="96"/>
    </row>
    <row r="22" spans="1:12" s="70" customFormat="1" ht="30" customHeight="1" x14ac:dyDescent="0.2">
      <c r="A22" s="97">
        <v>15</v>
      </c>
      <c r="B22" s="97" t="s">
        <v>286</v>
      </c>
      <c r="C22" s="98" t="s">
        <v>287</v>
      </c>
      <c r="D22" s="94">
        <v>5388</v>
      </c>
      <c r="E22" s="311">
        <v>6.0000000000000001E-3</v>
      </c>
      <c r="F22" s="95">
        <v>14.5</v>
      </c>
      <c r="K22" s="96"/>
      <c r="L22" s="96"/>
    </row>
    <row r="23" spans="1:12" s="70" customFormat="1" ht="15" customHeight="1" x14ac:dyDescent="0.2">
      <c r="A23" s="97">
        <v>16</v>
      </c>
      <c r="B23" s="97" t="s">
        <v>181</v>
      </c>
      <c r="C23" s="98" t="s">
        <v>183</v>
      </c>
      <c r="D23" s="94">
        <v>5378</v>
      </c>
      <c r="E23" s="311">
        <v>6.0000000000000001E-3</v>
      </c>
      <c r="F23" s="95">
        <v>3.9</v>
      </c>
      <c r="K23" s="96"/>
      <c r="L23" s="96"/>
    </row>
    <row r="24" spans="1:12" s="70" customFormat="1" ht="15" customHeight="1" x14ac:dyDescent="0.2">
      <c r="A24" s="97">
        <v>17</v>
      </c>
      <c r="B24" s="97" t="s">
        <v>229</v>
      </c>
      <c r="C24" s="98" t="s">
        <v>230</v>
      </c>
      <c r="D24" s="94">
        <v>5162</v>
      </c>
      <c r="E24" s="311">
        <v>5.7999999999999996E-3</v>
      </c>
      <c r="F24" s="95">
        <v>6</v>
      </c>
      <c r="K24" s="96"/>
      <c r="L24" s="96"/>
    </row>
    <row r="25" spans="1:12" s="70" customFormat="1" ht="15" customHeight="1" x14ac:dyDescent="0.2">
      <c r="A25" s="97">
        <v>18</v>
      </c>
      <c r="B25" s="97" t="s">
        <v>288</v>
      </c>
      <c r="C25" s="98" t="s">
        <v>289</v>
      </c>
      <c r="D25" s="94">
        <v>4445</v>
      </c>
      <c r="E25" s="311">
        <v>5.0000000000000001E-3</v>
      </c>
      <c r="F25" s="95">
        <v>4</v>
      </c>
      <c r="K25" s="96"/>
      <c r="L25" s="96"/>
    </row>
    <row r="26" spans="1:12" s="70" customFormat="1" ht="15" customHeight="1" x14ac:dyDescent="0.2">
      <c r="A26" s="97">
        <v>19</v>
      </c>
      <c r="B26" s="97" t="s">
        <v>366</v>
      </c>
      <c r="C26" s="98" t="s">
        <v>367</v>
      </c>
      <c r="D26" s="94">
        <v>4411</v>
      </c>
      <c r="E26" s="311">
        <v>4.8999999999999998E-3</v>
      </c>
      <c r="F26" s="95">
        <v>4.2</v>
      </c>
      <c r="K26" s="96"/>
      <c r="L26" s="96"/>
    </row>
    <row r="27" spans="1:12" s="70" customFormat="1" ht="15" customHeight="1" x14ac:dyDescent="0.2">
      <c r="A27" s="137">
        <v>20</v>
      </c>
      <c r="B27" s="137" t="s">
        <v>368</v>
      </c>
      <c r="C27" s="138" t="s">
        <v>369</v>
      </c>
      <c r="D27" s="139">
        <v>4352</v>
      </c>
      <c r="E27" s="312">
        <v>4.8999999999999998E-3</v>
      </c>
      <c r="F27" s="140">
        <v>7.6</v>
      </c>
      <c r="K27" s="96"/>
      <c r="L27" s="96"/>
    </row>
    <row r="28" spans="1:12" ht="9.9499999999999993" customHeight="1" x14ac:dyDescent="0.2">
      <c r="E28" s="64"/>
    </row>
    <row r="29" spans="1:12" s="5" customFormat="1" ht="15" customHeight="1" x14ac:dyDescent="0.2">
      <c r="A29" s="354" t="s">
        <v>240</v>
      </c>
      <c r="B29" s="354"/>
      <c r="C29" s="354"/>
      <c r="D29" s="354"/>
      <c r="E29" s="354"/>
      <c r="F29" s="354"/>
    </row>
    <row r="30" spans="1:12" x14ac:dyDescent="0.2">
      <c r="B30" s="180"/>
      <c r="C30" s="183"/>
      <c r="D30" s="184"/>
      <c r="E30" s="184"/>
      <c r="F30" s="184"/>
    </row>
    <row r="31" spans="1:12" x14ac:dyDescent="0.2">
      <c r="B31" s="180"/>
      <c r="C31" s="183"/>
      <c r="D31" s="184"/>
      <c r="E31" s="184"/>
      <c r="F31" s="184"/>
    </row>
    <row r="32" spans="1:12" x14ac:dyDescent="0.2">
      <c r="B32" s="183"/>
      <c r="C32" s="184"/>
      <c r="D32" s="184"/>
      <c r="E32" s="184"/>
      <c r="F32" s="183"/>
    </row>
    <row r="33" spans="2:22" x14ac:dyDescent="0.2">
      <c r="B33" s="183"/>
      <c r="C33" s="184"/>
      <c r="D33" s="184"/>
      <c r="E33" s="184"/>
      <c r="F33" s="183"/>
    </row>
    <row r="34" spans="2:22" x14ac:dyDescent="0.2">
      <c r="B34" s="183"/>
      <c r="C34" s="184"/>
      <c r="D34" s="184"/>
      <c r="E34" s="184"/>
      <c r="F34" s="183"/>
    </row>
    <row r="35" spans="2:22" x14ac:dyDescent="0.2">
      <c r="B35" s="183"/>
      <c r="C35" s="184"/>
      <c r="D35" s="184"/>
      <c r="E35" s="184"/>
      <c r="F35" s="183"/>
    </row>
    <row r="36" spans="2:22" x14ac:dyDescent="0.2">
      <c r="B36" s="183"/>
      <c r="C36" s="184"/>
      <c r="D36" s="184"/>
      <c r="E36" s="184"/>
      <c r="F36" s="183"/>
    </row>
    <row r="37" spans="2:22" ht="12.75" customHeight="1" x14ac:dyDescent="0.2">
      <c r="B37" s="183"/>
      <c r="C37" s="184"/>
      <c r="D37" s="184"/>
      <c r="E37" s="184"/>
      <c r="F37" s="183"/>
    </row>
    <row r="38" spans="2:22" ht="12.75" customHeight="1" x14ac:dyDescent="0.2">
      <c r="B38" s="183"/>
      <c r="C38" s="184"/>
      <c r="D38" s="184"/>
      <c r="E38" s="184"/>
      <c r="F38" s="183"/>
    </row>
    <row r="39" spans="2:22" ht="12.75" customHeight="1" x14ac:dyDescent="0.2">
      <c r="B39" s="183"/>
      <c r="C39" s="184"/>
      <c r="D39" s="184"/>
      <c r="E39" s="184"/>
      <c r="F39" s="183"/>
    </row>
    <row r="40" spans="2:22" x14ac:dyDescent="0.2">
      <c r="B40" s="183"/>
      <c r="C40" s="184"/>
      <c r="D40" s="184"/>
      <c r="E40" s="184"/>
      <c r="F40" s="183"/>
    </row>
    <row r="41" spans="2:22" x14ac:dyDescent="0.2">
      <c r="B41" s="180"/>
      <c r="C41" s="181"/>
      <c r="D41" s="182"/>
      <c r="E41" s="12"/>
      <c r="F41" s="12"/>
    </row>
    <row r="42" spans="2:22" ht="14.25" customHeight="1" x14ac:dyDescent="0.2">
      <c r="B42" s="180"/>
      <c r="C42" s="181"/>
      <c r="D42" s="182"/>
      <c r="E42" s="12"/>
      <c r="F42" s="12"/>
    </row>
    <row r="43" spans="2:22" x14ac:dyDescent="0.2">
      <c r="B43" s="180"/>
      <c r="C43" s="181"/>
      <c r="D43" s="182"/>
      <c r="E43" s="12"/>
      <c r="F43" s="12"/>
    </row>
    <row r="44" spans="2:22" x14ac:dyDescent="0.2">
      <c r="B44" s="180"/>
      <c r="C44" s="181"/>
      <c r="D44" s="182"/>
      <c r="E44" s="12"/>
      <c r="F44" s="12"/>
      <c r="V44" s="63"/>
    </row>
    <row r="45" spans="2:22" x14ac:dyDescent="0.2">
      <c r="B45" s="180"/>
      <c r="C45" s="181"/>
      <c r="D45" s="182"/>
      <c r="E45" s="12"/>
      <c r="F45" s="12"/>
    </row>
    <row r="46" spans="2:22" x14ac:dyDescent="0.2">
      <c r="B46" s="180"/>
      <c r="C46" s="181"/>
      <c r="D46" s="182"/>
      <c r="E46" s="12"/>
      <c r="F46" s="12"/>
    </row>
    <row r="47" spans="2:22" x14ac:dyDescent="0.2">
      <c r="B47" s="180"/>
      <c r="C47" s="181"/>
      <c r="D47" s="182"/>
      <c r="E47" s="12"/>
      <c r="F47" s="12"/>
    </row>
    <row r="48" spans="2:22" x14ac:dyDescent="0.2">
      <c r="B48" s="180"/>
      <c r="C48" s="12"/>
      <c r="D48" s="12"/>
      <c r="E48" s="12"/>
      <c r="F48" s="12"/>
    </row>
    <row r="49" spans="1:6" x14ac:dyDescent="0.2">
      <c r="B49" s="180"/>
      <c r="C49" s="12"/>
      <c r="D49" s="12"/>
      <c r="E49" s="12"/>
      <c r="F49" s="12"/>
    </row>
    <row r="50" spans="1:6" x14ac:dyDescent="0.2">
      <c r="A50" s="42"/>
      <c r="B50" s="181"/>
      <c r="C50" s="12"/>
      <c r="D50" s="12"/>
      <c r="E50" s="12"/>
      <c r="F50" s="12"/>
    </row>
    <row r="51" spans="1:6" x14ac:dyDescent="0.2">
      <c r="A51" s="42"/>
      <c r="B51" s="181"/>
      <c r="C51" s="12"/>
      <c r="D51" s="12"/>
      <c r="E51" s="12"/>
      <c r="F51" s="12"/>
    </row>
    <row r="52" spans="1:6" x14ac:dyDescent="0.2">
      <c r="A52" s="42"/>
      <c r="B52" s="181"/>
      <c r="C52" s="12"/>
      <c r="D52" s="12"/>
      <c r="E52" s="12"/>
      <c r="F52" s="12"/>
    </row>
    <row r="53" spans="1:6" ht="13.5" customHeight="1" x14ac:dyDescent="0.2">
      <c r="B53" s="181"/>
      <c r="C53" s="12"/>
      <c r="D53" s="12"/>
      <c r="E53" s="12"/>
      <c r="F53" s="12"/>
    </row>
    <row r="54" spans="1:6" x14ac:dyDescent="0.2">
      <c r="B54" s="180"/>
      <c r="C54" s="12"/>
      <c r="D54" s="12"/>
      <c r="E54" s="12"/>
      <c r="F54" s="12"/>
    </row>
    <row r="55" spans="1:6" x14ac:dyDescent="0.2">
      <c r="B55" s="180"/>
      <c r="C55" s="12"/>
      <c r="D55" s="12"/>
      <c r="E55" s="12"/>
      <c r="F55" s="12"/>
    </row>
    <row r="56" spans="1:6" x14ac:dyDescent="0.2">
      <c r="B56" s="180"/>
      <c r="C56" s="12"/>
      <c r="D56" s="12"/>
      <c r="E56" s="12"/>
      <c r="F56" s="12"/>
    </row>
    <row r="57" spans="1:6" x14ac:dyDescent="0.2">
      <c r="B57" s="180"/>
      <c r="C57" s="12"/>
      <c r="D57" s="12"/>
      <c r="E57" s="12"/>
      <c r="F57" s="12"/>
    </row>
    <row r="58" spans="1:6" x14ac:dyDescent="0.2">
      <c r="B58" s="180"/>
      <c r="C58" s="12"/>
      <c r="D58" s="12"/>
      <c r="E58" s="12"/>
      <c r="F58" s="12"/>
    </row>
    <row r="59" spans="1:6" x14ac:dyDescent="0.2">
      <c r="B59" s="180"/>
      <c r="C59" s="12"/>
      <c r="D59" s="12"/>
      <c r="E59" s="12"/>
      <c r="F59" s="12"/>
    </row>
    <row r="60" spans="1:6" x14ac:dyDescent="0.2">
      <c r="B60" s="180"/>
      <c r="C60" s="12"/>
      <c r="D60" s="12"/>
      <c r="E60" s="12"/>
      <c r="F60" s="12"/>
    </row>
    <row r="61" spans="1:6" x14ac:dyDescent="0.2">
      <c r="B61" s="180"/>
      <c r="C61" s="12"/>
      <c r="D61" s="12"/>
      <c r="E61" s="12"/>
      <c r="F61" s="12"/>
    </row>
    <row r="62" spans="1:6" x14ac:dyDescent="0.2">
      <c r="B62" s="180"/>
      <c r="C62" s="12"/>
      <c r="D62" s="12"/>
      <c r="E62" s="12"/>
      <c r="F62" s="12"/>
    </row>
    <row r="63" spans="1:6" x14ac:dyDescent="0.2">
      <c r="B63" s="180"/>
      <c r="C63" s="12"/>
      <c r="D63" s="12"/>
      <c r="E63" s="12"/>
      <c r="F63" s="12"/>
    </row>
    <row r="64" spans="1:6" x14ac:dyDescent="0.2">
      <c r="B64" s="180"/>
      <c r="C64" s="12"/>
      <c r="D64" s="12"/>
      <c r="E64" s="12"/>
      <c r="F64" s="12"/>
    </row>
    <row r="65" spans="1:6" x14ac:dyDescent="0.2">
      <c r="B65" s="180"/>
      <c r="C65" s="12"/>
      <c r="D65" s="12"/>
      <c r="E65" s="12"/>
      <c r="F65" s="12"/>
    </row>
    <row r="66" spans="1:6" x14ac:dyDescent="0.2">
      <c r="B66" s="180"/>
      <c r="C66" s="12"/>
      <c r="D66" s="12"/>
      <c r="E66" s="12"/>
      <c r="F66" s="12"/>
    </row>
    <row r="67" spans="1:6" x14ac:dyDescent="0.2">
      <c r="A67" s="42"/>
      <c r="B67" s="180"/>
      <c r="C67" s="12"/>
      <c r="D67" s="12"/>
      <c r="E67" s="12"/>
      <c r="F67" s="12"/>
    </row>
    <row r="68" spans="1:6" x14ac:dyDescent="0.2">
      <c r="B68" s="180"/>
      <c r="C68" s="12"/>
      <c r="D68" s="12"/>
      <c r="E68" s="12"/>
      <c r="F68" s="12"/>
    </row>
    <row r="69" spans="1:6" x14ac:dyDescent="0.2">
      <c r="B69" s="180"/>
      <c r="C69" s="12"/>
      <c r="D69" s="12"/>
      <c r="E69" s="12"/>
      <c r="F69" s="12"/>
    </row>
    <row r="70" spans="1:6" x14ac:dyDescent="0.2">
      <c r="B70" s="180"/>
      <c r="C70" s="12"/>
      <c r="D70" s="12"/>
      <c r="E70" s="12"/>
      <c r="F70" s="12"/>
    </row>
    <row r="71" spans="1:6" x14ac:dyDescent="0.2">
      <c r="B71" s="180"/>
      <c r="C71" s="12"/>
      <c r="D71" s="12"/>
      <c r="E71" s="12"/>
      <c r="F71" s="12"/>
    </row>
    <row r="72" spans="1:6" x14ac:dyDescent="0.2">
      <c r="B72" s="180"/>
      <c r="C72" s="12"/>
      <c r="D72" s="12"/>
      <c r="E72" s="12"/>
      <c r="F72" s="12"/>
    </row>
    <row r="73" spans="1:6" x14ac:dyDescent="0.2">
      <c r="B73" s="180"/>
      <c r="C73" s="12"/>
      <c r="D73" s="12"/>
      <c r="E73" s="12"/>
      <c r="F73" s="12"/>
    </row>
    <row r="74" spans="1:6" x14ac:dyDescent="0.2">
      <c r="B74" s="180"/>
      <c r="C74" s="12"/>
      <c r="D74" s="12"/>
      <c r="E74" s="12"/>
      <c r="F74" s="12"/>
    </row>
    <row r="75" spans="1:6" x14ac:dyDescent="0.2">
      <c r="B75" s="180"/>
      <c r="C75" s="12"/>
      <c r="D75" s="12"/>
      <c r="E75" s="12"/>
      <c r="F75" s="12"/>
    </row>
    <row r="76" spans="1:6" x14ac:dyDescent="0.2">
      <c r="B76" s="180"/>
      <c r="C76" s="12"/>
      <c r="D76" s="12"/>
      <c r="E76" s="12"/>
      <c r="F76" s="12"/>
    </row>
    <row r="77" spans="1:6" x14ac:dyDescent="0.2">
      <c r="B77" s="180"/>
      <c r="C77" s="12"/>
      <c r="D77" s="12"/>
      <c r="E77" s="12"/>
      <c r="F77" s="12"/>
    </row>
    <row r="78" spans="1:6" x14ac:dyDescent="0.2">
      <c r="B78" s="180"/>
      <c r="C78" s="12"/>
      <c r="D78" s="12"/>
      <c r="E78" s="12"/>
      <c r="F78" s="12"/>
    </row>
    <row r="79" spans="1:6" x14ac:dyDescent="0.2">
      <c r="B79" s="180"/>
      <c r="C79" s="12"/>
      <c r="D79" s="12"/>
      <c r="E79" s="12"/>
      <c r="F79" s="12"/>
    </row>
    <row r="80" spans="1:6" x14ac:dyDescent="0.2">
      <c r="B80" s="180"/>
      <c r="C80" s="12"/>
      <c r="D80" s="12"/>
      <c r="E80" s="12"/>
      <c r="F80" s="12"/>
    </row>
    <row r="81" spans="1:6" x14ac:dyDescent="0.2">
      <c r="B81" s="180"/>
      <c r="C81" s="12"/>
      <c r="D81" s="12"/>
      <c r="E81" s="12"/>
      <c r="F81" s="12"/>
    </row>
    <row r="82" spans="1:6" x14ac:dyDescent="0.2">
      <c r="B82" s="180"/>
      <c r="C82" s="12"/>
      <c r="D82" s="12"/>
      <c r="E82" s="12"/>
      <c r="F82" s="12"/>
    </row>
    <row r="83" spans="1:6" x14ac:dyDescent="0.2">
      <c r="B83" s="180"/>
      <c r="C83" s="12"/>
      <c r="D83" s="12"/>
      <c r="E83" s="12"/>
      <c r="F83" s="12"/>
    </row>
    <row r="84" spans="1:6" x14ac:dyDescent="0.2">
      <c r="B84" s="180"/>
      <c r="C84" s="12"/>
      <c r="D84" s="12"/>
      <c r="E84" s="12"/>
      <c r="F84" s="12"/>
    </row>
    <row r="85" spans="1:6" x14ac:dyDescent="0.2">
      <c r="B85" s="180"/>
      <c r="C85" s="12"/>
      <c r="D85" s="12"/>
      <c r="E85" s="12"/>
      <c r="F85" s="12"/>
    </row>
    <row r="86" spans="1:6" x14ac:dyDescent="0.2">
      <c r="B86" s="180"/>
      <c r="C86" s="12"/>
      <c r="D86" s="12"/>
      <c r="E86" s="12"/>
      <c r="F86" s="12"/>
    </row>
    <row r="87" spans="1:6" x14ac:dyDescent="0.2">
      <c r="B87" s="180"/>
      <c r="C87" s="12"/>
      <c r="D87" s="12"/>
      <c r="E87" s="12"/>
      <c r="F87" s="12"/>
    </row>
    <row r="88" spans="1:6" x14ac:dyDescent="0.2">
      <c r="B88" s="180"/>
      <c r="C88" s="12"/>
      <c r="D88" s="12"/>
      <c r="E88" s="12"/>
      <c r="F88" s="12"/>
    </row>
    <row r="89" spans="1:6" x14ac:dyDescent="0.2">
      <c r="B89" s="180"/>
      <c r="C89" s="12"/>
      <c r="D89" s="12"/>
      <c r="E89" s="12"/>
      <c r="F89" s="12"/>
    </row>
    <row r="90" spans="1:6" x14ac:dyDescent="0.2">
      <c r="B90" s="180"/>
      <c r="C90" s="12"/>
      <c r="D90" s="12"/>
      <c r="E90" s="12"/>
      <c r="F90" s="12"/>
    </row>
    <row r="91" spans="1:6" x14ac:dyDescent="0.2">
      <c r="B91" s="180"/>
      <c r="C91" s="12"/>
      <c r="D91" s="12"/>
      <c r="E91" s="12"/>
      <c r="F91" s="12"/>
    </row>
    <row r="94" spans="1:6" x14ac:dyDescent="0.2">
      <c r="A94" s="42"/>
    </row>
  </sheetData>
  <mergeCells count="3">
    <mergeCell ref="A4:F4"/>
    <mergeCell ref="A29:F29"/>
    <mergeCell ref="A3:F3"/>
  </mergeCells>
  <hyperlinks>
    <hyperlink ref="A1" location="Съдържание!Print_Area" display="към съдържанието" xr:uid="{00000000-0004-0000-1900-000000000000}"/>
  </hyperlinks>
  <printOptions horizontalCentered="1"/>
  <pageMargins left="0.39370078740157483" right="0.39370078740157483" top="0.59055118110236227" bottom="0.3937007874015748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42"/>
  <sheetViews>
    <sheetView zoomScale="73" zoomScaleNormal="73" workbookViewId="0">
      <selection activeCell="E17" sqref="E17"/>
    </sheetView>
  </sheetViews>
  <sheetFormatPr defaultRowHeight="12.75" x14ac:dyDescent="0.2"/>
  <cols>
    <col min="1" max="1" width="18.7109375" style="70" customWidth="1"/>
    <col min="2" max="2" width="10.7109375" style="70" customWidth="1"/>
    <col min="3" max="3" width="12.7109375" style="70" customWidth="1"/>
    <col min="4" max="4" width="14.7109375" style="70" customWidth="1"/>
    <col min="5" max="5" width="10.7109375" style="70" customWidth="1"/>
    <col min="6" max="6" width="14.7109375" style="70" customWidth="1"/>
    <col min="7" max="7" width="18.7109375" style="70" customWidth="1"/>
    <col min="8" max="8" width="11.7109375" style="70" customWidth="1"/>
    <col min="9" max="9" width="18.7109375" style="70" customWidth="1"/>
    <col min="10" max="10" width="10.7109375" style="78" customWidth="1"/>
    <col min="11" max="11" width="12.7109375" style="70" customWidth="1"/>
    <col min="12" max="12" width="14.7109375" style="70" customWidth="1"/>
    <col min="13" max="13" width="10.7109375" style="70" customWidth="1"/>
    <col min="14" max="14" width="14.7109375" style="70" customWidth="1"/>
    <col min="15" max="15" width="18.7109375" style="70" customWidth="1"/>
    <col min="16" max="16" width="9.7109375" style="70" customWidth="1"/>
    <col min="17" max="17" width="18.7109375" style="70" customWidth="1"/>
    <col min="18" max="18" width="10.7109375" style="70" customWidth="1"/>
    <col min="19" max="19" width="12.7109375" style="70" customWidth="1"/>
    <col min="20" max="20" width="14.7109375" style="70" customWidth="1"/>
    <col min="21" max="21" width="10.7109375" style="70" customWidth="1"/>
    <col min="22" max="22" width="14.7109375" style="70" customWidth="1"/>
    <col min="23" max="23" width="18.7109375" style="70" customWidth="1"/>
    <col min="24" max="24" width="9.7109375" style="70" customWidth="1"/>
    <col min="25" max="32" width="9.140625" style="70" customWidth="1"/>
    <col min="33" max="16384" width="9.140625" style="70"/>
  </cols>
  <sheetData>
    <row r="1" spans="1:41" ht="15" customHeight="1" x14ac:dyDescent="0.2">
      <c r="A1" s="147" t="s">
        <v>64</v>
      </c>
      <c r="B1" s="73"/>
      <c r="C1" s="73"/>
      <c r="D1" s="73"/>
      <c r="E1" s="73"/>
      <c r="F1" s="73"/>
      <c r="G1" s="73"/>
      <c r="H1" s="179"/>
      <c r="I1" s="76"/>
    </row>
    <row r="2" spans="1:41" ht="15" customHeight="1" x14ac:dyDescent="0.2">
      <c r="A2" s="147"/>
      <c r="B2" s="238"/>
      <c r="C2" s="238"/>
      <c r="D2" s="238"/>
      <c r="E2" s="238"/>
      <c r="F2" s="238"/>
      <c r="G2" s="238"/>
      <c r="H2" s="76"/>
      <c r="I2" s="76"/>
    </row>
    <row r="3" spans="1:41" ht="15" customHeight="1" x14ac:dyDescent="0.2">
      <c r="A3" s="373" t="s">
        <v>261</v>
      </c>
      <c r="B3" s="374"/>
      <c r="C3" s="374"/>
      <c r="D3" s="374"/>
      <c r="E3" s="374"/>
      <c r="F3" s="374"/>
      <c r="G3" s="374"/>
      <c r="H3" s="374"/>
      <c r="I3" s="250"/>
      <c r="O3" s="301"/>
      <c r="P3" s="302"/>
      <c r="Q3" s="302"/>
      <c r="R3" s="302"/>
      <c r="S3" s="302"/>
      <c r="T3" s="302"/>
      <c r="U3" s="302"/>
      <c r="V3" s="302"/>
    </row>
    <row r="4" spans="1:41" ht="45" customHeight="1" x14ac:dyDescent="0.2">
      <c r="A4" s="365" t="s">
        <v>373</v>
      </c>
      <c r="B4" s="366"/>
      <c r="C4" s="366"/>
      <c r="D4" s="366"/>
      <c r="E4" s="366"/>
      <c r="F4" s="366"/>
      <c r="G4" s="366"/>
      <c r="H4" s="366"/>
      <c r="I4" s="245"/>
      <c r="J4" s="244"/>
      <c r="K4" s="244"/>
      <c r="L4" s="244"/>
      <c r="M4" s="244"/>
      <c r="N4" s="244"/>
      <c r="O4" s="300"/>
      <c r="P4" s="244"/>
      <c r="Q4" s="244"/>
      <c r="R4" s="244"/>
      <c r="S4" s="244"/>
      <c r="T4" s="244"/>
      <c r="U4" s="244"/>
      <c r="V4" s="244"/>
    </row>
    <row r="5" spans="1:41" ht="15" customHeight="1" x14ac:dyDescent="0.2">
      <c r="A5" s="75"/>
      <c r="B5" s="74"/>
      <c r="C5" s="74"/>
      <c r="D5" s="74"/>
      <c r="E5" s="74"/>
      <c r="F5" s="74"/>
      <c r="G5" s="74"/>
      <c r="H5" s="163"/>
      <c r="I5" s="239"/>
      <c r="P5" s="101"/>
      <c r="Q5" s="101"/>
      <c r="X5" s="101"/>
    </row>
    <row r="6" spans="1:41" ht="15" customHeight="1" x14ac:dyDescent="0.2">
      <c r="A6" s="362" t="s">
        <v>258</v>
      </c>
      <c r="B6" s="371" t="s">
        <v>5</v>
      </c>
      <c r="C6" s="371"/>
      <c r="D6" s="371"/>
      <c r="E6" s="371"/>
      <c r="F6" s="371"/>
      <c r="G6" s="371"/>
      <c r="H6" s="371"/>
      <c r="I6" s="362" t="s">
        <v>258</v>
      </c>
      <c r="J6" s="371" t="s">
        <v>243</v>
      </c>
      <c r="K6" s="371"/>
      <c r="L6" s="371"/>
      <c r="M6" s="371"/>
      <c r="N6" s="371"/>
      <c r="O6" s="371"/>
      <c r="P6" s="371"/>
      <c r="Q6" s="362" t="s">
        <v>258</v>
      </c>
      <c r="R6" s="371" t="s">
        <v>244</v>
      </c>
      <c r="S6" s="371"/>
      <c r="T6" s="371"/>
      <c r="U6" s="371"/>
      <c r="V6" s="371"/>
      <c r="W6" s="371"/>
      <c r="X6" s="371"/>
    </row>
    <row r="7" spans="1:41" ht="50.1" customHeight="1" x14ac:dyDescent="0.2">
      <c r="A7" s="363"/>
      <c r="B7" s="361" t="s">
        <v>170</v>
      </c>
      <c r="C7" s="361"/>
      <c r="D7" s="361"/>
      <c r="E7" s="361" t="s">
        <v>174</v>
      </c>
      <c r="F7" s="361"/>
      <c r="G7" s="361"/>
      <c r="H7" s="356" t="s">
        <v>135</v>
      </c>
      <c r="I7" s="363"/>
      <c r="J7" s="361" t="s">
        <v>170</v>
      </c>
      <c r="K7" s="361"/>
      <c r="L7" s="361"/>
      <c r="M7" s="361" t="s">
        <v>174</v>
      </c>
      <c r="N7" s="361"/>
      <c r="O7" s="361"/>
      <c r="P7" s="356" t="s">
        <v>135</v>
      </c>
      <c r="Q7" s="363"/>
      <c r="R7" s="361" t="s">
        <v>170</v>
      </c>
      <c r="S7" s="361"/>
      <c r="T7" s="361"/>
      <c r="U7" s="361" t="s">
        <v>174</v>
      </c>
      <c r="V7" s="361"/>
      <c r="W7" s="361"/>
      <c r="X7" s="356" t="s">
        <v>135</v>
      </c>
    </row>
    <row r="8" spans="1:41" ht="60" customHeight="1" x14ac:dyDescent="0.2">
      <c r="A8" s="364"/>
      <c r="B8" s="112" t="s">
        <v>131</v>
      </c>
      <c r="C8" s="112" t="s">
        <v>132</v>
      </c>
      <c r="D8" s="113" t="s">
        <v>133</v>
      </c>
      <c r="E8" s="112" t="s">
        <v>173</v>
      </c>
      <c r="F8" s="112" t="s">
        <v>171</v>
      </c>
      <c r="G8" s="113" t="s">
        <v>136</v>
      </c>
      <c r="H8" s="357"/>
      <c r="I8" s="364"/>
      <c r="J8" s="112" t="s">
        <v>131</v>
      </c>
      <c r="K8" s="112" t="s">
        <v>132</v>
      </c>
      <c r="L8" s="113" t="s">
        <v>133</v>
      </c>
      <c r="M8" s="112" t="s">
        <v>173</v>
      </c>
      <c r="N8" s="112" t="s">
        <v>171</v>
      </c>
      <c r="O8" s="113" t="s">
        <v>136</v>
      </c>
      <c r="P8" s="357"/>
      <c r="Q8" s="364"/>
      <c r="R8" s="112" t="s">
        <v>131</v>
      </c>
      <c r="S8" s="112" t="s">
        <v>132</v>
      </c>
      <c r="T8" s="113" t="s">
        <v>133</v>
      </c>
      <c r="U8" s="112" t="s">
        <v>173</v>
      </c>
      <c r="V8" s="112" t="s">
        <v>171</v>
      </c>
      <c r="W8" s="113" t="s">
        <v>136</v>
      </c>
      <c r="X8" s="357"/>
    </row>
    <row r="9" spans="1:41" s="84" customFormat="1" ht="20.100000000000001" customHeight="1" x14ac:dyDescent="0.2">
      <c r="A9" s="122">
        <v>1</v>
      </c>
      <c r="B9" s="112">
        <v>2</v>
      </c>
      <c r="C9" s="112">
        <v>3</v>
      </c>
      <c r="D9" s="113" t="s">
        <v>134</v>
      </c>
      <c r="E9" s="113">
        <v>5</v>
      </c>
      <c r="F9" s="113">
        <v>6</v>
      </c>
      <c r="G9" s="113" t="s">
        <v>168</v>
      </c>
      <c r="H9" s="112" t="s">
        <v>169</v>
      </c>
      <c r="I9" s="122">
        <v>9</v>
      </c>
      <c r="J9" s="112">
        <v>10</v>
      </c>
      <c r="K9" s="112">
        <v>11</v>
      </c>
      <c r="L9" s="113" t="s">
        <v>271</v>
      </c>
      <c r="M9" s="113">
        <v>13</v>
      </c>
      <c r="N9" s="113">
        <v>14</v>
      </c>
      <c r="O9" s="113" t="s">
        <v>272</v>
      </c>
      <c r="P9" s="112" t="s">
        <v>273</v>
      </c>
      <c r="Q9" s="122">
        <v>17</v>
      </c>
      <c r="R9" s="112">
        <v>18</v>
      </c>
      <c r="S9" s="112">
        <v>19</v>
      </c>
      <c r="T9" s="113" t="s">
        <v>274</v>
      </c>
      <c r="U9" s="113">
        <v>21</v>
      </c>
      <c r="V9" s="113">
        <v>22</v>
      </c>
      <c r="W9" s="113" t="s">
        <v>275</v>
      </c>
      <c r="X9" s="112" t="s">
        <v>276</v>
      </c>
    </row>
    <row r="10" spans="1:41" ht="15" customHeight="1" x14ac:dyDescent="0.2">
      <c r="A10" s="269" t="s">
        <v>33</v>
      </c>
      <c r="B10" s="72">
        <f t="shared" ref="B10:B37" si="0">J10+R10</f>
        <v>40</v>
      </c>
      <c r="C10" s="72">
        <f t="shared" ref="C10:C37" si="1">K10+S10</f>
        <v>35</v>
      </c>
      <c r="D10" s="160">
        <f t="shared" ref="D10:D38" si="2">C10/B10</f>
        <v>0.875</v>
      </c>
      <c r="E10" s="72">
        <f t="shared" ref="E10:E37" si="3">M10+U10</f>
        <v>87</v>
      </c>
      <c r="F10" s="72">
        <f t="shared" ref="F10:F37" si="4">N10+V10</f>
        <v>73</v>
      </c>
      <c r="G10" s="160">
        <f>F10/E10</f>
        <v>0.83908045977011492</v>
      </c>
      <c r="H10" s="88">
        <f>E10/B10</f>
        <v>2.1749999999999998</v>
      </c>
      <c r="I10" s="269" t="s">
        <v>33</v>
      </c>
      <c r="J10" s="72">
        <v>27</v>
      </c>
      <c r="K10" s="72">
        <v>22</v>
      </c>
      <c r="L10" s="160">
        <f>K10/J10</f>
        <v>0.81481481481481477</v>
      </c>
      <c r="M10" s="72">
        <v>53</v>
      </c>
      <c r="N10" s="72">
        <v>43</v>
      </c>
      <c r="O10" s="160">
        <f>N10/M10</f>
        <v>0.81132075471698117</v>
      </c>
      <c r="P10" s="88">
        <f>M10/J10</f>
        <v>1.962962962962963</v>
      </c>
      <c r="Q10" s="269" t="s">
        <v>33</v>
      </c>
      <c r="R10" s="72">
        <v>13</v>
      </c>
      <c r="S10" s="72">
        <v>13</v>
      </c>
      <c r="T10" s="160">
        <f>S10/R10</f>
        <v>1</v>
      </c>
      <c r="U10" s="72">
        <v>34</v>
      </c>
      <c r="V10" s="72">
        <v>30</v>
      </c>
      <c r="W10" s="160">
        <f>V10/U10</f>
        <v>0.88235294117647056</v>
      </c>
      <c r="X10" s="88">
        <f>U10/R10</f>
        <v>2.6153846153846154</v>
      </c>
      <c r="AK10" s="7"/>
      <c r="AL10" s="7"/>
      <c r="AM10" s="7"/>
      <c r="AN10" s="7"/>
      <c r="AO10" s="7"/>
    </row>
    <row r="11" spans="1:41" ht="15" customHeight="1" x14ac:dyDescent="0.2">
      <c r="A11" s="269" t="s">
        <v>34</v>
      </c>
      <c r="B11" s="72">
        <f t="shared" si="0"/>
        <v>62</v>
      </c>
      <c r="C11" s="72">
        <f t="shared" si="1"/>
        <v>58</v>
      </c>
      <c r="D11" s="160">
        <f t="shared" si="2"/>
        <v>0.93548387096774188</v>
      </c>
      <c r="E11" s="72">
        <f t="shared" si="3"/>
        <v>123</v>
      </c>
      <c r="F11" s="72">
        <f t="shared" si="4"/>
        <v>109</v>
      </c>
      <c r="G11" s="160">
        <f t="shared" ref="G11:G37" si="5">F11/E11</f>
        <v>0.88617886178861793</v>
      </c>
      <c r="H11" s="88">
        <f t="shared" ref="H11:H37" si="6">E11/B11</f>
        <v>1.9838709677419355</v>
      </c>
      <c r="I11" s="269" t="s">
        <v>34</v>
      </c>
      <c r="J11" s="72">
        <v>30</v>
      </c>
      <c r="K11" s="72">
        <v>28</v>
      </c>
      <c r="L11" s="160">
        <f t="shared" ref="L11:L37" si="7">K11/J11</f>
        <v>0.93333333333333335</v>
      </c>
      <c r="M11" s="72">
        <v>60</v>
      </c>
      <c r="N11" s="72">
        <v>54</v>
      </c>
      <c r="O11" s="160">
        <f t="shared" ref="O11:O37" si="8">N11/M11</f>
        <v>0.9</v>
      </c>
      <c r="P11" s="88">
        <f t="shared" ref="P11:P37" si="9">M11/J11</f>
        <v>2</v>
      </c>
      <c r="Q11" s="269" t="s">
        <v>34</v>
      </c>
      <c r="R11" s="72">
        <v>32</v>
      </c>
      <c r="S11" s="72">
        <v>30</v>
      </c>
      <c r="T11" s="160">
        <f t="shared" ref="T11:T37" si="10">S11/R11</f>
        <v>0.9375</v>
      </c>
      <c r="U11" s="72">
        <v>63</v>
      </c>
      <c r="V11" s="72">
        <v>55</v>
      </c>
      <c r="W11" s="160">
        <f t="shared" ref="W11:W37" si="11">V11/U11</f>
        <v>0.87301587301587302</v>
      </c>
      <c r="X11" s="88">
        <f t="shared" ref="X11:X37" si="12">U11/R11</f>
        <v>1.96875</v>
      </c>
      <c r="AK11" s="7"/>
      <c r="AL11" s="7"/>
      <c r="AM11" s="7"/>
      <c r="AN11" s="7"/>
      <c r="AO11" s="7"/>
    </row>
    <row r="12" spans="1:41" ht="15" customHeight="1" x14ac:dyDescent="0.2">
      <c r="A12" s="269" t="s">
        <v>35</v>
      </c>
      <c r="B12" s="72">
        <f t="shared" si="0"/>
        <v>107</v>
      </c>
      <c r="C12" s="72">
        <f t="shared" si="1"/>
        <v>100</v>
      </c>
      <c r="D12" s="160">
        <f t="shared" si="2"/>
        <v>0.93457943925233644</v>
      </c>
      <c r="E12" s="72">
        <f t="shared" si="3"/>
        <v>235</v>
      </c>
      <c r="F12" s="72">
        <f t="shared" si="4"/>
        <v>221</v>
      </c>
      <c r="G12" s="160">
        <f t="shared" si="5"/>
        <v>0.94042553191489364</v>
      </c>
      <c r="H12" s="88">
        <f t="shared" si="6"/>
        <v>2.1962616822429908</v>
      </c>
      <c r="I12" s="269" t="s">
        <v>35</v>
      </c>
      <c r="J12" s="72">
        <v>62</v>
      </c>
      <c r="K12" s="72">
        <v>60</v>
      </c>
      <c r="L12" s="160">
        <f t="shared" si="7"/>
        <v>0.967741935483871</v>
      </c>
      <c r="M12" s="72">
        <v>142</v>
      </c>
      <c r="N12" s="72">
        <v>136</v>
      </c>
      <c r="O12" s="160">
        <f t="shared" si="8"/>
        <v>0.95774647887323938</v>
      </c>
      <c r="P12" s="88">
        <f t="shared" si="9"/>
        <v>2.2903225806451615</v>
      </c>
      <c r="Q12" s="269" t="s">
        <v>35</v>
      </c>
      <c r="R12" s="72">
        <v>45</v>
      </c>
      <c r="S12" s="72">
        <v>40</v>
      </c>
      <c r="T12" s="160">
        <f t="shared" si="10"/>
        <v>0.88888888888888884</v>
      </c>
      <c r="U12" s="72">
        <v>93</v>
      </c>
      <c r="V12" s="72">
        <v>85</v>
      </c>
      <c r="W12" s="160">
        <f t="shared" si="11"/>
        <v>0.91397849462365588</v>
      </c>
      <c r="X12" s="88">
        <f t="shared" si="12"/>
        <v>2.0666666666666669</v>
      </c>
      <c r="AK12" s="7"/>
      <c r="AL12" s="7"/>
      <c r="AM12" s="7"/>
      <c r="AN12" s="7"/>
      <c r="AO12" s="7"/>
    </row>
    <row r="13" spans="1:41" ht="15" customHeight="1" x14ac:dyDescent="0.2">
      <c r="A13" s="269" t="s">
        <v>36</v>
      </c>
      <c r="B13" s="72">
        <f t="shared" si="0"/>
        <v>42</v>
      </c>
      <c r="C13" s="72">
        <f t="shared" si="1"/>
        <v>41</v>
      </c>
      <c r="D13" s="160">
        <f t="shared" si="2"/>
        <v>0.97619047619047616</v>
      </c>
      <c r="E13" s="72">
        <f t="shared" si="3"/>
        <v>92</v>
      </c>
      <c r="F13" s="72">
        <f t="shared" si="4"/>
        <v>89</v>
      </c>
      <c r="G13" s="160">
        <f t="shared" si="5"/>
        <v>0.96739130434782605</v>
      </c>
      <c r="H13" s="88">
        <f t="shared" si="6"/>
        <v>2.1904761904761907</v>
      </c>
      <c r="I13" s="269" t="s">
        <v>36</v>
      </c>
      <c r="J13" s="72">
        <v>25</v>
      </c>
      <c r="K13" s="72">
        <v>25</v>
      </c>
      <c r="L13" s="160">
        <f t="shared" si="7"/>
        <v>1</v>
      </c>
      <c r="M13" s="72">
        <v>58</v>
      </c>
      <c r="N13" s="72">
        <v>57</v>
      </c>
      <c r="O13" s="160">
        <f t="shared" si="8"/>
        <v>0.98275862068965514</v>
      </c>
      <c r="P13" s="88">
        <f t="shared" si="9"/>
        <v>2.3199999999999998</v>
      </c>
      <c r="Q13" s="269" t="s">
        <v>36</v>
      </c>
      <c r="R13" s="72">
        <v>17</v>
      </c>
      <c r="S13" s="72">
        <v>16</v>
      </c>
      <c r="T13" s="160">
        <f t="shared" si="10"/>
        <v>0.94117647058823528</v>
      </c>
      <c r="U13" s="72">
        <v>34</v>
      </c>
      <c r="V13" s="72">
        <v>32</v>
      </c>
      <c r="W13" s="160">
        <f t="shared" si="11"/>
        <v>0.94117647058823528</v>
      </c>
      <c r="X13" s="88">
        <f t="shared" si="12"/>
        <v>2</v>
      </c>
    </row>
    <row r="14" spans="1:41" ht="15" customHeight="1" x14ac:dyDescent="0.2">
      <c r="A14" s="269" t="s">
        <v>37</v>
      </c>
      <c r="B14" s="72">
        <f t="shared" si="0"/>
        <v>5</v>
      </c>
      <c r="C14" s="72">
        <f t="shared" si="1"/>
        <v>5</v>
      </c>
      <c r="D14" s="160">
        <f t="shared" si="2"/>
        <v>1</v>
      </c>
      <c r="E14" s="72">
        <f t="shared" si="3"/>
        <v>8</v>
      </c>
      <c r="F14" s="72">
        <f t="shared" si="4"/>
        <v>7</v>
      </c>
      <c r="G14" s="160">
        <f t="shared" si="5"/>
        <v>0.875</v>
      </c>
      <c r="H14" s="88">
        <f t="shared" si="6"/>
        <v>1.6</v>
      </c>
      <c r="I14" s="269" t="s">
        <v>37</v>
      </c>
      <c r="J14" s="72">
        <v>4</v>
      </c>
      <c r="K14" s="72">
        <v>4</v>
      </c>
      <c r="L14" s="160">
        <f t="shared" si="7"/>
        <v>1</v>
      </c>
      <c r="M14" s="72">
        <v>6</v>
      </c>
      <c r="N14" s="72">
        <v>5</v>
      </c>
      <c r="O14" s="160">
        <f t="shared" si="8"/>
        <v>0.83333333333333337</v>
      </c>
      <c r="P14" s="88">
        <f t="shared" si="9"/>
        <v>1.5</v>
      </c>
      <c r="Q14" s="269" t="s">
        <v>37</v>
      </c>
      <c r="R14" s="72">
        <v>1</v>
      </c>
      <c r="S14" s="72">
        <v>1</v>
      </c>
      <c r="T14" s="160">
        <f t="shared" si="10"/>
        <v>1</v>
      </c>
      <c r="U14" s="72">
        <v>2</v>
      </c>
      <c r="V14" s="72">
        <v>2</v>
      </c>
      <c r="W14" s="160">
        <f t="shared" si="11"/>
        <v>1</v>
      </c>
      <c r="X14" s="88">
        <f t="shared" si="12"/>
        <v>2</v>
      </c>
    </row>
    <row r="15" spans="1:41" ht="15" customHeight="1" x14ac:dyDescent="0.2">
      <c r="A15" s="269" t="s">
        <v>38</v>
      </c>
      <c r="B15" s="72">
        <f t="shared" si="0"/>
        <v>22</v>
      </c>
      <c r="C15" s="72">
        <f t="shared" si="1"/>
        <v>22</v>
      </c>
      <c r="D15" s="160">
        <f t="shared" si="2"/>
        <v>1</v>
      </c>
      <c r="E15" s="72">
        <f t="shared" si="3"/>
        <v>58</v>
      </c>
      <c r="F15" s="72">
        <f t="shared" si="4"/>
        <v>56</v>
      </c>
      <c r="G15" s="160">
        <f t="shared" si="5"/>
        <v>0.96551724137931039</v>
      </c>
      <c r="H15" s="88">
        <f t="shared" si="6"/>
        <v>2.6363636363636362</v>
      </c>
      <c r="I15" s="269" t="s">
        <v>38</v>
      </c>
      <c r="J15" s="72">
        <v>12</v>
      </c>
      <c r="K15" s="72">
        <v>12</v>
      </c>
      <c r="L15" s="160">
        <f t="shared" si="7"/>
        <v>1</v>
      </c>
      <c r="M15" s="72">
        <v>32</v>
      </c>
      <c r="N15" s="72">
        <v>32</v>
      </c>
      <c r="O15" s="160">
        <f t="shared" si="8"/>
        <v>1</v>
      </c>
      <c r="P15" s="88">
        <f t="shared" si="9"/>
        <v>2.6666666666666665</v>
      </c>
      <c r="Q15" s="269" t="s">
        <v>38</v>
      </c>
      <c r="R15" s="72">
        <v>10</v>
      </c>
      <c r="S15" s="72">
        <v>10</v>
      </c>
      <c r="T15" s="160">
        <f t="shared" si="10"/>
        <v>1</v>
      </c>
      <c r="U15" s="72">
        <v>26</v>
      </c>
      <c r="V15" s="72">
        <v>24</v>
      </c>
      <c r="W15" s="160">
        <f t="shared" si="11"/>
        <v>0.92307692307692313</v>
      </c>
      <c r="X15" s="88">
        <f t="shared" si="12"/>
        <v>2.6</v>
      </c>
    </row>
    <row r="16" spans="1:41" ht="15" customHeight="1" x14ac:dyDescent="0.2">
      <c r="A16" s="269" t="s">
        <v>39</v>
      </c>
      <c r="B16" s="72">
        <f t="shared" si="0"/>
        <v>32</v>
      </c>
      <c r="C16" s="72">
        <f t="shared" si="1"/>
        <v>32</v>
      </c>
      <c r="D16" s="160">
        <f t="shared" si="2"/>
        <v>1</v>
      </c>
      <c r="E16" s="72">
        <f t="shared" si="3"/>
        <v>76</v>
      </c>
      <c r="F16" s="72">
        <f t="shared" si="4"/>
        <v>75</v>
      </c>
      <c r="G16" s="160">
        <f t="shared" si="5"/>
        <v>0.98684210526315785</v>
      </c>
      <c r="H16" s="88">
        <f t="shared" si="6"/>
        <v>2.375</v>
      </c>
      <c r="I16" s="269" t="s">
        <v>39</v>
      </c>
      <c r="J16" s="72">
        <v>23</v>
      </c>
      <c r="K16" s="72">
        <v>23</v>
      </c>
      <c r="L16" s="160">
        <f t="shared" si="7"/>
        <v>1</v>
      </c>
      <c r="M16" s="72">
        <v>55</v>
      </c>
      <c r="N16" s="72">
        <v>55</v>
      </c>
      <c r="O16" s="160">
        <f t="shared" si="8"/>
        <v>1</v>
      </c>
      <c r="P16" s="88">
        <f t="shared" si="9"/>
        <v>2.3913043478260869</v>
      </c>
      <c r="Q16" s="269" t="s">
        <v>39</v>
      </c>
      <c r="R16" s="72">
        <v>9</v>
      </c>
      <c r="S16" s="72">
        <v>9</v>
      </c>
      <c r="T16" s="160">
        <f t="shared" si="10"/>
        <v>1</v>
      </c>
      <c r="U16" s="72">
        <v>21</v>
      </c>
      <c r="V16" s="72">
        <v>20</v>
      </c>
      <c r="W16" s="160">
        <f t="shared" si="11"/>
        <v>0.95238095238095233</v>
      </c>
      <c r="X16" s="88">
        <f t="shared" si="12"/>
        <v>2.3333333333333335</v>
      </c>
    </row>
    <row r="17" spans="1:24" ht="15" customHeight="1" x14ac:dyDescent="0.2">
      <c r="A17" s="269" t="s">
        <v>40</v>
      </c>
      <c r="B17" s="72">
        <f t="shared" si="0"/>
        <v>11</v>
      </c>
      <c r="C17" s="72">
        <f t="shared" si="1"/>
        <v>11</v>
      </c>
      <c r="D17" s="160">
        <f t="shared" si="2"/>
        <v>1</v>
      </c>
      <c r="E17" s="72">
        <f t="shared" si="3"/>
        <v>29</v>
      </c>
      <c r="F17" s="72">
        <f t="shared" si="4"/>
        <v>29</v>
      </c>
      <c r="G17" s="160">
        <f t="shared" si="5"/>
        <v>1</v>
      </c>
      <c r="H17" s="88">
        <f t="shared" si="6"/>
        <v>2.6363636363636362</v>
      </c>
      <c r="I17" s="269" t="s">
        <v>40</v>
      </c>
      <c r="J17" s="72">
        <v>9</v>
      </c>
      <c r="K17" s="72">
        <v>9</v>
      </c>
      <c r="L17" s="160">
        <f t="shared" si="7"/>
        <v>1</v>
      </c>
      <c r="M17" s="72">
        <v>25</v>
      </c>
      <c r="N17" s="72">
        <v>25</v>
      </c>
      <c r="O17" s="160">
        <f t="shared" si="8"/>
        <v>1</v>
      </c>
      <c r="P17" s="88">
        <f t="shared" si="9"/>
        <v>2.7777777777777777</v>
      </c>
      <c r="Q17" s="269" t="s">
        <v>40</v>
      </c>
      <c r="R17" s="72">
        <v>2</v>
      </c>
      <c r="S17" s="72">
        <v>2</v>
      </c>
      <c r="T17" s="160">
        <f t="shared" si="10"/>
        <v>1</v>
      </c>
      <c r="U17" s="72">
        <v>4</v>
      </c>
      <c r="V17" s="72">
        <v>4</v>
      </c>
      <c r="W17" s="160">
        <f t="shared" si="11"/>
        <v>1</v>
      </c>
      <c r="X17" s="88">
        <f t="shared" si="12"/>
        <v>2</v>
      </c>
    </row>
    <row r="18" spans="1:24" ht="15" customHeight="1" x14ac:dyDescent="0.2">
      <c r="A18" s="269" t="s">
        <v>41</v>
      </c>
      <c r="B18" s="72">
        <f t="shared" si="0"/>
        <v>27</v>
      </c>
      <c r="C18" s="72">
        <f t="shared" si="1"/>
        <v>25</v>
      </c>
      <c r="D18" s="160">
        <f t="shared" si="2"/>
        <v>0.92592592592592593</v>
      </c>
      <c r="E18" s="72">
        <f t="shared" si="3"/>
        <v>64</v>
      </c>
      <c r="F18" s="72">
        <f t="shared" si="4"/>
        <v>61</v>
      </c>
      <c r="G18" s="160">
        <f t="shared" si="5"/>
        <v>0.953125</v>
      </c>
      <c r="H18" s="88">
        <f t="shared" si="6"/>
        <v>2.3703703703703702</v>
      </c>
      <c r="I18" s="269" t="s">
        <v>41</v>
      </c>
      <c r="J18" s="72">
        <v>16</v>
      </c>
      <c r="K18" s="72">
        <v>14</v>
      </c>
      <c r="L18" s="160">
        <f t="shared" si="7"/>
        <v>0.875</v>
      </c>
      <c r="M18" s="72">
        <v>35</v>
      </c>
      <c r="N18" s="72">
        <v>33</v>
      </c>
      <c r="O18" s="160">
        <f t="shared" si="8"/>
        <v>0.94285714285714284</v>
      </c>
      <c r="P18" s="88">
        <f t="shared" si="9"/>
        <v>2.1875</v>
      </c>
      <c r="Q18" s="269" t="s">
        <v>41</v>
      </c>
      <c r="R18" s="72">
        <v>11</v>
      </c>
      <c r="S18" s="72">
        <v>11</v>
      </c>
      <c r="T18" s="160">
        <f t="shared" si="10"/>
        <v>1</v>
      </c>
      <c r="U18" s="72">
        <v>29</v>
      </c>
      <c r="V18" s="72">
        <v>28</v>
      </c>
      <c r="W18" s="160">
        <f t="shared" si="11"/>
        <v>0.96551724137931039</v>
      </c>
      <c r="X18" s="88">
        <f t="shared" si="12"/>
        <v>2.6363636363636362</v>
      </c>
    </row>
    <row r="19" spans="1:24" ht="15" customHeight="1" x14ac:dyDescent="0.2">
      <c r="A19" s="269" t="s">
        <v>42</v>
      </c>
      <c r="B19" s="72">
        <f t="shared" si="0"/>
        <v>17</v>
      </c>
      <c r="C19" s="72">
        <f t="shared" si="1"/>
        <v>16</v>
      </c>
      <c r="D19" s="160">
        <f t="shared" si="2"/>
        <v>0.94117647058823528</v>
      </c>
      <c r="E19" s="72">
        <f t="shared" si="3"/>
        <v>33</v>
      </c>
      <c r="F19" s="72">
        <f t="shared" si="4"/>
        <v>32</v>
      </c>
      <c r="G19" s="160">
        <f t="shared" si="5"/>
        <v>0.96969696969696972</v>
      </c>
      <c r="H19" s="88">
        <f t="shared" si="6"/>
        <v>1.9411764705882353</v>
      </c>
      <c r="I19" s="269" t="s">
        <v>42</v>
      </c>
      <c r="J19" s="72">
        <v>7</v>
      </c>
      <c r="K19" s="72">
        <v>7</v>
      </c>
      <c r="L19" s="160">
        <f t="shared" si="7"/>
        <v>1</v>
      </c>
      <c r="M19" s="72">
        <v>13</v>
      </c>
      <c r="N19" s="72">
        <v>13</v>
      </c>
      <c r="O19" s="160">
        <f t="shared" si="8"/>
        <v>1</v>
      </c>
      <c r="P19" s="88">
        <f t="shared" si="9"/>
        <v>1.8571428571428572</v>
      </c>
      <c r="Q19" s="269" t="s">
        <v>42</v>
      </c>
      <c r="R19" s="72">
        <v>10</v>
      </c>
      <c r="S19" s="72">
        <v>9</v>
      </c>
      <c r="T19" s="160">
        <f t="shared" si="10"/>
        <v>0.9</v>
      </c>
      <c r="U19" s="72">
        <v>20</v>
      </c>
      <c r="V19" s="72">
        <v>19</v>
      </c>
      <c r="W19" s="160">
        <f t="shared" si="11"/>
        <v>0.95</v>
      </c>
      <c r="X19" s="88">
        <f t="shared" si="12"/>
        <v>2</v>
      </c>
    </row>
    <row r="20" spans="1:24" ht="15" customHeight="1" x14ac:dyDescent="0.2">
      <c r="A20" s="269" t="s">
        <v>43</v>
      </c>
      <c r="B20" s="72">
        <f t="shared" si="0"/>
        <v>13</v>
      </c>
      <c r="C20" s="72">
        <f t="shared" si="1"/>
        <v>12</v>
      </c>
      <c r="D20" s="160">
        <f t="shared" si="2"/>
        <v>0.92307692307692313</v>
      </c>
      <c r="E20" s="72">
        <f t="shared" si="3"/>
        <v>29</v>
      </c>
      <c r="F20" s="72">
        <f t="shared" si="4"/>
        <v>27</v>
      </c>
      <c r="G20" s="160">
        <f t="shared" si="5"/>
        <v>0.93103448275862066</v>
      </c>
      <c r="H20" s="88">
        <f t="shared" si="6"/>
        <v>2.2307692307692308</v>
      </c>
      <c r="I20" s="269" t="s">
        <v>43</v>
      </c>
      <c r="J20" s="72">
        <v>10</v>
      </c>
      <c r="K20" s="72">
        <v>9</v>
      </c>
      <c r="L20" s="160">
        <f t="shared" si="7"/>
        <v>0.9</v>
      </c>
      <c r="M20" s="72">
        <v>22</v>
      </c>
      <c r="N20" s="72">
        <v>20</v>
      </c>
      <c r="O20" s="160">
        <f t="shared" si="8"/>
        <v>0.90909090909090906</v>
      </c>
      <c r="P20" s="88">
        <f t="shared" si="9"/>
        <v>2.2000000000000002</v>
      </c>
      <c r="Q20" s="269" t="s">
        <v>43</v>
      </c>
      <c r="R20" s="72">
        <v>3</v>
      </c>
      <c r="S20" s="72">
        <v>3</v>
      </c>
      <c r="T20" s="160">
        <f t="shared" si="10"/>
        <v>1</v>
      </c>
      <c r="U20" s="72">
        <v>7</v>
      </c>
      <c r="V20" s="72">
        <v>7</v>
      </c>
      <c r="W20" s="160">
        <f t="shared" si="11"/>
        <v>1</v>
      </c>
      <c r="X20" s="88">
        <f t="shared" si="12"/>
        <v>2.3333333333333335</v>
      </c>
    </row>
    <row r="21" spans="1:24" ht="15" customHeight="1" x14ac:dyDescent="0.2">
      <c r="A21" s="269" t="s">
        <v>44</v>
      </c>
      <c r="B21" s="72">
        <f t="shared" si="0"/>
        <v>24</v>
      </c>
      <c r="C21" s="72">
        <f t="shared" si="1"/>
        <v>24</v>
      </c>
      <c r="D21" s="160">
        <f t="shared" si="2"/>
        <v>1</v>
      </c>
      <c r="E21" s="72">
        <f t="shared" si="3"/>
        <v>54</v>
      </c>
      <c r="F21" s="72">
        <f t="shared" si="4"/>
        <v>53</v>
      </c>
      <c r="G21" s="160">
        <f t="shared" si="5"/>
        <v>0.98148148148148151</v>
      </c>
      <c r="H21" s="88">
        <f t="shared" si="6"/>
        <v>2.25</v>
      </c>
      <c r="I21" s="269" t="s">
        <v>44</v>
      </c>
      <c r="J21" s="72">
        <v>12</v>
      </c>
      <c r="K21" s="72">
        <v>12</v>
      </c>
      <c r="L21" s="160">
        <f t="shared" si="7"/>
        <v>1</v>
      </c>
      <c r="M21" s="72">
        <v>30</v>
      </c>
      <c r="N21" s="72">
        <v>29</v>
      </c>
      <c r="O21" s="160">
        <f t="shared" si="8"/>
        <v>0.96666666666666667</v>
      </c>
      <c r="P21" s="88">
        <f t="shared" si="9"/>
        <v>2.5</v>
      </c>
      <c r="Q21" s="269" t="s">
        <v>44</v>
      </c>
      <c r="R21" s="72">
        <v>12</v>
      </c>
      <c r="S21" s="72">
        <v>12</v>
      </c>
      <c r="T21" s="160">
        <f t="shared" si="10"/>
        <v>1</v>
      </c>
      <c r="U21" s="72">
        <v>24</v>
      </c>
      <c r="V21" s="72">
        <v>24</v>
      </c>
      <c r="W21" s="160">
        <f t="shared" si="11"/>
        <v>1</v>
      </c>
      <c r="X21" s="88">
        <f t="shared" si="12"/>
        <v>2</v>
      </c>
    </row>
    <row r="22" spans="1:24" ht="15" customHeight="1" x14ac:dyDescent="0.2">
      <c r="A22" s="269" t="s">
        <v>45</v>
      </c>
      <c r="B22" s="72">
        <f t="shared" si="0"/>
        <v>24</v>
      </c>
      <c r="C22" s="72">
        <f t="shared" si="1"/>
        <v>24</v>
      </c>
      <c r="D22" s="160">
        <f t="shared" si="2"/>
        <v>1</v>
      </c>
      <c r="E22" s="72">
        <f t="shared" si="3"/>
        <v>45</v>
      </c>
      <c r="F22" s="72">
        <f t="shared" si="4"/>
        <v>41</v>
      </c>
      <c r="G22" s="160">
        <f t="shared" si="5"/>
        <v>0.91111111111111109</v>
      </c>
      <c r="H22" s="88">
        <f t="shared" si="6"/>
        <v>1.875</v>
      </c>
      <c r="I22" s="269" t="s">
        <v>45</v>
      </c>
      <c r="J22" s="72">
        <v>15</v>
      </c>
      <c r="K22" s="72">
        <v>15</v>
      </c>
      <c r="L22" s="160">
        <f t="shared" si="7"/>
        <v>1</v>
      </c>
      <c r="M22" s="72">
        <v>29</v>
      </c>
      <c r="N22" s="72">
        <v>27</v>
      </c>
      <c r="O22" s="160">
        <f t="shared" si="8"/>
        <v>0.93103448275862066</v>
      </c>
      <c r="P22" s="88">
        <f t="shared" si="9"/>
        <v>1.9333333333333333</v>
      </c>
      <c r="Q22" s="269" t="s">
        <v>45</v>
      </c>
      <c r="R22" s="72">
        <v>9</v>
      </c>
      <c r="S22" s="72">
        <v>9</v>
      </c>
      <c r="T22" s="160">
        <f t="shared" si="10"/>
        <v>1</v>
      </c>
      <c r="U22" s="72">
        <v>16</v>
      </c>
      <c r="V22" s="72">
        <v>14</v>
      </c>
      <c r="W22" s="160">
        <f t="shared" si="11"/>
        <v>0.875</v>
      </c>
      <c r="X22" s="88">
        <f t="shared" si="12"/>
        <v>1.7777777777777777</v>
      </c>
    </row>
    <row r="23" spans="1:24" ht="15" customHeight="1" x14ac:dyDescent="0.2">
      <c r="A23" s="269" t="s">
        <v>46</v>
      </c>
      <c r="B23" s="72">
        <f t="shared" si="0"/>
        <v>38</v>
      </c>
      <c r="C23" s="72">
        <f t="shared" si="1"/>
        <v>35</v>
      </c>
      <c r="D23" s="160">
        <f t="shared" si="2"/>
        <v>0.92105263157894735</v>
      </c>
      <c r="E23" s="72">
        <f t="shared" si="3"/>
        <v>80</v>
      </c>
      <c r="F23" s="72">
        <f t="shared" si="4"/>
        <v>73</v>
      </c>
      <c r="G23" s="160">
        <f t="shared" si="5"/>
        <v>0.91249999999999998</v>
      </c>
      <c r="H23" s="88">
        <f t="shared" si="6"/>
        <v>2.1052631578947367</v>
      </c>
      <c r="I23" s="269" t="s">
        <v>46</v>
      </c>
      <c r="J23" s="72">
        <v>30</v>
      </c>
      <c r="K23" s="72">
        <v>28</v>
      </c>
      <c r="L23" s="160">
        <f t="shared" si="7"/>
        <v>0.93333333333333335</v>
      </c>
      <c r="M23" s="72">
        <v>62</v>
      </c>
      <c r="N23" s="72">
        <v>58</v>
      </c>
      <c r="O23" s="160">
        <f t="shared" si="8"/>
        <v>0.93548387096774188</v>
      </c>
      <c r="P23" s="88">
        <f t="shared" si="9"/>
        <v>2.0666666666666669</v>
      </c>
      <c r="Q23" s="269" t="s">
        <v>46</v>
      </c>
      <c r="R23" s="72">
        <v>8</v>
      </c>
      <c r="S23" s="72">
        <v>7</v>
      </c>
      <c r="T23" s="160">
        <f t="shared" si="10"/>
        <v>0.875</v>
      </c>
      <c r="U23" s="72">
        <v>18</v>
      </c>
      <c r="V23" s="72">
        <v>15</v>
      </c>
      <c r="W23" s="160">
        <f t="shared" si="11"/>
        <v>0.83333333333333337</v>
      </c>
      <c r="X23" s="88">
        <f t="shared" si="12"/>
        <v>2.25</v>
      </c>
    </row>
    <row r="24" spans="1:24" ht="15" customHeight="1" x14ac:dyDescent="0.2">
      <c r="A24" s="269" t="s">
        <v>47</v>
      </c>
      <c r="B24" s="72">
        <f t="shared" si="0"/>
        <v>209</v>
      </c>
      <c r="C24" s="72">
        <f t="shared" si="1"/>
        <v>189</v>
      </c>
      <c r="D24" s="160">
        <f t="shared" si="2"/>
        <v>0.90430622009569372</v>
      </c>
      <c r="E24" s="72">
        <f t="shared" si="3"/>
        <v>415</v>
      </c>
      <c r="F24" s="72">
        <f t="shared" si="4"/>
        <v>380</v>
      </c>
      <c r="G24" s="160">
        <f t="shared" si="5"/>
        <v>0.91566265060240959</v>
      </c>
      <c r="H24" s="88">
        <f t="shared" si="6"/>
        <v>1.9856459330143541</v>
      </c>
      <c r="I24" s="269" t="s">
        <v>47</v>
      </c>
      <c r="J24" s="72">
        <v>133</v>
      </c>
      <c r="K24" s="72">
        <v>121</v>
      </c>
      <c r="L24" s="160">
        <f t="shared" si="7"/>
        <v>0.90977443609022557</v>
      </c>
      <c r="M24" s="72">
        <v>281</v>
      </c>
      <c r="N24" s="72">
        <v>261</v>
      </c>
      <c r="O24" s="160">
        <f t="shared" si="8"/>
        <v>0.92882562277580072</v>
      </c>
      <c r="P24" s="88">
        <f t="shared" si="9"/>
        <v>2.1127819548872182</v>
      </c>
      <c r="Q24" s="269" t="s">
        <v>47</v>
      </c>
      <c r="R24" s="72">
        <v>76</v>
      </c>
      <c r="S24" s="72">
        <v>68</v>
      </c>
      <c r="T24" s="160">
        <f t="shared" si="10"/>
        <v>0.89473684210526316</v>
      </c>
      <c r="U24" s="72">
        <v>134</v>
      </c>
      <c r="V24" s="72">
        <v>119</v>
      </c>
      <c r="W24" s="160">
        <f t="shared" si="11"/>
        <v>0.88805970149253732</v>
      </c>
      <c r="X24" s="88">
        <f t="shared" si="12"/>
        <v>1.763157894736842</v>
      </c>
    </row>
    <row r="25" spans="1:24" ht="15" customHeight="1" x14ac:dyDescent="0.2">
      <c r="A25" s="269" t="s">
        <v>48</v>
      </c>
      <c r="B25" s="72">
        <f t="shared" si="0"/>
        <v>16</v>
      </c>
      <c r="C25" s="72">
        <f t="shared" si="1"/>
        <v>16</v>
      </c>
      <c r="D25" s="160">
        <f t="shared" si="2"/>
        <v>1</v>
      </c>
      <c r="E25" s="72">
        <f t="shared" si="3"/>
        <v>44</v>
      </c>
      <c r="F25" s="72">
        <f t="shared" si="4"/>
        <v>44</v>
      </c>
      <c r="G25" s="160">
        <f t="shared" si="5"/>
        <v>1</v>
      </c>
      <c r="H25" s="88">
        <f t="shared" si="6"/>
        <v>2.75</v>
      </c>
      <c r="I25" s="269" t="s">
        <v>48</v>
      </c>
      <c r="J25" s="72">
        <v>9</v>
      </c>
      <c r="K25" s="72">
        <v>9</v>
      </c>
      <c r="L25" s="160">
        <f t="shared" si="7"/>
        <v>1</v>
      </c>
      <c r="M25" s="72">
        <v>26</v>
      </c>
      <c r="N25" s="72">
        <v>26</v>
      </c>
      <c r="O25" s="160">
        <f t="shared" si="8"/>
        <v>1</v>
      </c>
      <c r="P25" s="88">
        <f t="shared" si="9"/>
        <v>2.8888888888888888</v>
      </c>
      <c r="Q25" s="269" t="s">
        <v>48</v>
      </c>
      <c r="R25" s="72">
        <v>7</v>
      </c>
      <c r="S25" s="72">
        <v>7</v>
      </c>
      <c r="T25" s="160">
        <f t="shared" si="10"/>
        <v>1</v>
      </c>
      <c r="U25" s="72">
        <v>18</v>
      </c>
      <c r="V25" s="72">
        <v>18</v>
      </c>
      <c r="W25" s="160">
        <f t="shared" si="11"/>
        <v>1</v>
      </c>
      <c r="X25" s="88">
        <f t="shared" si="12"/>
        <v>2.5714285714285716</v>
      </c>
    </row>
    <row r="26" spans="1:24" ht="15" customHeight="1" x14ac:dyDescent="0.2">
      <c r="A26" s="269" t="s">
        <v>49</v>
      </c>
      <c r="B26" s="72">
        <f t="shared" si="0"/>
        <v>79</v>
      </c>
      <c r="C26" s="72">
        <f t="shared" si="1"/>
        <v>71</v>
      </c>
      <c r="D26" s="160">
        <f t="shared" si="2"/>
        <v>0.89873417721518989</v>
      </c>
      <c r="E26" s="72">
        <f t="shared" si="3"/>
        <v>182</v>
      </c>
      <c r="F26" s="72">
        <f t="shared" si="4"/>
        <v>165</v>
      </c>
      <c r="G26" s="160">
        <f t="shared" si="5"/>
        <v>0.90659340659340659</v>
      </c>
      <c r="H26" s="88">
        <f t="shared" si="6"/>
        <v>2.3037974683544302</v>
      </c>
      <c r="I26" s="269" t="s">
        <v>49</v>
      </c>
      <c r="J26" s="72">
        <v>47</v>
      </c>
      <c r="K26" s="72">
        <v>41</v>
      </c>
      <c r="L26" s="160">
        <f t="shared" si="7"/>
        <v>0.87234042553191493</v>
      </c>
      <c r="M26" s="72">
        <v>111</v>
      </c>
      <c r="N26" s="72">
        <v>102</v>
      </c>
      <c r="O26" s="160">
        <f t="shared" si="8"/>
        <v>0.91891891891891897</v>
      </c>
      <c r="P26" s="88">
        <f t="shared" si="9"/>
        <v>2.3617021276595747</v>
      </c>
      <c r="Q26" s="269" t="s">
        <v>49</v>
      </c>
      <c r="R26" s="72">
        <v>32</v>
      </c>
      <c r="S26" s="72">
        <v>30</v>
      </c>
      <c r="T26" s="160">
        <f t="shared" si="10"/>
        <v>0.9375</v>
      </c>
      <c r="U26" s="72">
        <v>71</v>
      </c>
      <c r="V26" s="72">
        <v>63</v>
      </c>
      <c r="W26" s="160">
        <f t="shared" si="11"/>
        <v>0.88732394366197187</v>
      </c>
      <c r="X26" s="88">
        <f t="shared" si="12"/>
        <v>2.21875</v>
      </c>
    </row>
    <row r="27" spans="1:24" ht="15" customHeight="1" x14ac:dyDescent="0.2">
      <c r="A27" s="269" t="s">
        <v>50</v>
      </c>
      <c r="B27" s="72">
        <f t="shared" si="0"/>
        <v>9</v>
      </c>
      <c r="C27" s="72">
        <f t="shared" si="1"/>
        <v>9</v>
      </c>
      <c r="D27" s="160">
        <f t="shared" si="2"/>
        <v>1</v>
      </c>
      <c r="E27" s="72">
        <f t="shared" si="3"/>
        <v>24</v>
      </c>
      <c r="F27" s="72">
        <f t="shared" si="4"/>
        <v>24</v>
      </c>
      <c r="G27" s="160">
        <f t="shared" si="5"/>
        <v>1</v>
      </c>
      <c r="H27" s="88">
        <f t="shared" si="6"/>
        <v>2.6666666666666665</v>
      </c>
      <c r="I27" s="269" t="s">
        <v>50</v>
      </c>
      <c r="J27" s="72">
        <v>7</v>
      </c>
      <c r="K27" s="72">
        <v>7</v>
      </c>
      <c r="L27" s="160">
        <f t="shared" si="7"/>
        <v>1</v>
      </c>
      <c r="M27" s="72">
        <v>18</v>
      </c>
      <c r="N27" s="72">
        <v>18</v>
      </c>
      <c r="O27" s="160">
        <f t="shared" si="8"/>
        <v>1</v>
      </c>
      <c r="P27" s="88">
        <f t="shared" si="9"/>
        <v>2.5714285714285716</v>
      </c>
      <c r="Q27" s="269" t="s">
        <v>50</v>
      </c>
      <c r="R27" s="72">
        <v>2</v>
      </c>
      <c r="S27" s="72">
        <v>2</v>
      </c>
      <c r="T27" s="160">
        <f t="shared" si="10"/>
        <v>1</v>
      </c>
      <c r="U27" s="72">
        <v>6</v>
      </c>
      <c r="V27" s="72">
        <v>6</v>
      </c>
      <c r="W27" s="160">
        <f t="shared" si="11"/>
        <v>1</v>
      </c>
      <c r="X27" s="88">
        <f t="shared" si="12"/>
        <v>3</v>
      </c>
    </row>
    <row r="28" spans="1:24" ht="15" customHeight="1" x14ac:dyDescent="0.2">
      <c r="A28" s="269" t="s">
        <v>51</v>
      </c>
      <c r="B28" s="72">
        <f t="shared" si="0"/>
        <v>34</v>
      </c>
      <c r="C28" s="72">
        <f t="shared" si="1"/>
        <v>32</v>
      </c>
      <c r="D28" s="160">
        <f t="shared" si="2"/>
        <v>0.94117647058823528</v>
      </c>
      <c r="E28" s="72">
        <f t="shared" si="3"/>
        <v>69</v>
      </c>
      <c r="F28" s="72">
        <f t="shared" si="4"/>
        <v>67</v>
      </c>
      <c r="G28" s="160">
        <f t="shared" si="5"/>
        <v>0.97101449275362317</v>
      </c>
      <c r="H28" s="88">
        <f t="shared" si="6"/>
        <v>2.0294117647058822</v>
      </c>
      <c r="I28" s="269" t="s">
        <v>51</v>
      </c>
      <c r="J28" s="72">
        <v>18</v>
      </c>
      <c r="K28" s="72">
        <v>17</v>
      </c>
      <c r="L28" s="160">
        <f t="shared" si="7"/>
        <v>0.94444444444444442</v>
      </c>
      <c r="M28" s="72">
        <v>31</v>
      </c>
      <c r="N28" s="72">
        <v>30</v>
      </c>
      <c r="O28" s="160">
        <f t="shared" si="8"/>
        <v>0.967741935483871</v>
      </c>
      <c r="P28" s="88">
        <f t="shared" si="9"/>
        <v>1.7222222222222223</v>
      </c>
      <c r="Q28" s="269" t="s">
        <v>51</v>
      </c>
      <c r="R28" s="72">
        <v>16</v>
      </c>
      <c r="S28" s="72">
        <v>15</v>
      </c>
      <c r="T28" s="160">
        <f t="shared" si="10"/>
        <v>0.9375</v>
      </c>
      <c r="U28" s="72">
        <v>38</v>
      </c>
      <c r="V28" s="72">
        <v>37</v>
      </c>
      <c r="W28" s="160">
        <f t="shared" si="11"/>
        <v>0.97368421052631582</v>
      </c>
      <c r="X28" s="88">
        <f t="shared" si="12"/>
        <v>2.375</v>
      </c>
    </row>
    <row r="29" spans="1:24" ht="15" customHeight="1" x14ac:dyDescent="0.2">
      <c r="A29" s="269" t="s">
        <v>52</v>
      </c>
      <c r="B29" s="72">
        <f t="shared" si="0"/>
        <v>42</v>
      </c>
      <c r="C29" s="72">
        <f t="shared" si="1"/>
        <v>41</v>
      </c>
      <c r="D29" s="160">
        <f t="shared" si="2"/>
        <v>0.97619047619047616</v>
      </c>
      <c r="E29" s="72">
        <f t="shared" si="3"/>
        <v>85</v>
      </c>
      <c r="F29" s="72">
        <f t="shared" si="4"/>
        <v>81</v>
      </c>
      <c r="G29" s="160">
        <f t="shared" si="5"/>
        <v>0.95294117647058818</v>
      </c>
      <c r="H29" s="88">
        <f t="shared" si="6"/>
        <v>2.0238095238095237</v>
      </c>
      <c r="I29" s="269" t="s">
        <v>52</v>
      </c>
      <c r="J29" s="72">
        <v>34</v>
      </c>
      <c r="K29" s="72">
        <v>33</v>
      </c>
      <c r="L29" s="160">
        <f t="shared" si="7"/>
        <v>0.97058823529411764</v>
      </c>
      <c r="M29" s="72">
        <v>76</v>
      </c>
      <c r="N29" s="72">
        <v>72</v>
      </c>
      <c r="O29" s="160">
        <f t="shared" si="8"/>
        <v>0.94736842105263153</v>
      </c>
      <c r="P29" s="88">
        <f t="shared" si="9"/>
        <v>2.2352941176470589</v>
      </c>
      <c r="Q29" s="269" t="s">
        <v>52</v>
      </c>
      <c r="R29" s="72">
        <v>8</v>
      </c>
      <c r="S29" s="72">
        <v>8</v>
      </c>
      <c r="T29" s="160">
        <f t="shared" si="10"/>
        <v>1</v>
      </c>
      <c r="U29" s="72">
        <v>9</v>
      </c>
      <c r="V29" s="72">
        <v>9</v>
      </c>
      <c r="W29" s="160">
        <f t="shared" si="11"/>
        <v>1</v>
      </c>
      <c r="X29" s="88">
        <f t="shared" si="12"/>
        <v>1.125</v>
      </c>
    </row>
    <row r="30" spans="1:24" ht="15" customHeight="1" x14ac:dyDescent="0.2">
      <c r="A30" s="269" t="s">
        <v>53</v>
      </c>
      <c r="B30" s="72">
        <f t="shared" si="0"/>
        <v>615</v>
      </c>
      <c r="C30" s="72">
        <f t="shared" si="1"/>
        <v>552</v>
      </c>
      <c r="D30" s="160">
        <f t="shared" si="2"/>
        <v>0.89756097560975612</v>
      </c>
      <c r="E30" s="72">
        <f t="shared" si="3"/>
        <v>1165</v>
      </c>
      <c r="F30" s="72">
        <f t="shared" si="4"/>
        <v>1050</v>
      </c>
      <c r="G30" s="160">
        <f t="shared" si="5"/>
        <v>0.90128755364806867</v>
      </c>
      <c r="H30" s="88">
        <f t="shared" si="6"/>
        <v>1.8943089430894309</v>
      </c>
      <c r="I30" s="269" t="s">
        <v>53</v>
      </c>
      <c r="J30" s="72">
        <v>311</v>
      </c>
      <c r="K30" s="72">
        <v>275</v>
      </c>
      <c r="L30" s="160">
        <f t="shared" si="7"/>
        <v>0.88424437299035374</v>
      </c>
      <c r="M30" s="72">
        <v>593</v>
      </c>
      <c r="N30" s="72">
        <v>532</v>
      </c>
      <c r="O30" s="160">
        <f t="shared" si="8"/>
        <v>0.89713322091062397</v>
      </c>
      <c r="P30" s="88">
        <f t="shared" si="9"/>
        <v>1.9067524115755627</v>
      </c>
      <c r="Q30" s="269" t="s">
        <v>53</v>
      </c>
      <c r="R30" s="72">
        <v>304</v>
      </c>
      <c r="S30" s="72">
        <v>277</v>
      </c>
      <c r="T30" s="160">
        <f t="shared" si="10"/>
        <v>0.91118421052631582</v>
      </c>
      <c r="U30" s="72">
        <v>572</v>
      </c>
      <c r="V30" s="72">
        <v>518</v>
      </c>
      <c r="W30" s="160">
        <f t="shared" si="11"/>
        <v>0.90559440559440563</v>
      </c>
      <c r="X30" s="88">
        <f t="shared" si="12"/>
        <v>1.881578947368421</v>
      </c>
    </row>
    <row r="31" spans="1:24" ht="15" customHeight="1" x14ac:dyDescent="0.2">
      <c r="A31" s="269" t="s">
        <v>54</v>
      </c>
      <c r="B31" s="72">
        <f t="shared" si="0"/>
        <v>75</v>
      </c>
      <c r="C31" s="72">
        <f t="shared" si="1"/>
        <v>69</v>
      </c>
      <c r="D31" s="160">
        <f t="shared" si="2"/>
        <v>0.92</v>
      </c>
      <c r="E31" s="72">
        <f t="shared" si="3"/>
        <v>130</v>
      </c>
      <c r="F31" s="72">
        <f t="shared" si="4"/>
        <v>120</v>
      </c>
      <c r="G31" s="160">
        <f t="shared" si="5"/>
        <v>0.92307692307692313</v>
      </c>
      <c r="H31" s="88">
        <f t="shared" si="6"/>
        <v>1.7333333333333334</v>
      </c>
      <c r="I31" s="269" t="s">
        <v>54</v>
      </c>
      <c r="J31" s="72">
        <v>46</v>
      </c>
      <c r="K31" s="72">
        <v>43</v>
      </c>
      <c r="L31" s="160">
        <f t="shared" si="7"/>
        <v>0.93478260869565222</v>
      </c>
      <c r="M31" s="72">
        <v>84</v>
      </c>
      <c r="N31" s="72">
        <v>80</v>
      </c>
      <c r="O31" s="160">
        <f t="shared" si="8"/>
        <v>0.95238095238095233</v>
      </c>
      <c r="P31" s="88">
        <f t="shared" si="9"/>
        <v>1.826086956521739</v>
      </c>
      <c r="Q31" s="269" t="s">
        <v>54</v>
      </c>
      <c r="R31" s="72">
        <v>29</v>
      </c>
      <c r="S31" s="72">
        <v>26</v>
      </c>
      <c r="T31" s="160">
        <f t="shared" si="10"/>
        <v>0.89655172413793105</v>
      </c>
      <c r="U31" s="72">
        <v>46</v>
      </c>
      <c r="V31" s="72">
        <v>40</v>
      </c>
      <c r="W31" s="160">
        <f t="shared" si="11"/>
        <v>0.86956521739130432</v>
      </c>
      <c r="X31" s="88">
        <f t="shared" si="12"/>
        <v>1.5862068965517242</v>
      </c>
    </row>
    <row r="32" spans="1:24" ht="15" customHeight="1" x14ac:dyDescent="0.2">
      <c r="A32" s="269" t="s">
        <v>55</v>
      </c>
      <c r="B32" s="72">
        <f t="shared" si="0"/>
        <v>65</v>
      </c>
      <c r="C32" s="72">
        <f t="shared" si="1"/>
        <v>63</v>
      </c>
      <c r="D32" s="160">
        <f t="shared" si="2"/>
        <v>0.96923076923076923</v>
      </c>
      <c r="E32" s="72">
        <f t="shared" si="3"/>
        <v>160</v>
      </c>
      <c r="F32" s="72">
        <f t="shared" si="4"/>
        <v>151</v>
      </c>
      <c r="G32" s="160">
        <f t="shared" si="5"/>
        <v>0.94374999999999998</v>
      </c>
      <c r="H32" s="88">
        <f t="shared" si="6"/>
        <v>2.4615384615384617</v>
      </c>
      <c r="I32" s="269" t="s">
        <v>55</v>
      </c>
      <c r="J32" s="72">
        <v>46</v>
      </c>
      <c r="K32" s="72">
        <v>44</v>
      </c>
      <c r="L32" s="160">
        <f t="shared" si="7"/>
        <v>0.95652173913043481</v>
      </c>
      <c r="M32" s="72">
        <v>123</v>
      </c>
      <c r="N32" s="72">
        <v>115</v>
      </c>
      <c r="O32" s="160">
        <f t="shared" si="8"/>
        <v>0.93495934959349591</v>
      </c>
      <c r="P32" s="88">
        <f t="shared" si="9"/>
        <v>2.6739130434782608</v>
      </c>
      <c r="Q32" s="269" t="s">
        <v>55</v>
      </c>
      <c r="R32" s="72">
        <v>19</v>
      </c>
      <c r="S32" s="72">
        <v>19</v>
      </c>
      <c r="T32" s="160">
        <f t="shared" si="10"/>
        <v>1</v>
      </c>
      <c r="U32" s="72">
        <v>37</v>
      </c>
      <c r="V32" s="72">
        <v>36</v>
      </c>
      <c r="W32" s="160">
        <f t="shared" si="11"/>
        <v>0.97297297297297303</v>
      </c>
      <c r="X32" s="88">
        <f t="shared" si="12"/>
        <v>1.9473684210526316</v>
      </c>
    </row>
    <row r="33" spans="1:24" ht="15" customHeight="1" x14ac:dyDescent="0.2">
      <c r="A33" s="269" t="s">
        <v>56</v>
      </c>
      <c r="B33" s="72">
        <f t="shared" si="0"/>
        <v>21</v>
      </c>
      <c r="C33" s="72">
        <f t="shared" si="1"/>
        <v>20</v>
      </c>
      <c r="D33" s="160">
        <f t="shared" si="2"/>
        <v>0.95238095238095233</v>
      </c>
      <c r="E33" s="72">
        <f t="shared" si="3"/>
        <v>42</v>
      </c>
      <c r="F33" s="72">
        <f t="shared" si="4"/>
        <v>39</v>
      </c>
      <c r="G33" s="160">
        <f t="shared" si="5"/>
        <v>0.9285714285714286</v>
      </c>
      <c r="H33" s="88">
        <f t="shared" si="6"/>
        <v>2</v>
      </c>
      <c r="I33" s="269" t="s">
        <v>56</v>
      </c>
      <c r="J33" s="72">
        <v>10</v>
      </c>
      <c r="K33" s="72">
        <v>9</v>
      </c>
      <c r="L33" s="160">
        <f t="shared" si="7"/>
        <v>0.9</v>
      </c>
      <c r="M33" s="72">
        <v>19</v>
      </c>
      <c r="N33" s="72">
        <v>18</v>
      </c>
      <c r="O33" s="160">
        <f t="shared" si="8"/>
        <v>0.94736842105263153</v>
      </c>
      <c r="P33" s="88">
        <f t="shared" si="9"/>
        <v>1.9</v>
      </c>
      <c r="Q33" s="269" t="s">
        <v>56</v>
      </c>
      <c r="R33" s="72">
        <v>11</v>
      </c>
      <c r="S33" s="72">
        <v>11</v>
      </c>
      <c r="T33" s="160">
        <f t="shared" si="10"/>
        <v>1</v>
      </c>
      <c r="U33" s="72">
        <v>23</v>
      </c>
      <c r="V33" s="72">
        <v>21</v>
      </c>
      <c r="W33" s="160">
        <f t="shared" si="11"/>
        <v>0.91304347826086951</v>
      </c>
      <c r="X33" s="88">
        <f t="shared" si="12"/>
        <v>2.0909090909090908</v>
      </c>
    </row>
    <row r="34" spans="1:24" ht="15" customHeight="1" x14ac:dyDescent="0.2">
      <c r="A34" s="269" t="s">
        <v>57</v>
      </c>
      <c r="B34" s="72">
        <f t="shared" si="0"/>
        <v>10</v>
      </c>
      <c r="C34" s="72">
        <f t="shared" si="1"/>
        <v>10</v>
      </c>
      <c r="D34" s="160">
        <f t="shared" si="2"/>
        <v>1</v>
      </c>
      <c r="E34" s="72">
        <f t="shared" si="3"/>
        <v>21</v>
      </c>
      <c r="F34" s="72">
        <f t="shared" si="4"/>
        <v>19</v>
      </c>
      <c r="G34" s="160">
        <f t="shared" si="5"/>
        <v>0.90476190476190477</v>
      </c>
      <c r="H34" s="88">
        <f t="shared" si="6"/>
        <v>2.1</v>
      </c>
      <c r="I34" s="269" t="s">
        <v>57</v>
      </c>
      <c r="J34" s="72">
        <v>6</v>
      </c>
      <c r="K34" s="72">
        <v>6</v>
      </c>
      <c r="L34" s="160">
        <f t="shared" si="7"/>
        <v>1</v>
      </c>
      <c r="M34" s="72">
        <v>12</v>
      </c>
      <c r="N34" s="72">
        <v>10</v>
      </c>
      <c r="O34" s="160">
        <f t="shared" si="8"/>
        <v>0.83333333333333337</v>
      </c>
      <c r="P34" s="88">
        <f t="shared" si="9"/>
        <v>2</v>
      </c>
      <c r="Q34" s="269" t="s">
        <v>57</v>
      </c>
      <c r="R34" s="72">
        <v>4</v>
      </c>
      <c r="S34" s="72">
        <v>4</v>
      </c>
      <c r="T34" s="160">
        <f t="shared" si="10"/>
        <v>1</v>
      </c>
      <c r="U34" s="72">
        <v>9</v>
      </c>
      <c r="V34" s="72">
        <v>9</v>
      </c>
      <c r="W34" s="160">
        <f t="shared" si="11"/>
        <v>1</v>
      </c>
      <c r="X34" s="88">
        <f t="shared" si="12"/>
        <v>2.25</v>
      </c>
    </row>
    <row r="35" spans="1:24" ht="15" customHeight="1" x14ac:dyDescent="0.2">
      <c r="A35" s="269" t="s">
        <v>58</v>
      </c>
      <c r="B35" s="72">
        <f t="shared" si="0"/>
        <v>14</v>
      </c>
      <c r="C35" s="72">
        <f t="shared" si="1"/>
        <v>14</v>
      </c>
      <c r="D35" s="160">
        <f t="shared" si="2"/>
        <v>1</v>
      </c>
      <c r="E35" s="72">
        <f t="shared" si="3"/>
        <v>33</v>
      </c>
      <c r="F35" s="72">
        <f t="shared" si="4"/>
        <v>31</v>
      </c>
      <c r="G35" s="160">
        <f t="shared" si="5"/>
        <v>0.93939393939393945</v>
      </c>
      <c r="H35" s="88">
        <f t="shared" si="6"/>
        <v>2.3571428571428572</v>
      </c>
      <c r="I35" s="269" t="s">
        <v>58</v>
      </c>
      <c r="J35" s="72">
        <v>9</v>
      </c>
      <c r="K35" s="72">
        <v>9</v>
      </c>
      <c r="L35" s="160">
        <f t="shared" si="7"/>
        <v>1</v>
      </c>
      <c r="M35" s="72">
        <v>21</v>
      </c>
      <c r="N35" s="72">
        <v>20</v>
      </c>
      <c r="O35" s="160">
        <f t="shared" si="8"/>
        <v>0.95238095238095233</v>
      </c>
      <c r="P35" s="88">
        <f t="shared" si="9"/>
        <v>2.3333333333333335</v>
      </c>
      <c r="Q35" s="269" t="s">
        <v>58</v>
      </c>
      <c r="R35" s="72">
        <v>5</v>
      </c>
      <c r="S35" s="72">
        <v>5</v>
      </c>
      <c r="T35" s="160">
        <f t="shared" si="10"/>
        <v>1</v>
      </c>
      <c r="U35" s="72">
        <v>12</v>
      </c>
      <c r="V35" s="72">
        <v>11</v>
      </c>
      <c r="W35" s="160">
        <f t="shared" si="11"/>
        <v>0.91666666666666663</v>
      </c>
      <c r="X35" s="88">
        <f t="shared" si="12"/>
        <v>2.4</v>
      </c>
    </row>
    <row r="36" spans="1:24" ht="15" customHeight="1" x14ac:dyDescent="0.2">
      <c r="A36" s="269" t="s">
        <v>59</v>
      </c>
      <c r="B36" s="72">
        <f t="shared" si="0"/>
        <v>42</v>
      </c>
      <c r="C36" s="72">
        <f t="shared" si="1"/>
        <v>41</v>
      </c>
      <c r="D36" s="160">
        <f t="shared" si="2"/>
        <v>0.97619047619047616</v>
      </c>
      <c r="E36" s="72">
        <f t="shared" si="3"/>
        <v>94</v>
      </c>
      <c r="F36" s="72">
        <f t="shared" si="4"/>
        <v>92</v>
      </c>
      <c r="G36" s="160">
        <f t="shared" si="5"/>
        <v>0.97872340425531912</v>
      </c>
      <c r="H36" s="88">
        <f t="shared" si="6"/>
        <v>2.2380952380952381</v>
      </c>
      <c r="I36" s="269" t="s">
        <v>59</v>
      </c>
      <c r="J36" s="72">
        <v>30</v>
      </c>
      <c r="K36" s="72">
        <v>29</v>
      </c>
      <c r="L36" s="160">
        <f t="shared" si="7"/>
        <v>0.96666666666666667</v>
      </c>
      <c r="M36" s="72">
        <v>68</v>
      </c>
      <c r="N36" s="72">
        <v>66</v>
      </c>
      <c r="O36" s="160">
        <f t="shared" si="8"/>
        <v>0.97058823529411764</v>
      </c>
      <c r="P36" s="88">
        <f t="shared" si="9"/>
        <v>2.2666666666666666</v>
      </c>
      <c r="Q36" s="269" t="s">
        <v>59</v>
      </c>
      <c r="R36" s="72">
        <v>12</v>
      </c>
      <c r="S36" s="72">
        <v>12</v>
      </c>
      <c r="T36" s="160">
        <f t="shared" si="10"/>
        <v>1</v>
      </c>
      <c r="U36" s="72">
        <v>26</v>
      </c>
      <c r="V36" s="72">
        <v>26</v>
      </c>
      <c r="W36" s="160">
        <f t="shared" si="11"/>
        <v>1</v>
      </c>
      <c r="X36" s="88">
        <f t="shared" si="12"/>
        <v>2.1666666666666665</v>
      </c>
    </row>
    <row r="37" spans="1:24" ht="15" customHeight="1" x14ac:dyDescent="0.2">
      <c r="A37" s="269" t="s">
        <v>60</v>
      </c>
      <c r="B37" s="72">
        <f t="shared" si="0"/>
        <v>38</v>
      </c>
      <c r="C37" s="72">
        <f t="shared" si="1"/>
        <v>37</v>
      </c>
      <c r="D37" s="160">
        <f t="shared" si="2"/>
        <v>0.97368421052631582</v>
      </c>
      <c r="E37" s="72">
        <f t="shared" si="3"/>
        <v>83</v>
      </c>
      <c r="F37" s="72">
        <f t="shared" si="4"/>
        <v>80</v>
      </c>
      <c r="G37" s="160">
        <f t="shared" si="5"/>
        <v>0.96385542168674698</v>
      </c>
      <c r="H37" s="88">
        <f t="shared" si="6"/>
        <v>2.1842105263157894</v>
      </c>
      <c r="I37" s="269" t="s">
        <v>60</v>
      </c>
      <c r="J37" s="72">
        <v>30</v>
      </c>
      <c r="K37" s="72">
        <v>29</v>
      </c>
      <c r="L37" s="160">
        <f t="shared" si="7"/>
        <v>0.96666666666666667</v>
      </c>
      <c r="M37" s="72">
        <v>67</v>
      </c>
      <c r="N37" s="72">
        <v>65</v>
      </c>
      <c r="O37" s="160">
        <f t="shared" si="8"/>
        <v>0.97014925373134331</v>
      </c>
      <c r="P37" s="88">
        <f t="shared" si="9"/>
        <v>2.2333333333333334</v>
      </c>
      <c r="Q37" s="269" t="s">
        <v>60</v>
      </c>
      <c r="R37" s="72">
        <v>8</v>
      </c>
      <c r="S37" s="72">
        <v>8</v>
      </c>
      <c r="T37" s="160">
        <f t="shared" si="10"/>
        <v>1</v>
      </c>
      <c r="U37" s="72">
        <v>16</v>
      </c>
      <c r="V37" s="72">
        <v>15</v>
      </c>
      <c r="W37" s="160">
        <f t="shared" si="11"/>
        <v>0.9375</v>
      </c>
      <c r="X37" s="88">
        <f t="shared" si="12"/>
        <v>2</v>
      </c>
    </row>
    <row r="38" spans="1:24" ht="20.100000000000001" customHeight="1" x14ac:dyDescent="0.2">
      <c r="A38" s="198" t="s">
        <v>5</v>
      </c>
      <c r="B38" s="114">
        <f>SUM(B10:B37)</f>
        <v>1733</v>
      </c>
      <c r="C38" s="114">
        <f>SUM(C10:C37)</f>
        <v>1604</v>
      </c>
      <c r="D38" s="161">
        <f t="shared" si="2"/>
        <v>0.92556260819388347</v>
      </c>
      <c r="E38" s="114">
        <f>SUM(E10:E37)</f>
        <v>3560</v>
      </c>
      <c r="F38" s="114">
        <f>SUM(F10:F37)</f>
        <v>3289</v>
      </c>
      <c r="G38" s="161">
        <f>F38/E38</f>
        <v>0.92387640449438202</v>
      </c>
      <c r="H38" s="133">
        <f>E38/B38</f>
        <v>2.0542412002308135</v>
      </c>
      <c r="I38" s="198" t="s">
        <v>5</v>
      </c>
      <c r="J38" s="114">
        <f>SUM(J10:J37)</f>
        <v>1018</v>
      </c>
      <c r="K38" s="114">
        <f>SUM(K10:K37)</f>
        <v>940</v>
      </c>
      <c r="L38" s="161">
        <f>K38/J38</f>
        <v>0.92337917485265231</v>
      </c>
      <c r="M38" s="114">
        <f>SUM(M10:M37)</f>
        <v>2152</v>
      </c>
      <c r="N38" s="114">
        <f>SUM(N10:N37)</f>
        <v>2002</v>
      </c>
      <c r="O38" s="161">
        <f>N38/M38</f>
        <v>0.9302973977695167</v>
      </c>
      <c r="P38" s="133">
        <f>M38/J38</f>
        <v>2.1139489194499017</v>
      </c>
      <c r="Q38" s="198" t="s">
        <v>5</v>
      </c>
      <c r="R38" s="114">
        <f>SUM(R10:R37)</f>
        <v>715</v>
      </c>
      <c r="S38" s="114">
        <f>SUM(S10:S37)</f>
        <v>664</v>
      </c>
      <c r="T38" s="161">
        <f>S38/R38</f>
        <v>0.92867132867132862</v>
      </c>
      <c r="U38" s="114">
        <f>SUM(U10:U37)</f>
        <v>1408</v>
      </c>
      <c r="V38" s="114">
        <f>SUM(V10:V37)</f>
        <v>1287</v>
      </c>
      <c r="W38" s="161">
        <f>V38/U38</f>
        <v>0.9140625</v>
      </c>
      <c r="X38" s="133">
        <f>U38/R38</f>
        <v>1.9692307692307693</v>
      </c>
    </row>
    <row r="40" spans="1:24" ht="43.5" customHeight="1" x14ac:dyDescent="0.2">
      <c r="A40" s="360" t="s">
        <v>354</v>
      </c>
      <c r="B40" s="395"/>
      <c r="C40" s="395"/>
      <c r="D40" s="395"/>
      <c r="E40" s="395"/>
      <c r="F40" s="395"/>
      <c r="G40" s="395"/>
      <c r="H40" s="395"/>
      <c r="I40" s="241"/>
    </row>
    <row r="41" spans="1:24" ht="29.25" customHeight="1" x14ac:dyDescent="0.2">
      <c r="A41" s="359" t="s">
        <v>264</v>
      </c>
      <c r="B41" s="359"/>
      <c r="C41" s="359"/>
      <c r="D41" s="359"/>
      <c r="E41" s="359"/>
      <c r="F41" s="359"/>
      <c r="G41" s="359"/>
      <c r="H41" s="359"/>
      <c r="I41" s="240"/>
    </row>
    <row r="42" spans="1:24" ht="24" customHeight="1" x14ac:dyDescent="0.2">
      <c r="A42" s="359" t="s">
        <v>242</v>
      </c>
      <c r="B42" s="359"/>
      <c r="C42" s="359"/>
      <c r="D42" s="359"/>
      <c r="E42" s="359"/>
      <c r="F42" s="359"/>
      <c r="G42" s="359"/>
      <c r="H42" s="359"/>
      <c r="I42" s="240"/>
    </row>
  </sheetData>
  <mergeCells count="20">
    <mergeCell ref="R6:X6"/>
    <mergeCell ref="R7:T7"/>
    <mergeCell ref="U7:W7"/>
    <mergeCell ref="X7:X8"/>
    <mergeCell ref="A41:H41"/>
    <mergeCell ref="I6:I8"/>
    <mergeCell ref="Q6:Q8"/>
    <mergeCell ref="J6:P6"/>
    <mergeCell ref="J7:L7"/>
    <mergeCell ref="M7:O7"/>
    <mergeCell ref="P7:P8"/>
    <mergeCell ref="A42:H42"/>
    <mergeCell ref="A40:H40"/>
    <mergeCell ref="A3:H3"/>
    <mergeCell ref="B7:D7"/>
    <mergeCell ref="E7:G7"/>
    <mergeCell ref="H7:H8"/>
    <mergeCell ref="B6:H6"/>
    <mergeCell ref="A6:A8"/>
    <mergeCell ref="A4:H4"/>
  </mergeCells>
  <hyperlinks>
    <hyperlink ref="A1" location="Съдържание!Print_Area" display="към съдържанието" xr:uid="{00000000-0004-0000-1A00-000000000000}"/>
  </hyperlinks>
  <printOptions horizontalCentered="1"/>
  <pageMargins left="0.15748031496062992" right="0.15748031496062992" top="0.59055118110236227" bottom="0.39370078740157483" header="0" footer="0"/>
  <pageSetup paperSize="9" scale="85" orientation="portrait" r:id="rId1"/>
  <headerFooter alignWithMargins="0"/>
  <colBreaks count="2" manualBreakCount="2">
    <brk id="8" max="1048575" man="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pageSetUpPr fitToPage="1"/>
  </sheetPr>
  <dimension ref="A1:P57"/>
  <sheetViews>
    <sheetView zoomScale="82" zoomScaleNormal="82" zoomScaleSheetLayoutView="78" workbookViewId="0">
      <selection activeCell="E17" sqref="E17"/>
    </sheetView>
  </sheetViews>
  <sheetFormatPr defaultRowHeight="12.75" x14ac:dyDescent="0.2"/>
  <cols>
    <col min="1" max="1" width="16.7109375" style="70" customWidth="1"/>
    <col min="2" max="2" width="13.7109375" style="70" customWidth="1"/>
    <col min="3" max="3" width="16.7109375" style="70" customWidth="1"/>
    <col min="4" max="4" width="12.7109375" style="70" customWidth="1"/>
    <col min="5" max="5" width="11.42578125" style="70" customWidth="1"/>
    <col min="6" max="6" width="12.7109375" style="70" customWidth="1"/>
    <col min="7" max="7" width="13.7109375" style="70" customWidth="1"/>
    <col min="8" max="8" width="16.7109375" style="70" customWidth="1"/>
    <col min="9" max="9" width="12.7109375" style="70" customWidth="1"/>
    <col min="10" max="10" width="11.42578125" style="70" customWidth="1"/>
    <col min="11" max="11" width="12.7109375" style="70" customWidth="1"/>
    <col min="12" max="12" width="13.7109375" style="70" customWidth="1"/>
    <col min="13" max="13" width="16.7109375" style="70" customWidth="1"/>
    <col min="14" max="14" width="12.7109375" style="70" customWidth="1"/>
    <col min="15" max="15" width="10.7109375" style="70" customWidth="1"/>
    <col min="16" max="16" width="12.7109375" style="70" customWidth="1"/>
    <col min="17" max="16384" width="9.140625" style="70"/>
  </cols>
  <sheetData>
    <row r="1" spans="1:16" ht="15" customHeight="1" x14ac:dyDescent="0.2">
      <c r="A1" s="147" t="s">
        <v>64</v>
      </c>
      <c r="B1" s="74"/>
      <c r="C1" s="74"/>
      <c r="D1" s="78"/>
      <c r="E1" s="85"/>
      <c r="F1" s="85"/>
      <c r="I1" s="78"/>
      <c r="J1" s="78"/>
      <c r="K1" s="78"/>
      <c r="L1" s="78"/>
      <c r="M1" s="78"/>
      <c r="N1" s="78"/>
    </row>
    <row r="2" spans="1:16" ht="12.75" customHeight="1" x14ac:dyDescent="0.2">
      <c r="A2" s="147"/>
      <c r="B2" s="238"/>
      <c r="C2" s="238"/>
      <c r="D2" s="78"/>
      <c r="E2" s="85"/>
      <c r="F2" s="85"/>
      <c r="I2" s="78"/>
      <c r="J2" s="78"/>
      <c r="K2" s="78"/>
      <c r="L2" s="78"/>
      <c r="M2" s="78"/>
      <c r="N2" s="78"/>
    </row>
    <row r="3" spans="1:16" ht="15" customHeight="1" x14ac:dyDescent="0.2">
      <c r="A3" s="373" t="s">
        <v>261</v>
      </c>
      <c r="B3" s="374"/>
      <c r="C3" s="374"/>
      <c r="D3" s="374"/>
      <c r="E3" s="374"/>
      <c r="F3" s="374"/>
      <c r="G3" s="245"/>
      <c r="H3" s="245"/>
      <c r="I3" s="78"/>
      <c r="J3" s="78"/>
      <c r="K3" s="78"/>
      <c r="L3" s="78"/>
      <c r="M3" s="78"/>
      <c r="N3" s="78"/>
    </row>
    <row r="4" spans="1:16" ht="30" customHeight="1" x14ac:dyDescent="0.2">
      <c r="A4" s="366" t="s">
        <v>374</v>
      </c>
      <c r="B4" s="366"/>
      <c r="C4" s="366"/>
      <c r="D4" s="366"/>
      <c r="E4" s="366"/>
      <c r="F4" s="366"/>
      <c r="G4" s="366"/>
      <c r="H4" s="366"/>
      <c r="I4" s="366"/>
      <c r="J4" s="366"/>
      <c r="K4" s="366"/>
      <c r="L4" s="244"/>
      <c r="M4" s="244"/>
      <c r="N4" s="244"/>
      <c r="O4" s="244"/>
      <c r="P4" s="244"/>
    </row>
    <row r="5" spans="1:16" ht="15" customHeight="1" x14ac:dyDescent="0.2">
      <c r="A5" s="74"/>
      <c r="B5" s="74"/>
      <c r="C5" s="74"/>
      <c r="D5" s="74"/>
      <c r="E5" s="74"/>
      <c r="F5" s="74"/>
    </row>
    <row r="6" spans="1:16" s="283" customFormat="1" ht="15" customHeight="1" x14ac:dyDescent="0.2">
      <c r="A6" s="375" t="s">
        <v>258</v>
      </c>
      <c r="B6" s="370" t="s">
        <v>5</v>
      </c>
      <c r="C6" s="371"/>
      <c r="D6" s="371"/>
      <c r="E6" s="371"/>
      <c r="F6" s="372"/>
      <c r="G6" s="370" t="s">
        <v>243</v>
      </c>
      <c r="H6" s="371"/>
      <c r="I6" s="371"/>
      <c r="J6" s="371"/>
      <c r="K6" s="372"/>
      <c r="L6" s="396" t="s">
        <v>244</v>
      </c>
      <c r="M6" s="397"/>
      <c r="N6" s="397"/>
      <c r="O6" s="397"/>
      <c r="P6" s="398"/>
    </row>
    <row r="7" spans="1:16" ht="65.099999999999994" customHeight="1" x14ac:dyDescent="0.2">
      <c r="A7" s="376"/>
      <c r="B7" s="212" t="s">
        <v>203</v>
      </c>
      <c r="C7" s="141" t="s">
        <v>400</v>
      </c>
      <c r="D7" s="202" t="s">
        <v>66</v>
      </c>
      <c r="E7" s="202" t="s">
        <v>372</v>
      </c>
      <c r="F7" s="213" t="s">
        <v>371</v>
      </c>
      <c r="G7" s="212" t="s">
        <v>209</v>
      </c>
      <c r="H7" s="141" t="s">
        <v>400</v>
      </c>
      <c r="I7" s="202" t="s">
        <v>66</v>
      </c>
      <c r="J7" s="202" t="s">
        <v>372</v>
      </c>
      <c r="K7" s="213" t="s">
        <v>371</v>
      </c>
      <c r="L7" s="212" t="s">
        <v>209</v>
      </c>
      <c r="M7" s="141" t="s">
        <v>400</v>
      </c>
      <c r="N7" s="202" t="s">
        <v>66</v>
      </c>
      <c r="O7" s="202" t="s">
        <v>372</v>
      </c>
      <c r="P7" s="213" t="s">
        <v>371</v>
      </c>
    </row>
    <row r="8" spans="1:16" ht="20.100000000000001" customHeight="1" x14ac:dyDescent="0.2">
      <c r="A8" s="208">
        <v>1</v>
      </c>
      <c r="B8" s="212">
        <v>2</v>
      </c>
      <c r="C8" s="122">
        <v>3</v>
      </c>
      <c r="D8" s="202">
        <v>4</v>
      </c>
      <c r="E8" s="122" t="s">
        <v>192</v>
      </c>
      <c r="F8" s="213" t="s">
        <v>190</v>
      </c>
      <c r="G8" s="212">
        <v>7</v>
      </c>
      <c r="H8" s="122">
        <v>8</v>
      </c>
      <c r="I8" s="202">
        <v>9</v>
      </c>
      <c r="J8" s="122" t="s">
        <v>249</v>
      </c>
      <c r="K8" s="122" t="s">
        <v>245</v>
      </c>
      <c r="L8" s="262">
        <v>12</v>
      </c>
      <c r="M8" s="112">
        <v>13</v>
      </c>
      <c r="N8" s="113">
        <v>14</v>
      </c>
      <c r="O8" s="112" t="s">
        <v>246</v>
      </c>
      <c r="P8" s="341" t="s">
        <v>247</v>
      </c>
    </row>
    <row r="9" spans="1:16" ht="15" customHeight="1" x14ac:dyDescent="0.2">
      <c r="A9" s="209" t="s">
        <v>33</v>
      </c>
      <c r="B9" s="72">
        <f t="shared" ref="B9:B36" si="0">G9+L9</f>
        <v>73</v>
      </c>
      <c r="C9" s="325">
        <f t="shared" ref="C9:D36" si="1">H9+M9</f>
        <v>36192.020000000004</v>
      </c>
      <c r="D9" s="72">
        <f t="shared" si="1"/>
        <v>1081</v>
      </c>
      <c r="E9" s="325">
        <f>C9/D9</f>
        <v>33.48012950971323</v>
      </c>
      <c r="F9" s="328">
        <f>C9/B9</f>
        <v>495.781095890411</v>
      </c>
      <c r="G9" s="72">
        <v>43</v>
      </c>
      <c r="H9" s="327">
        <v>19941.77</v>
      </c>
      <c r="I9" s="72">
        <v>594</v>
      </c>
      <c r="J9" s="325">
        <f>H9/I9</f>
        <v>33.572003367003369</v>
      </c>
      <c r="K9" s="328">
        <f>H9/G9</f>
        <v>463.76209302325583</v>
      </c>
      <c r="L9" s="72">
        <v>30</v>
      </c>
      <c r="M9" s="327">
        <v>16250.25</v>
      </c>
      <c r="N9" s="72">
        <v>487</v>
      </c>
      <c r="O9" s="325">
        <f>M9/N9</f>
        <v>33.368069815195071</v>
      </c>
      <c r="P9" s="328">
        <f>M9/L9</f>
        <v>541.67499999999995</v>
      </c>
    </row>
    <row r="10" spans="1:16" ht="15" customHeight="1" x14ac:dyDescent="0.2">
      <c r="A10" s="209" t="s">
        <v>34</v>
      </c>
      <c r="B10" s="72">
        <f t="shared" si="0"/>
        <v>109</v>
      </c>
      <c r="C10" s="325">
        <f t="shared" si="1"/>
        <v>59357.990000000005</v>
      </c>
      <c r="D10" s="72">
        <f t="shared" si="1"/>
        <v>1574</v>
      </c>
      <c r="E10" s="325">
        <f t="shared" ref="E10:E36" si="2">C10/D10</f>
        <v>37.711556543837361</v>
      </c>
      <c r="F10" s="328">
        <f t="shared" ref="F10:F36" si="3">C10/B10</f>
        <v>544.56871559633032</v>
      </c>
      <c r="G10" s="72">
        <v>54</v>
      </c>
      <c r="H10" s="327">
        <v>31002.15</v>
      </c>
      <c r="I10" s="72">
        <v>817</v>
      </c>
      <c r="J10" s="325">
        <f t="shared" ref="J10:J36" si="4">H10/I10</f>
        <v>37.946328029375763</v>
      </c>
      <c r="K10" s="328">
        <f t="shared" ref="K10:K32" si="5">H10/G10</f>
        <v>574.11388888888894</v>
      </c>
      <c r="L10" s="72">
        <v>55</v>
      </c>
      <c r="M10" s="327">
        <v>28355.84</v>
      </c>
      <c r="N10" s="72">
        <v>757</v>
      </c>
      <c r="O10" s="325">
        <f t="shared" ref="O10:O36" si="6">M10/N10</f>
        <v>37.458177014531046</v>
      </c>
      <c r="P10" s="328">
        <f t="shared" ref="P10:P32" si="7">M10/L10</f>
        <v>515.56072727272726</v>
      </c>
    </row>
    <row r="11" spans="1:16" ht="15" customHeight="1" x14ac:dyDescent="0.2">
      <c r="A11" s="209" t="s">
        <v>35</v>
      </c>
      <c r="B11" s="72">
        <f t="shared" si="0"/>
        <v>221</v>
      </c>
      <c r="C11" s="325">
        <f t="shared" si="1"/>
        <v>147152.72</v>
      </c>
      <c r="D11" s="72">
        <f t="shared" si="1"/>
        <v>2904</v>
      </c>
      <c r="E11" s="325">
        <f t="shared" si="2"/>
        <v>50.672424242424242</v>
      </c>
      <c r="F11" s="328">
        <f t="shared" si="3"/>
        <v>665.84941176470591</v>
      </c>
      <c r="G11" s="72">
        <v>136</v>
      </c>
      <c r="H11" s="327">
        <v>83221.83</v>
      </c>
      <c r="I11" s="72">
        <v>1751</v>
      </c>
      <c r="J11" s="325">
        <f t="shared" si="4"/>
        <v>47.528172472872647</v>
      </c>
      <c r="K11" s="328">
        <f t="shared" si="5"/>
        <v>611.92522058823533</v>
      </c>
      <c r="L11" s="72">
        <v>85</v>
      </c>
      <c r="M11" s="327">
        <v>63930.89</v>
      </c>
      <c r="N11" s="72">
        <v>1153</v>
      </c>
      <c r="O11" s="325">
        <f t="shared" si="6"/>
        <v>55.447432784041631</v>
      </c>
      <c r="P11" s="328">
        <f t="shared" si="7"/>
        <v>752.12811764705884</v>
      </c>
    </row>
    <row r="12" spans="1:16" ht="15" customHeight="1" x14ac:dyDescent="0.2">
      <c r="A12" s="209" t="s">
        <v>36</v>
      </c>
      <c r="B12" s="72">
        <f t="shared" si="0"/>
        <v>89</v>
      </c>
      <c r="C12" s="325">
        <f t="shared" si="1"/>
        <v>45965.210000000006</v>
      </c>
      <c r="D12" s="72">
        <f t="shared" si="1"/>
        <v>1206</v>
      </c>
      <c r="E12" s="325">
        <f t="shared" si="2"/>
        <v>38.113772802653408</v>
      </c>
      <c r="F12" s="328">
        <f t="shared" si="3"/>
        <v>516.46303370786529</v>
      </c>
      <c r="G12" s="72">
        <v>57</v>
      </c>
      <c r="H12" s="327">
        <v>26499.47</v>
      </c>
      <c r="I12" s="72">
        <v>783</v>
      </c>
      <c r="J12" s="325">
        <f t="shared" si="4"/>
        <v>33.843512132822482</v>
      </c>
      <c r="K12" s="328">
        <f t="shared" si="5"/>
        <v>464.90298245614036</v>
      </c>
      <c r="L12" s="72">
        <v>32</v>
      </c>
      <c r="M12" s="327">
        <v>19465.740000000002</v>
      </c>
      <c r="N12" s="72">
        <v>423</v>
      </c>
      <c r="O12" s="325">
        <f t="shared" si="6"/>
        <v>46.018297872340426</v>
      </c>
      <c r="P12" s="328">
        <f t="shared" si="7"/>
        <v>608.30437500000005</v>
      </c>
    </row>
    <row r="13" spans="1:16" ht="15" customHeight="1" x14ac:dyDescent="0.2">
      <c r="A13" s="209" t="s">
        <v>37</v>
      </c>
      <c r="B13" s="72">
        <f t="shared" si="0"/>
        <v>7</v>
      </c>
      <c r="C13" s="325">
        <f t="shared" si="1"/>
        <v>2868.12</v>
      </c>
      <c r="D13" s="72">
        <f t="shared" si="1"/>
        <v>97</v>
      </c>
      <c r="E13" s="325">
        <f t="shared" si="2"/>
        <v>29.568247422680411</v>
      </c>
      <c r="F13" s="328">
        <f t="shared" si="3"/>
        <v>409.73142857142858</v>
      </c>
      <c r="G13" s="72">
        <v>5</v>
      </c>
      <c r="H13" s="327">
        <v>2186.64</v>
      </c>
      <c r="I13" s="72">
        <v>70</v>
      </c>
      <c r="J13" s="325">
        <f t="shared" si="4"/>
        <v>31.237714285714283</v>
      </c>
      <c r="K13" s="328">
        <f t="shared" si="5"/>
        <v>437.32799999999997</v>
      </c>
      <c r="L13" s="72">
        <v>2</v>
      </c>
      <c r="M13" s="327">
        <v>681.48</v>
      </c>
      <c r="N13" s="72">
        <v>27</v>
      </c>
      <c r="O13" s="325">
        <f t="shared" si="6"/>
        <v>25.240000000000002</v>
      </c>
      <c r="P13" s="328">
        <f t="shared" si="7"/>
        <v>340.74</v>
      </c>
    </row>
    <row r="14" spans="1:16" ht="15" customHeight="1" x14ac:dyDescent="0.2">
      <c r="A14" s="209" t="s">
        <v>38</v>
      </c>
      <c r="B14" s="72">
        <f t="shared" si="0"/>
        <v>56</v>
      </c>
      <c r="C14" s="325">
        <f t="shared" si="1"/>
        <v>44307.96</v>
      </c>
      <c r="D14" s="72">
        <f t="shared" si="1"/>
        <v>783</v>
      </c>
      <c r="E14" s="325">
        <f t="shared" si="2"/>
        <v>56.58743295019157</v>
      </c>
      <c r="F14" s="328">
        <f t="shared" si="3"/>
        <v>791.21357142857141</v>
      </c>
      <c r="G14" s="72">
        <v>32</v>
      </c>
      <c r="H14" s="327">
        <v>23732.5</v>
      </c>
      <c r="I14" s="72">
        <v>409</v>
      </c>
      <c r="J14" s="325">
        <f t="shared" si="4"/>
        <v>58.025672371638144</v>
      </c>
      <c r="K14" s="328">
        <f t="shared" si="5"/>
        <v>741.640625</v>
      </c>
      <c r="L14" s="72">
        <v>24</v>
      </c>
      <c r="M14" s="327">
        <v>20575.46</v>
      </c>
      <c r="N14" s="72">
        <v>374</v>
      </c>
      <c r="O14" s="325">
        <f t="shared" si="6"/>
        <v>55.014598930481284</v>
      </c>
      <c r="P14" s="328">
        <f t="shared" si="7"/>
        <v>857.31083333333333</v>
      </c>
    </row>
    <row r="15" spans="1:16" ht="15" customHeight="1" x14ac:dyDescent="0.2">
      <c r="A15" s="209" t="s">
        <v>39</v>
      </c>
      <c r="B15" s="72">
        <f t="shared" si="0"/>
        <v>75</v>
      </c>
      <c r="C15" s="325">
        <f t="shared" si="1"/>
        <v>41192.47</v>
      </c>
      <c r="D15" s="72">
        <f t="shared" si="1"/>
        <v>995</v>
      </c>
      <c r="E15" s="325">
        <f t="shared" si="2"/>
        <v>41.399467336683415</v>
      </c>
      <c r="F15" s="328">
        <f t="shared" si="3"/>
        <v>549.23293333333334</v>
      </c>
      <c r="G15" s="72">
        <v>55</v>
      </c>
      <c r="H15" s="327">
        <v>25652.83</v>
      </c>
      <c r="I15" s="72">
        <v>667</v>
      </c>
      <c r="J15" s="325">
        <f t="shared" si="4"/>
        <v>38.460014992503751</v>
      </c>
      <c r="K15" s="328">
        <f t="shared" si="5"/>
        <v>466.41509090909096</v>
      </c>
      <c r="L15" s="72">
        <v>20</v>
      </c>
      <c r="M15" s="327">
        <v>15539.64</v>
      </c>
      <c r="N15" s="72">
        <v>328</v>
      </c>
      <c r="O15" s="325">
        <f t="shared" si="6"/>
        <v>47.376951219512193</v>
      </c>
      <c r="P15" s="328">
        <f t="shared" si="7"/>
        <v>776.98199999999997</v>
      </c>
    </row>
    <row r="16" spans="1:16" ht="15" customHeight="1" x14ac:dyDescent="0.2">
      <c r="A16" s="209" t="s">
        <v>40</v>
      </c>
      <c r="B16" s="72">
        <f t="shared" si="0"/>
        <v>29</v>
      </c>
      <c r="C16" s="325">
        <f t="shared" si="1"/>
        <v>14780.02</v>
      </c>
      <c r="D16" s="72">
        <f t="shared" si="1"/>
        <v>429</v>
      </c>
      <c r="E16" s="325">
        <f t="shared" si="2"/>
        <v>34.452261072261074</v>
      </c>
      <c r="F16" s="328">
        <f t="shared" si="3"/>
        <v>509.65586206896552</v>
      </c>
      <c r="G16" s="72">
        <v>25</v>
      </c>
      <c r="H16" s="327">
        <v>12681.91</v>
      </c>
      <c r="I16" s="72">
        <v>393</v>
      </c>
      <c r="J16" s="325">
        <f t="shared" si="4"/>
        <v>32.269491094147583</v>
      </c>
      <c r="K16" s="328">
        <f t="shared" si="5"/>
        <v>507.27639999999997</v>
      </c>
      <c r="L16" s="72">
        <v>4</v>
      </c>
      <c r="M16" s="327">
        <v>2098.11</v>
      </c>
      <c r="N16" s="72">
        <v>36</v>
      </c>
      <c r="O16" s="325">
        <f t="shared" si="6"/>
        <v>58.280833333333334</v>
      </c>
      <c r="P16" s="328">
        <f t="shared" si="7"/>
        <v>524.52750000000003</v>
      </c>
    </row>
    <row r="17" spans="1:16" ht="15" customHeight="1" x14ac:dyDescent="0.2">
      <c r="A17" s="209" t="s">
        <v>41</v>
      </c>
      <c r="B17" s="72">
        <f t="shared" si="0"/>
        <v>61</v>
      </c>
      <c r="C17" s="325">
        <f t="shared" si="1"/>
        <v>37826.78</v>
      </c>
      <c r="D17" s="72">
        <f t="shared" si="1"/>
        <v>854</v>
      </c>
      <c r="E17" s="325">
        <f t="shared" si="2"/>
        <v>44.293653395784538</v>
      </c>
      <c r="F17" s="328">
        <f t="shared" si="3"/>
        <v>620.11114754098355</v>
      </c>
      <c r="G17" s="72">
        <v>33</v>
      </c>
      <c r="H17" s="327">
        <v>21715.79</v>
      </c>
      <c r="I17" s="72">
        <v>478</v>
      </c>
      <c r="J17" s="325">
        <f t="shared" si="4"/>
        <v>45.4305230125523</v>
      </c>
      <c r="K17" s="328">
        <f t="shared" si="5"/>
        <v>658.05424242424249</v>
      </c>
      <c r="L17" s="72">
        <v>28</v>
      </c>
      <c r="M17" s="327">
        <v>16110.99</v>
      </c>
      <c r="N17" s="72">
        <v>376</v>
      </c>
      <c r="O17" s="325">
        <f t="shared" si="6"/>
        <v>42.848377659574467</v>
      </c>
      <c r="P17" s="328">
        <f t="shared" si="7"/>
        <v>575.39250000000004</v>
      </c>
    </row>
    <row r="18" spans="1:16" ht="15" customHeight="1" x14ac:dyDescent="0.2">
      <c r="A18" s="209" t="s">
        <v>42</v>
      </c>
      <c r="B18" s="72">
        <f t="shared" si="0"/>
        <v>32</v>
      </c>
      <c r="C18" s="325">
        <f t="shared" si="1"/>
        <v>17719.38</v>
      </c>
      <c r="D18" s="72">
        <f t="shared" si="1"/>
        <v>409</v>
      </c>
      <c r="E18" s="325">
        <f t="shared" si="2"/>
        <v>43.323667481662596</v>
      </c>
      <c r="F18" s="328">
        <f t="shared" si="3"/>
        <v>553.73062500000003</v>
      </c>
      <c r="G18" s="72">
        <v>13</v>
      </c>
      <c r="H18" s="327">
        <v>6546.77</v>
      </c>
      <c r="I18" s="72">
        <v>157</v>
      </c>
      <c r="J18" s="325">
        <f t="shared" si="4"/>
        <v>41.699171974522294</v>
      </c>
      <c r="K18" s="328">
        <f t="shared" si="5"/>
        <v>503.59769230769234</v>
      </c>
      <c r="L18" s="72">
        <v>19</v>
      </c>
      <c r="M18" s="327">
        <v>11172.61</v>
      </c>
      <c r="N18" s="72">
        <v>252</v>
      </c>
      <c r="O18" s="325">
        <f t="shared" si="6"/>
        <v>44.335753968253968</v>
      </c>
      <c r="P18" s="328">
        <f t="shared" si="7"/>
        <v>588.03210526315797</v>
      </c>
    </row>
    <row r="19" spans="1:16" ht="15" customHeight="1" x14ac:dyDescent="0.2">
      <c r="A19" s="209" t="s">
        <v>43</v>
      </c>
      <c r="B19" s="72">
        <f t="shared" si="0"/>
        <v>27</v>
      </c>
      <c r="C19" s="325">
        <f t="shared" si="1"/>
        <v>17489.25</v>
      </c>
      <c r="D19" s="72">
        <f t="shared" si="1"/>
        <v>390</v>
      </c>
      <c r="E19" s="325">
        <f t="shared" si="2"/>
        <v>44.844230769230769</v>
      </c>
      <c r="F19" s="328">
        <f t="shared" si="3"/>
        <v>647.75</v>
      </c>
      <c r="G19" s="72">
        <v>20</v>
      </c>
      <c r="H19" s="327">
        <v>13835.72</v>
      </c>
      <c r="I19" s="72">
        <v>302</v>
      </c>
      <c r="J19" s="325">
        <f t="shared" si="4"/>
        <v>45.813642384105961</v>
      </c>
      <c r="K19" s="328">
        <f t="shared" si="5"/>
        <v>691.78599999999994</v>
      </c>
      <c r="L19" s="72">
        <v>7</v>
      </c>
      <c r="M19" s="327">
        <v>3653.53</v>
      </c>
      <c r="N19" s="72">
        <v>88</v>
      </c>
      <c r="O19" s="325">
        <f t="shared" si="6"/>
        <v>41.517386363636369</v>
      </c>
      <c r="P19" s="328">
        <f t="shared" si="7"/>
        <v>521.93285714285719</v>
      </c>
    </row>
    <row r="20" spans="1:16" ht="15" customHeight="1" x14ac:dyDescent="0.2">
      <c r="A20" s="209" t="s">
        <v>44</v>
      </c>
      <c r="B20" s="72">
        <f t="shared" si="0"/>
        <v>53</v>
      </c>
      <c r="C20" s="325">
        <f t="shared" si="1"/>
        <v>21550.510000000002</v>
      </c>
      <c r="D20" s="72">
        <f t="shared" si="1"/>
        <v>774</v>
      </c>
      <c r="E20" s="325">
        <f t="shared" si="2"/>
        <v>27.843036175710598</v>
      </c>
      <c r="F20" s="328">
        <f t="shared" si="3"/>
        <v>406.61339622641515</v>
      </c>
      <c r="G20" s="72">
        <v>29</v>
      </c>
      <c r="H20" s="327">
        <v>12557.4</v>
      </c>
      <c r="I20" s="72">
        <v>468</v>
      </c>
      <c r="J20" s="325">
        <f t="shared" si="4"/>
        <v>26.832051282051282</v>
      </c>
      <c r="K20" s="328">
        <f t="shared" si="5"/>
        <v>433.01379310344828</v>
      </c>
      <c r="L20" s="72">
        <v>24</v>
      </c>
      <c r="M20" s="327">
        <v>8993.11</v>
      </c>
      <c r="N20" s="72">
        <v>306</v>
      </c>
      <c r="O20" s="325">
        <f t="shared" si="6"/>
        <v>29.389248366013074</v>
      </c>
      <c r="P20" s="328">
        <f t="shared" si="7"/>
        <v>374.71291666666667</v>
      </c>
    </row>
    <row r="21" spans="1:16" ht="15" customHeight="1" x14ac:dyDescent="0.2">
      <c r="A21" s="209" t="s">
        <v>45</v>
      </c>
      <c r="B21" s="72">
        <f t="shared" si="0"/>
        <v>41</v>
      </c>
      <c r="C21" s="325">
        <f t="shared" si="1"/>
        <v>26157.73</v>
      </c>
      <c r="D21" s="72">
        <f t="shared" si="1"/>
        <v>541</v>
      </c>
      <c r="E21" s="325">
        <f t="shared" si="2"/>
        <v>48.350702402957488</v>
      </c>
      <c r="F21" s="328">
        <f t="shared" si="3"/>
        <v>637.99341463414635</v>
      </c>
      <c r="G21" s="72">
        <v>27</v>
      </c>
      <c r="H21" s="327">
        <v>19915.66</v>
      </c>
      <c r="I21" s="72">
        <v>378</v>
      </c>
      <c r="J21" s="325">
        <f t="shared" si="4"/>
        <v>52.686931216931214</v>
      </c>
      <c r="K21" s="328">
        <f t="shared" si="5"/>
        <v>737.61703703703699</v>
      </c>
      <c r="L21" s="72">
        <v>14</v>
      </c>
      <c r="M21" s="327">
        <v>6242.07</v>
      </c>
      <c r="N21" s="72">
        <v>163</v>
      </c>
      <c r="O21" s="325">
        <f t="shared" si="6"/>
        <v>38.29490797546012</v>
      </c>
      <c r="P21" s="328">
        <f t="shared" si="7"/>
        <v>445.86214285714283</v>
      </c>
    </row>
    <row r="22" spans="1:16" ht="15" customHeight="1" x14ac:dyDescent="0.2">
      <c r="A22" s="209" t="s">
        <v>46</v>
      </c>
      <c r="B22" s="72">
        <f t="shared" si="0"/>
        <v>73</v>
      </c>
      <c r="C22" s="325">
        <f t="shared" si="1"/>
        <v>52330.01</v>
      </c>
      <c r="D22" s="72">
        <f t="shared" si="1"/>
        <v>1016</v>
      </c>
      <c r="E22" s="325">
        <f t="shared" si="2"/>
        <v>51.50591535433071</v>
      </c>
      <c r="F22" s="328">
        <f t="shared" si="3"/>
        <v>716.8494520547946</v>
      </c>
      <c r="G22" s="72">
        <v>58</v>
      </c>
      <c r="H22" s="327">
        <v>45172.51</v>
      </c>
      <c r="I22" s="72">
        <v>813</v>
      </c>
      <c r="J22" s="325">
        <f t="shared" si="4"/>
        <v>55.562742927429277</v>
      </c>
      <c r="K22" s="328">
        <f t="shared" si="5"/>
        <v>778.83637931034491</v>
      </c>
      <c r="L22" s="72">
        <v>15</v>
      </c>
      <c r="M22" s="327">
        <v>7157.5</v>
      </c>
      <c r="N22" s="72">
        <v>203</v>
      </c>
      <c r="O22" s="325">
        <f t="shared" si="6"/>
        <v>35.258620689655174</v>
      </c>
      <c r="P22" s="328">
        <f t="shared" si="7"/>
        <v>477.16666666666669</v>
      </c>
    </row>
    <row r="23" spans="1:16" ht="15" customHeight="1" x14ac:dyDescent="0.2">
      <c r="A23" s="209" t="s">
        <v>47</v>
      </c>
      <c r="B23" s="72">
        <f t="shared" si="0"/>
        <v>380</v>
      </c>
      <c r="C23" s="325">
        <f t="shared" si="1"/>
        <v>205625.51</v>
      </c>
      <c r="D23" s="72">
        <f t="shared" si="1"/>
        <v>4920</v>
      </c>
      <c r="E23" s="325">
        <f t="shared" si="2"/>
        <v>41.793802845528454</v>
      </c>
      <c r="F23" s="328">
        <f t="shared" si="3"/>
        <v>541.11976315789479</v>
      </c>
      <c r="G23" s="72">
        <v>261</v>
      </c>
      <c r="H23" s="327">
        <v>141981.79</v>
      </c>
      <c r="I23" s="72">
        <v>3441</v>
      </c>
      <c r="J23" s="325">
        <f t="shared" si="4"/>
        <v>41.261781458878232</v>
      </c>
      <c r="K23" s="328">
        <f t="shared" si="5"/>
        <v>543.99153256704983</v>
      </c>
      <c r="L23" s="72">
        <v>119</v>
      </c>
      <c r="M23" s="327">
        <v>63643.72</v>
      </c>
      <c r="N23" s="72">
        <v>1479</v>
      </c>
      <c r="O23" s="325">
        <f t="shared" si="6"/>
        <v>43.031588911426638</v>
      </c>
      <c r="P23" s="328">
        <f t="shared" si="7"/>
        <v>534.82117647058828</v>
      </c>
    </row>
    <row r="24" spans="1:16" ht="15" customHeight="1" x14ac:dyDescent="0.2">
      <c r="A24" s="209" t="s">
        <v>48</v>
      </c>
      <c r="B24" s="72">
        <f t="shared" si="0"/>
        <v>44</v>
      </c>
      <c r="C24" s="325">
        <f t="shared" si="1"/>
        <v>24402.48</v>
      </c>
      <c r="D24" s="72">
        <f t="shared" si="1"/>
        <v>653</v>
      </c>
      <c r="E24" s="325">
        <f t="shared" si="2"/>
        <v>37.369800918836141</v>
      </c>
      <c r="F24" s="328">
        <f t="shared" si="3"/>
        <v>554.6018181818182</v>
      </c>
      <c r="G24" s="72">
        <v>26</v>
      </c>
      <c r="H24" s="327">
        <v>14014.48</v>
      </c>
      <c r="I24" s="72">
        <v>386</v>
      </c>
      <c r="J24" s="325">
        <f t="shared" si="4"/>
        <v>36.306943005181346</v>
      </c>
      <c r="K24" s="328">
        <f t="shared" si="5"/>
        <v>539.01846153846157</v>
      </c>
      <c r="L24" s="72">
        <v>18</v>
      </c>
      <c r="M24" s="327">
        <v>10388</v>
      </c>
      <c r="N24" s="72">
        <v>267</v>
      </c>
      <c r="O24" s="325">
        <f t="shared" si="6"/>
        <v>38.9063670411985</v>
      </c>
      <c r="P24" s="328">
        <f t="shared" si="7"/>
        <v>577.11111111111109</v>
      </c>
    </row>
    <row r="25" spans="1:16" ht="15" customHeight="1" x14ac:dyDescent="0.2">
      <c r="A25" s="209" t="s">
        <v>49</v>
      </c>
      <c r="B25" s="72">
        <f t="shared" si="0"/>
        <v>165</v>
      </c>
      <c r="C25" s="325">
        <f t="shared" si="1"/>
        <v>100662.92000000001</v>
      </c>
      <c r="D25" s="72">
        <f t="shared" si="1"/>
        <v>2320</v>
      </c>
      <c r="E25" s="325">
        <f t="shared" si="2"/>
        <v>43.389189655172416</v>
      </c>
      <c r="F25" s="328">
        <f t="shared" si="3"/>
        <v>610.07830303030312</v>
      </c>
      <c r="G25" s="72">
        <v>102</v>
      </c>
      <c r="H25" s="327">
        <v>63903.91</v>
      </c>
      <c r="I25" s="72">
        <v>1432</v>
      </c>
      <c r="J25" s="325">
        <f t="shared" si="4"/>
        <v>44.625635474860339</v>
      </c>
      <c r="K25" s="328">
        <f t="shared" si="5"/>
        <v>626.50892156862744</v>
      </c>
      <c r="L25" s="72">
        <v>63</v>
      </c>
      <c r="M25" s="327">
        <v>36759.01</v>
      </c>
      <c r="N25" s="72">
        <v>888</v>
      </c>
      <c r="O25" s="325">
        <f t="shared" si="6"/>
        <v>41.395281531531531</v>
      </c>
      <c r="P25" s="328">
        <f t="shared" si="7"/>
        <v>583.47634920634925</v>
      </c>
    </row>
    <row r="26" spans="1:16" ht="15" customHeight="1" x14ac:dyDescent="0.2">
      <c r="A26" s="209" t="s">
        <v>50</v>
      </c>
      <c r="B26" s="72">
        <f t="shared" si="0"/>
        <v>24</v>
      </c>
      <c r="C26" s="325">
        <f t="shared" si="1"/>
        <v>10324.73</v>
      </c>
      <c r="D26" s="72">
        <f t="shared" si="1"/>
        <v>364</v>
      </c>
      <c r="E26" s="325">
        <f t="shared" si="2"/>
        <v>28.364642857142854</v>
      </c>
      <c r="F26" s="328">
        <f t="shared" si="3"/>
        <v>430.1970833333333</v>
      </c>
      <c r="G26" s="72">
        <v>18</v>
      </c>
      <c r="H26" s="327">
        <v>7777.79</v>
      </c>
      <c r="I26" s="72">
        <v>276</v>
      </c>
      <c r="J26" s="325">
        <f t="shared" si="4"/>
        <v>28.180398550724636</v>
      </c>
      <c r="K26" s="328">
        <f t="shared" si="5"/>
        <v>432.09944444444443</v>
      </c>
      <c r="L26" s="72">
        <v>6</v>
      </c>
      <c r="M26" s="327">
        <v>2546.94</v>
      </c>
      <c r="N26" s="72">
        <v>88</v>
      </c>
      <c r="O26" s="325">
        <f t="shared" si="6"/>
        <v>28.942499999999999</v>
      </c>
      <c r="P26" s="328">
        <f t="shared" si="7"/>
        <v>424.49</v>
      </c>
    </row>
    <row r="27" spans="1:16" ht="15" customHeight="1" x14ac:dyDescent="0.2">
      <c r="A27" s="209" t="s">
        <v>51</v>
      </c>
      <c r="B27" s="72">
        <f t="shared" si="0"/>
        <v>67</v>
      </c>
      <c r="C27" s="325">
        <f t="shared" si="1"/>
        <v>40749.42</v>
      </c>
      <c r="D27" s="72">
        <f t="shared" si="1"/>
        <v>806</v>
      </c>
      <c r="E27" s="325">
        <f t="shared" si="2"/>
        <v>50.557593052109176</v>
      </c>
      <c r="F27" s="328">
        <f t="shared" si="3"/>
        <v>608.20029850746266</v>
      </c>
      <c r="G27" s="72">
        <v>30</v>
      </c>
      <c r="H27" s="327">
        <v>17987.509999999998</v>
      </c>
      <c r="I27" s="72">
        <v>366</v>
      </c>
      <c r="J27" s="325">
        <f t="shared" si="4"/>
        <v>49.146202185792347</v>
      </c>
      <c r="K27" s="328">
        <f t="shared" si="5"/>
        <v>599.58366666666666</v>
      </c>
      <c r="L27" s="72">
        <v>37</v>
      </c>
      <c r="M27" s="327">
        <v>22761.91</v>
      </c>
      <c r="N27" s="72">
        <v>440</v>
      </c>
      <c r="O27" s="325">
        <f t="shared" si="6"/>
        <v>51.731613636363633</v>
      </c>
      <c r="P27" s="328">
        <f t="shared" si="7"/>
        <v>615.18675675675672</v>
      </c>
    </row>
    <row r="28" spans="1:16" ht="15" customHeight="1" x14ac:dyDescent="0.2">
      <c r="A28" s="209" t="s">
        <v>52</v>
      </c>
      <c r="B28" s="72">
        <f t="shared" si="0"/>
        <v>81</v>
      </c>
      <c r="C28" s="325">
        <f t="shared" si="1"/>
        <v>40504.83</v>
      </c>
      <c r="D28" s="72">
        <f t="shared" si="1"/>
        <v>794</v>
      </c>
      <c r="E28" s="325">
        <f t="shared" si="2"/>
        <v>51.013639798488668</v>
      </c>
      <c r="F28" s="328">
        <f t="shared" si="3"/>
        <v>500.05962962962963</v>
      </c>
      <c r="G28" s="72">
        <v>72</v>
      </c>
      <c r="H28" s="327">
        <v>35968.15</v>
      </c>
      <c r="I28" s="72">
        <v>715</v>
      </c>
      <c r="J28" s="325">
        <f t="shared" si="4"/>
        <v>50.305104895104897</v>
      </c>
      <c r="K28" s="328">
        <f t="shared" si="5"/>
        <v>499.5576388888889</v>
      </c>
      <c r="L28" s="72">
        <v>9</v>
      </c>
      <c r="M28" s="327">
        <v>4536.68</v>
      </c>
      <c r="N28" s="72">
        <v>79</v>
      </c>
      <c r="O28" s="325">
        <f t="shared" si="6"/>
        <v>57.426329113924055</v>
      </c>
      <c r="P28" s="328">
        <f t="shared" si="7"/>
        <v>504.07555555555558</v>
      </c>
    </row>
    <row r="29" spans="1:16" ht="15" customHeight="1" x14ac:dyDescent="0.2">
      <c r="A29" s="209" t="s">
        <v>53</v>
      </c>
      <c r="B29" s="72">
        <f t="shared" si="0"/>
        <v>1050</v>
      </c>
      <c r="C29" s="325">
        <f t="shared" si="1"/>
        <v>701842.14</v>
      </c>
      <c r="D29" s="72">
        <f t="shared" si="1"/>
        <v>13860</v>
      </c>
      <c r="E29" s="325">
        <f t="shared" si="2"/>
        <v>50.637961038961038</v>
      </c>
      <c r="F29" s="328">
        <f t="shared" si="3"/>
        <v>668.42108571428571</v>
      </c>
      <c r="G29" s="72">
        <v>532</v>
      </c>
      <c r="H29" s="327">
        <v>356912.77</v>
      </c>
      <c r="I29" s="72">
        <v>7189</v>
      </c>
      <c r="J29" s="325">
        <f t="shared" si="4"/>
        <v>49.647067742384202</v>
      </c>
      <c r="K29" s="328">
        <f t="shared" si="5"/>
        <v>670.88866541353389</v>
      </c>
      <c r="L29" s="72">
        <v>518</v>
      </c>
      <c r="M29" s="327">
        <v>344929.37</v>
      </c>
      <c r="N29" s="72">
        <v>6671</v>
      </c>
      <c r="O29" s="325">
        <f t="shared" si="6"/>
        <v>51.705796732124121</v>
      </c>
      <c r="P29" s="328">
        <f t="shared" si="7"/>
        <v>665.8868146718147</v>
      </c>
    </row>
    <row r="30" spans="1:16" ht="15" customHeight="1" x14ac:dyDescent="0.2">
      <c r="A30" s="209" t="s">
        <v>54</v>
      </c>
      <c r="B30" s="72">
        <f t="shared" si="0"/>
        <v>120</v>
      </c>
      <c r="C30" s="325">
        <f t="shared" si="1"/>
        <v>73159.31</v>
      </c>
      <c r="D30" s="72">
        <f t="shared" si="1"/>
        <v>1410</v>
      </c>
      <c r="E30" s="325">
        <f t="shared" si="2"/>
        <v>51.886035460992908</v>
      </c>
      <c r="F30" s="328">
        <f t="shared" si="3"/>
        <v>609.66091666666659</v>
      </c>
      <c r="G30" s="72">
        <v>80</v>
      </c>
      <c r="H30" s="327">
        <v>54587.06</v>
      </c>
      <c r="I30" s="72">
        <v>983</v>
      </c>
      <c r="J30" s="325">
        <f t="shared" si="4"/>
        <v>55.531088504577824</v>
      </c>
      <c r="K30" s="328">
        <f t="shared" si="5"/>
        <v>682.33825000000002</v>
      </c>
      <c r="L30" s="72">
        <v>40</v>
      </c>
      <c r="M30" s="327">
        <v>18572.25</v>
      </c>
      <c r="N30" s="72">
        <v>427</v>
      </c>
      <c r="O30" s="325">
        <f t="shared" si="6"/>
        <v>43.494730679156909</v>
      </c>
      <c r="P30" s="328">
        <f t="shared" si="7"/>
        <v>464.30624999999998</v>
      </c>
    </row>
    <row r="31" spans="1:16" ht="15" customHeight="1" x14ac:dyDescent="0.2">
      <c r="A31" s="209" t="s">
        <v>55</v>
      </c>
      <c r="B31" s="72">
        <f t="shared" si="0"/>
        <v>151</v>
      </c>
      <c r="C31" s="325">
        <f t="shared" si="1"/>
        <v>118165.31000000001</v>
      </c>
      <c r="D31" s="72">
        <f t="shared" si="1"/>
        <v>2118</v>
      </c>
      <c r="E31" s="325">
        <f t="shared" si="2"/>
        <v>55.790986779981118</v>
      </c>
      <c r="F31" s="328">
        <f t="shared" si="3"/>
        <v>782.55172185430467</v>
      </c>
      <c r="G31" s="72">
        <v>115</v>
      </c>
      <c r="H31" s="327">
        <v>94036.32</v>
      </c>
      <c r="I31" s="72">
        <v>1674</v>
      </c>
      <c r="J31" s="325">
        <f t="shared" si="4"/>
        <v>56.174623655913983</v>
      </c>
      <c r="K31" s="328">
        <f t="shared" si="5"/>
        <v>817.7071304347827</v>
      </c>
      <c r="L31" s="72">
        <v>36</v>
      </c>
      <c r="M31" s="327">
        <v>24128.99</v>
      </c>
      <c r="N31" s="72">
        <v>444</v>
      </c>
      <c r="O31" s="325">
        <f t="shared" si="6"/>
        <v>54.344572072072076</v>
      </c>
      <c r="P31" s="328">
        <f t="shared" si="7"/>
        <v>670.24972222222232</v>
      </c>
    </row>
    <row r="32" spans="1:16" ht="15" customHeight="1" x14ac:dyDescent="0.2">
      <c r="A32" s="209" t="s">
        <v>56</v>
      </c>
      <c r="B32" s="72">
        <f t="shared" si="0"/>
        <v>39</v>
      </c>
      <c r="C32" s="325">
        <f t="shared" si="1"/>
        <v>24164.3</v>
      </c>
      <c r="D32" s="72">
        <f t="shared" si="1"/>
        <v>592</v>
      </c>
      <c r="E32" s="325">
        <f t="shared" si="2"/>
        <v>40.818074324324321</v>
      </c>
      <c r="F32" s="328">
        <f t="shared" si="3"/>
        <v>619.59743589743584</v>
      </c>
      <c r="G32" s="72">
        <v>18</v>
      </c>
      <c r="H32" s="327">
        <v>10352.92</v>
      </c>
      <c r="I32" s="72">
        <v>289</v>
      </c>
      <c r="J32" s="325">
        <f t="shared" si="4"/>
        <v>35.823252595155708</v>
      </c>
      <c r="K32" s="328">
        <f t="shared" si="5"/>
        <v>575.16222222222223</v>
      </c>
      <c r="L32" s="72">
        <v>21</v>
      </c>
      <c r="M32" s="327">
        <v>13811.38</v>
      </c>
      <c r="N32" s="72">
        <v>303</v>
      </c>
      <c r="O32" s="325">
        <f t="shared" si="6"/>
        <v>45.582112211221123</v>
      </c>
      <c r="P32" s="328">
        <f t="shared" si="7"/>
        <v>657.6847619047619</v>
      </c>
    </row>
    <row r="33" spans="1:16" ht="15" customHeight="1" x14ac:dyDescent="0.2">
      <c r="A33" s="209" t="s">
        <v>57</v>
      </c>
      <c r="B33" s="72">
        <f t="shared" si="0"/>
        <v>19</v>
      </c>
      <c r="C33" s="325">
        <f t="shared" si="1"/>
        <v>9785.11</v>
      </c>
      <c r="D33" s="72">
        <f t="shared" si="1"/>
        <v>237</v>
      </c>
      <c r="E33" s="325">
        <f t="shared" si="2"/>
        <v>41.287383966244725</v>
      </c>
      <c r="F33" s="328">
        <f>C33/B33</f>
        <v>515.00578947368422</v>
      </c>
      <c r="G33" s="72">
        <v>10</v>
      </c>
      <c r="H33" s="327">
        <v>6081.89</v>
      </c>
      <c r="I33" s="72">
        <v>119</v>
      </c>
      <c r="J33" s="325">
        <f t="shared" si="4"/>
        <v>51.108319327731095</v>
      </c>
      <c r="K33" s="328">
        <f>H33/G33</f>
        <v>608.18900000000008</v>
      </c>
      <c r="L33" s="72">
        <v>9</v>
      </c>
      <c r="M33" s="327">
        <v>3703.22</v>
      </c>
      <c r="N33" s="72">
        <v>118</v>
      </c>
      <c r="O33" s="325">
        <f t="shared" si="6"/>
        <v>31.383220338983048</v>
      </c>
      <c r="P33" s="328">
        <f>M33/L33</f>
        <v>411.46888888888884</v>
      </c>
    </row>
    <row r="34" spans="1:16" ht="15" customHeight="1" x14ac:dyDescent="0.2">
      <c r="A34" s="209" t="s">
        <v>58</v>
      </c>
      <c r="B34" s="72">
        <f t="shared" si="0"/>
        <v>31</v>
      </c>
      <c r="C34" s="325">
        <f t="shared" si="1"/>
        <v>20743.099999999999</v>
      </c>
      <c r="D34" s="72">
        <f t="shared" si="1"/>
        <v>516</v>
      </c>
      <c r="E34" s="325">
        <f t="shared" si="2"/>
        <v>40.199806201550388</v>
      </c>
      <c r="F34" s="328">
        <f t="shared" si="3"/>
        <v>669.13225806451612</v>
      </c>
      <c r="G34" s="72">
        <v>20</v>
      </c>
      <c r="H34" s="327">
        <v>11792.1</v>
      </c>
      <c r="I34" s="72">
        <v>336</v>
      </c>
      <c r="J34" s="325">
        <f t="shared" si="4"/>
        <v>35.095535714285717</v>
      </c>
      <c r="K34" s="328">
        <f t="shared" ref="K34:K36" si="8">H34/G34</f>
        <v>589.60500000000002</v>
      </c>
      <c r="L34" s="72">
        <v>11</v>
      </c>
      <c r="M34" s="327">
        <v>8951</v>
      </c>
      <c r="N34" s="72">
        <v>180</v>
      </c>
      <c r="O34" s="325">
        <f t="shared" si="6"/>
        <v>49.727777777777774</v>
      </c>
      <c r="P34" s="328">
        <f t="shared" ref="P34:P36" si="9">M34/L34</f>
        <v>813.72727272727275</v>
      </c>
    </row>
    <row r="35" spans="1:16" ht="15" customHeight="1" x14ac:dyDescent="0.2">
      <c r="A35" s="209" t="s">
        <v>59</v>
      </c>
      <c r="B35" s="72">
        <f t="shared" si="0"/>
        <v>92</v>
      </c>
      <c r="C35" s="325">
        <f t="shared" si="1"/>
        <v>54595.78</v>
      </c>
      <c r="D35" s="72">
        <f t="shared" si="1"/>
        <v>1204</v>
      </c>
      <c r="E35" s="325">
        <f t="shared" si="2"/>
        <v>45.345332225913623</v>
      </c>
      <c r="F35" s="328">
        <f t="shared" si="3"/>
        <v>593.43239130434779</v>
      </c>
      <c r="G35" s="72">
        <v>66</v>
      </c>
      <c r="H35" s="327">
        <v>37065.53</v>
      </c>
      <c r="I35" s="72">
        <v>825</v>
      </c>
      <c r="J35" s="325">
        <f t="shared" si="4"/>
        <v>44.927915151515151</v>
      </c>
      <c r="K35" s="328">
        <f t="shared" si="8"/>
        <v>561.59893939393942</v>
      </c>
      <c r="L35" s="72">
        <v>26</v>
      </c>
      <c r="M35" s="327">
        <v>17530.25</v>
      </c>
      <c r="N35" s="72">
        <v>379</v>
      </c>
      <c r="O35" s="325">
        <f t="shared" si="6"/>
        <v>46.253957783641162</v>
      </c>
      <c r="P35" s="328">
        <f t="shared" si="9"/>
        <v>674.24038461538464</v>
      </c>
    </row>
    <row r="36" spans="1:16" ht="15" customHeight="1" x14ac:dyDescent="0.2">
      <c r="A36" s="209" t="s">
        <v>60</v>
      </c>
      <c r="B36" s="72">
        <f t="shared" si="0"/>
        <v>80</v>
      </c>
      <c r="C36" s="325">
        <f t="shared" si="1"/>
        <v>52570.15</v>
      </c>
      <c r="D36" s="72">
        <f t="shared" si="1"/>
        <v>1119</v>
      </c>
      <c r="E36" s="325">
        <f t="shared" si="2"/>
        <v>46.9795799821269</v>
      </c>
      <c r="F36" s="328">
        <f t="shared" si="3"/>
        <v>657.12687500000004</v>
      </c>
      <c r="G36" s="72">
        <v>65</v>
      </c>
      <c r="H36" s="327">
        <v>43857.33</v>
      </c>
      <c r="I36" s="72">
        <v>944</v>
      </c>
      <c r="J36" s="325">
        <f t="shared" si="4"/>
        <v>46.459036016949156</v>
      </c>
      <c r="K36" s="328">
        <f t="shared" si="8"/>
        <v>674.72815384615387</v>
      </c>
      <c r="L36" s="72">
        <v>15</v>
      </c>
      <c r="M36" s="327">
        <v>8712.82</v>
      </c>
      <c r="N36" s="72">
        <v>175</v>
      </c>
      <c r="O36" s="325">
        <f t="shared" si="6"/>
        <v>49.787542857142853</v>
      </c>
      <c r="P36" s="328">
        <f t="shared" si="9"/>
        <v>580.85466666666662</v>
      </c>
    </row>
    <row r="37" spans="1:16" ht="20.100000000000001" customHeight="1" x14ac:dyDescent="0.2">
      <c r="A37" s="230" t="s">
        <v>5</v>
      </c>
      <c r="B37" s="114">
        <f>SUM(B9:B36)</f>
        <v>3289</v>
      </c>
      <c r="C37" s="326">
        <f>SUM(C9:C36)</f>
        <v>2042185.2600000005</v>
      </c>
      <c r="D37" s="114">
        <f>SUM(D9:D36)</f>
        <v>43966</v>
      </c>
      <c r="E37" s="326">
        <f>C37/D37</f>
        <v>46.449193922576548</v>
      </c>
      <c r="F37" s="329">
        <f>C37/B37</f>
        <v>620.91373061720901</v>
      </c>
      <c r="G37" s="205">
        <f>SUM(G9:G36)</f>
        <v>2002</v>
      </c>
      <c r="H37" s="330">
        <f>SUM(H9:H36)</f>
        <v>1240982.5000000002</v>
      </c>
      <c r="I37" s="114">
        <f>SUM(I9:I36)</f>
        <v>27055</v>
      </c>
      <c r="J37" s="326">
        <f>H37/I37</f>
        <v>45.868878211051573</v>
      </c>
      <c r="K37" s="329">
        <f>H37/G37</f>
        <v>619.87137862137877</v>
      </c>
      <c r="L37" s="205">
        <f>SUM(L9:L36)</f>
        <v>1287</v>
      </c>
      <c r="M37" s="330">
        <f>SUM(M9:M36)</f>
        <v>801202.75999999978</v>
      </c>
      <c r="N37" s="114">
        <f>SUM(N9:N36)</f>
        <v>16911</v>
      </c>
      <c r="O37" s="326">
        <f>M37/N37</f>
        <v>47.377609839749262</v>
      </c>
      <c r="P37" s="329">
        <f>M37/L37</f>
        <v>622.53516705516688</v>
      </c>
    </row>
    <row r="39" spans="1:16" x14ac:dyDescent="0.2">
      <c r="B39" s="7"/>
      <c r="C39" s="7"/>
      <c r="D39" s="7"/>
      <c r="E39" s="100"/>
      <c r="F39" s="100"/>
    </row>
    <row r="41" spans="1:16" x14ac:dyDescent="0.2">
      <c r="B41" s="7"/>
      <c r="C41" s="7"/>
      <c r="D41" s="7"/>
    </row>
    <row r="44" spans="1:16" x14ac:dyDescent="0.2">
      <c r="E44" s="7"/>
    </row>
    <row r="51" ht="30" customHeight="1" x14ac:dyDescent="0.2"/>
    <row r="57" ht="30" customHeight="1" x14ac:dyDescent="0.2"/>
  </sheetData>
  <mergeCells count="6">
    <mergeCell ref="G6:K6"/>
    <mergeCell ref="L6:P6"/>
    <mergeCell ref="A3:F3"/>
    <mergeCell ref="A6:A7"/>
    <mergeCell ref="B6:F6"/>
    <mergeCell ref="A4:K4"/>
  </mergeCells>
  <phoneticPr fontId="0" type="noConversion"/>
  <hyperlinks>
    <hyperlink ref="A1" location="Съдържание!Print_Area" display="към съдържанието" xr:uid="{00000000-0004-0000-1D00-000000000000}"/>
  </hyperlinks>
  <printOptions horizontalCentered="1"/>
  <pageMargins left="0.39370078740157483" right="0.39370078740157483" top="0.59055118110236227" bottom="0.39370078740157483" header="0.35433070866141736" footer="0.51181102362204722"/>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8">
    <pageSetUpPr fitToPage="1"/>
  </sheetPr>
  <dimension ref="A1:P63"/>
  <sheetViews>
    <sheetView topLeftCell="A4" zoomScale="69" zoomScaleNormal="69" zoomScaleSheetLayoutView="78" workbookViewId="0">
      <selection activeCell="E17" sqref="E17"/>
    </sheetView>
  </sheetViews>
  <sheetFormatPr defaultRowHeight="12.75" x14ac:dyDescent="0.2"/>
  <cols>
    <col min="1" max="1" width="18.7109375" style="70" customWidth="1"/>
    <col min="2" max="2" width="13.7109375" style="70" customWidth="1"/>
    <col min="3" max="3" width="16.7109375" style="70" customWidth="1"/>
    <col min="4" max="4" width="12.7109375" style="70" customWidth="1"/>
    <col min="5" max="5" width="10.7109375" style="70" customWidth="1"/>
    <col min="6" max="6" width="13.7109375" style="70" customWidth="1"/>
    <col min="7" max="7" width="16.7109375" style="70" customWidth="1"/>
    <col min="8" max="8" width="12.7109375" style="70" customWidth="1"/>
    <col min="9" max="9" width="10.7109375" style="70" customWidth="1"/>
    <col min="10" max="10" width="13.7109375" style="70" customWidth="1"/>
    <col min="11" max="11" width="16.7109375" style="70" customWidth="1"/>
    <col min="12" max="12" width="12.7109375" style="70" customWidth="1"/>
    <col min="13" max="13" width="10.7109375" style="70" customWidth="1"/>
    <col min="14" max="16384" width="9.140625" style="70"/>
  </cols>
  <sheetData>
    <row r="1" spans="1:16" ht="20.25" customHeight="1" x14ac:dyDescent="0.2">
      <c r="A1" s="147" t="s">
        <v>64</v>
      </c>
      <c r="B1" s="74"/>
      <c r="C1" s="74"/>
      <c r="D1" s="85"/>
      <c r="E1" s="85"/>
      <c r="H1" s="78"/>
      <c r="I1" s="78"/>
      <c r="J1" s="78"/>
      <c r="K1" s="78"/>
      <c r="L1" s="78"/>
      <c r="M1" s="78"/>
    </row>
    <row r="2" spans="1:16" ht="15" x14ac:dyDescent="0.2">
      <c r="A2" s="147"/>
      <c r="B2" s="238"/>
      <c r="C2" s="238"/>
      <c r="D2" s="85"/>
      <c r="E2" s="85"/>
      <c r="H2" s="78"/>
      <c r="I2" s="78"/>
      <c r="J2" s="78"/>
      <c r="K2" s="78"/>
      <c r="L2" s="78"/>
      <c r="M2" s="78"/>
    </row>
    <row r="3" spans="1:16" ht="15" customHeight="1" x14ac:dyDescent="0.2">
      <c r="A3" s="365" t="s">
        <v>261</v>
      </c>
      <c r="B3" s="366"/>
      <c r="C3" s="366"/>
      <c r="D3" s="366"/>
      <c r="E3" s="366"/>
      <c r="F3" s="245"/>
      <c r="G3" s="248"/>
      <c r="H3" s="248"/>
      <c r="I3" s="78"/>
      <c r="J3" s="78"/>
      <c r="K3" s="78"/>
      <c r="L3" s="78"/>
      <c r="M3" s="78"/>
    </row>
    <row r="4" spans="1:16" ht="30" customHeight="1" x14ac:dyDescent="0.2">
      <c r="A4" s="366" t="s">
        <v>401</v>
      </c>
      <c r="B4" s="366"/>
      <c r="C4" s="366"/>
      <c r="D4" s="366"/>
      <c r="E4" s="366"/>
      <c r="F4" s="366"/>
      <c r="G4" s="366"/>
      <c r="H4" s="366"/>
      <c r="I4" s="366"/>
      <c r="J4" s="244"/>
      <c r="K4" s="244"/>
      <c r="L4" s="244"/>
      <c r="M4" s="244"/>
      <c r="N4" s="244"/>
      <c r="O4" s="244"/>
      <c r="P4" s="244"/>
    </row>
    <row r="5" spans="1:16" ht="15" customHeight="1" x14ac:dyDescent="0.25">
      <c r="A5" s="77"/>
      <c r="B5" s="77"/>
      <c r="C5" s="77"/>
      <c r="D5" s="77"/>
      <c r="E5" s="77"/>
    </row>
    <row r="6" spans="1:16" ht="15" customHeight="1" x14ac:dyDescent="0.2">
      <c r="A6" s="402" t="s">
        <v>4</v>
      </c>
      <c r="B6" s="399" t="s">
        <v>5</v>
      </c>
      <c r="C6" s="400"/>
      <c r="D6" s="400"/>
      <c r="E6" s="400"/>
      <c r="F6" s="399" t="s">
        <v>243</v>
      </c>
      <c r="G6" s="400"/>
      <c r="H6" s="400"/>
      <c r="I6" s="401"/>
      <c r="J6" s="399" t="s">
        <v>244</v>
      </c>
      <c r="K6" s="400"/>
      <c r="L6" s="400"/>
      <c r="M6" s="401"/>
    </row>
    <row r="7" spans="1:16" ht="60" customHeight="1" x14ac:dyDescent="0.2">
      <c r="A7" s="403"/>
      <c r="B7" s="216" t="s">
        <v>205</v>
      </c>
      <c r="C7" s="270" t="s">
        <v>397</v>
      </c>
      <c r="D7" s="121" t="s">
        <v>66</v>
      </c>
      <c r="E7" s="121" t="s">
        <v>372</v>
      </c>
      <c r="F7" s="216" t="s">
        <v>205</v>
      </c>
      <c r="G7" s="270" t="s">
        <v>397</v>
      </c>
      <c r="H7" s="121" t="s">
        <v>66</v>
      </c>
      <c r="I7" s="217" t="s">
        <v>372</v>
      </c>
      <c r="J7" s="216" t="s">
        <v>205</v>
      </c>
      <c r="K7" s="270" t="s">
        <v>397</v>
      </c>
      <c r="L7" s="121" t="s">
        <v>66</v>
      </c>
      <c r="M7" s="217" t="s">
        <v>372</v>
      </c>
    </row>
    <row r="8" spans="1:16" ht="20.100000000000001" customHeight="1" x14ac:dyDescent="0.2">
      <c r="A8" s="235">
        <v>1</v>
      </c>
      <c r="B8" s="218">
        <v>2</v>
      </c>
      <c r="C8" s="122">
        <v>3</v>
      </c>
      <c r="D8" s="201">
        <v>4</v>
      </c>
      <c r="E8" s="315" t="s">
        <v>192</v>
      </c>
      <c r="F8" s="218">
        <v>6</v>
      </c>
      <c r="G8" s="122">
        <v>7</v>
      </c>
      <c r="H8" s="202">
        <v>8</v>
      </c>
      <c r="I8" s="219" t="s">
        <v>248</v>
      </c>
      <c r="J8" s="218">
        <v>10</v>
      </c>
      <c r="K8" s="122">
        <v>11</v>
      </c>
      <c r="L8" s="202">
        <v>12</v>
      </c>
      <c r="M8" s="219" t="s">
        <v>250</v>
      </c>
    </row>
    <row r="9" spans="1:16" ht="14.1" customHeight="1" x14ac:dyDescent="0.2">
      <c r="A9" s="251" t="s">
        <v>77</v>
      </c>
      <c r="B9" s="203"/>
      <c r="C9" s="327"/>
      <c r="D9" s="72"/>
      <c r="E9" s="325"/>
      <c r="F9" s="203"/>
      <c r="G9" s="320"/>
      <c r="H9" s="72"/>
      <c r="I9" s="328"/>
      <c r="J9" s="203"/>
      <c r="K9" s="320"/>
      <c r="L9" s="72"/>
      <c r="M9" s="328"/>
    </row>
    <row r="10" spans="1:16" ht="14.1" customHeight="1" x14ac:dyDescent="0.2">
      <c r="A10" s="252">
        <v>19</v>
      </c>
      <c r="B10" s="203">
        <f t="shared" ref="B10:B57" si="0">F10+J10</f>
        <v>6</v>
      </c>
      <c r="C10" s="327">
        <f t="shared" ref="C10:C57" si="1">G10+K10</f>
        <v>1400.63</v>
      </c>
      <c r="D10" s="72">
        <f t="shared" ref="D10:D57" si="2">H10+L10</f>
        <v>74</v>
      </c>
      <c r="E10" s="325">
        <f>C10/D10</f>
        <v>18.927432432432433</v>
      </c>
      <c r="F10" s="203">
        <v>3</v>
      </c>
      <c r="G10" s="327">
        <v>533.52</v>
      </c>
      <c r="H10" s="72">
        <v>27</v>
      </c>
      <c r="I10" s="325">
        <f>G10/H10</f>
        <v>19.759999999999998</v>
      </c>
      <c r="J10" s="203">
        <v>3</v>
      </c>
      <c r="K10" s="327">
        <v>867.11</v>
      </c>
      <c r="L10" s="72">
        <v>47</v>
      </c>
      <c r="M10" s="328">
        <f t="shared" ref="M10" si="3">K10/L10</f>
        <v>18.449148936170214</v>
      </c>
    </row>
    <row r="11" spans="1:16" ht="14.1" customHeight="1" x14ac:dyDescent="0.2">
      <c r="A11" s="252">
        <v>20</v>
      </c>
      <c r="B11" s="203">
        <f t="shared" si="0"/>
        <v>25</v>
      </c>
      <c r="C11" s="327">
        <f t="shared" si="1"/>
        <v>8073.5999999999995</v>
      </c>
      <c r="D11" s="72">
        <f t="shared" si="2"/>
        <v>296</v>
      </c>
      <c r="E11" s="325">
        <f>C11/D11</f>
        <v>27.275675675675675</v>
      </c>
      <c r="F11" s="203">
        <v>23</v>
      </c>
      <c r="G11" s="327">
        <v>7034.61</v>
      </c>
      <c r="H11" s="72">
        <v>277</v>
      </c>
      <c r="I11" s="325">
        <f>G11/H11</f>
        <v>25.395703971119133</v>
      </c>
      <c r="J11" s="203">
        <v>2</v>
      </c>
      <c r="K11" s="327">
        <v>1038.99</v>
      </c>
      <c r="L11" s="72">
        <v>19</v>
      </c>
      <c r="M11" s="328">
        <f>K11/L11</f>
        <v>54.683684210526316</v>
      </c>
    </row>
    <row r="12" spans="1:16" ht="14.1" customHeight="1" x14ac:dyDescent="0.2">
      <c r="A12" s="252">
        <v>21</v>
      </c>
      <c r="B12" s="203">
        <f t="shared" si="0"/>
        <v>20</v>
      </c>
      <c r="C12" s="327">
        <f t="shared" si="1"/>
        <v>8008.75</v>
      </c>
      <c r="D12" s="72">
        <f t="shared" si="2"/>
        <v>262</v>
      </c>
      <c r="E12" s="325">
        <f t="shared" ref="E12:E27" si="4">C12/D12</f>
        <v>30.567748091603054</v>
      </c>
      <c r="F12" s="203">
        <v>17</v>
      </c>
      <c r="G12" s="327">
        <v>7348.54</v>
      </c>
      <c r="H12" s="72">
        <v>230</v>
      </c>
      <c r="I12" s="325">
        <f t="shared" ref="I12:I16" si="5">G12/H12</f>
        <v>31.950173913043479</v>
      </c>
      <c r="J12" s="203">
        <v>3</v>
      </c>
      <c r="K12" s="327">
        <v>660.21</v>
      </c>
      <c r="L12" s="72">
        <v>32</v>
      </c>
      <c r="M12" s="328">
        <f t="shared" ref="M12:M16" si="6">K12/L12</f>
        <v>20.631562500000001</v>
      </c>
    </row>
    <row r="13" spans="1:16" ht="14.1" customHeight="1" x14ac:dyDescent="0.2">
      <c r="A13" s="252">
        <v>22</v>
      </c>
      <c r="B13" s="203">
        <f t="shared" si="0"/>
        <v>34</v>
      </c>
      <c r="C13" s="327">
        <f t="shared" si="1"/>
        <v>16613.54</v>
      </c>
      <c r="D13" s="72">
        <f t="shared" si="2"/>
        <v>503</v>
      </c>
      <c r="E13" s="325">
        <f t="shared" si="4"/>
        <v>33.028906560636187</v>
      </c>
      <c r="F13" s="203">
        <v>28</v>
      </c>
      <c r="G13" s="327">
        <v>14825.96</v>
      </c>
      <c r="H13" s="72">
        <v>443</v>
      </c>
      <c r="I13" s="325">
        <f t="shared" si="5"/>
        <v>33.467178329571105</v>
      </c>
      <c r="J13" s="203">
        <v>6</v>
      </c>
      <c r="K13" s="327">
        <v>1787.58</v>
      </c>
      <c r="L13" s="72">
        <v>60</v>
      </c>
      <c r="M13" s="328">
        <f t="shared" si="6"/>
        <v>29.792999999999999</v>
      </c>
    </row>
    <row r="14" spans="1:16" ht="14.1" customHeight="1" x14ac:dyDescent="0.2">
      <c r="A14" s="252">
        <v>23</v>
      </c>
      <c r="B14" s="203">
        <f t="shared" si="0"/>
        <v>26</v>
      </c>
      <c r="C14" s="327">
        <f t="shared" si="1"/>
        <v>10756.119999999999</v>
      </c>
      <c r="D14" s="72">
        <f t="shared" si="2"/>
        <v>332</v>
      </c>
      <c r="E14" s="325">
        <f t="shared" si="4"/>
        <v>32.397951807228914</v>
      </c>
      <c r="F14" s="203">
        <v>18</v>
      </c>
      <c r="G14" s="327">
        <v>8999.74</v>
      </c>
      <c r="H14" s="72">
        <v>282</v>
      </c>
      <c r="I14" s="325">
        <f t="shared" si="5"/>
        <v>31.913971631205673</v>
      </c>
      <c r="J14" s="203">
        <v>8</v>
      </c>
      <c r="K14" s="327">
        <v>1756.38</v>
      </c>
      <c r="L14" s="72">
        <v>50</v>
      </c>
      <c r="M14" s="328">
        <f t="shared" si="6"/>
        <v>35.127600000000001</v>
      </c>
    </row>
    <row r="15" spans="1:16" ht="14.1" customHeight="1" x14ac:dyDescent="0.2">
      <c r="A15" s="252">
        <v>24</v>
      </c>
      <c r="B15" s="203">
        <f t="shared" si="0"/>
        <v>24</v>
      </c>
      <c r="C15" s="327">
        <f t="shared" si="1"/>
        <v>9470.31</v>
      </c>
      <c r="D15" s="72">
        <f t="shared" si="2"/>
        <v>291</v>
      </c>
      <c r="E15" s="325">
        <f t="shared" si="4"/>
        <v>32.544020618556701</v>
      </c>
      <c r="F15" s="203">
        <v>20</v>
      </c>
      <c r="G15" s="327">
        <v>8658.0499999999993</v>
      </c>
      <c r="H15" s="72">
        <v>250</v>
      </c>
      <c r="I15" s="325">
        <f t="shared" si="5"/>
        <v>34.632199999999997</v>
      </c>
      <c r="J15" s="203">
        <v>4</v>
      </c>
      <c r="K15" s="327">
        <v>812.26</v>
      </c>
      <c r="L15" s="72">
        <v>41</v>
      </c>
      <c r="M15" s="328">
        <f t="shared" si="6"/>
        <v>19.811219512195123</v>
      </c>
    </row>
    <row r="16" spans="1:16" ht="14.1" customHeight="1" x14ac:dyDescent="0.2">
      <c r="A16" s="252">
        <v>25</v>
      </c>
      <c r="B16" s="203">
        <f t="shared" si="0"/>
        <v>27</v>
      </c>
      <c r="C16" s="327">
        <f t="shared" si="1"/>
        <v>13307.73</v>
      </c>
      <c r="D16" s="72">
        <f t="shared" si="2"/>
        <v>315</v>
      </c>
      <c r="E16" s="325">
        <f t="shared" si="4"/>
        <v>42.246761904761904</v>
      </c>
      <c r="F16" s="203">
        <v>25</v>
      </c>
      <c r="G16" s="327">
        <v>12564.75</v>
      </c>
      <c r="H16" s="72">
        <v>273</v>
      </c>
      <c r="I16" s="325">
        <f t="shared" si="5"/>
        <v>46.024725274725277</v>
      </c>
      <c r="J16" s="203">
        <v>2</v>
      </c>
      <c r="K16" s="327">
        <v>742.98</v>
      </c>
      <c r="L16" s="72">
        <v>42</v>
      </c>
      <c r="M16" s="328">
        <f t="shared" si="6"/>
        <v>17.690000000000001</v>
      </c>
    </row>
    <row r="17" spans="1:13" ht="14.1" customHeight="1" x14ac:dyDescent="0.2">
      <c r="A17" s="252">
        <v>26</v>
      </c>
      <c r="B17" s="203">
        <f t="shared" si="0"/>
        <v>27</v>
      </c>
      <c r="C17" s="327">
        <f t="shared" si="1"/>
        <v>9720.7900000000009</v>
      </c>
      <c r="D17" s="72">
        <f t="shared" si="2"/>
        <v>294</v>
      </c>
      <c r="E17" s="325">
        <f>C17/D17</f>
        <v>33.063911564625855</v>
      </c>
      <c r="F17" s="203">
        <v>20</v>
      </c>
      <c r="G17" s="327">
        <v>7638.06</v>
      </c>
      <c r="H17" s="72">
        <v>226</v>
      </c>
      <c r="I17" s="325">
        <f>G17/H17</f>
        <v>33.796725663716813</v>
      </c>
      <c r="J17" s="203">
        <v>7</v>
      </c>
      <c r="K17" s="327">
        <v>2082.73</v>
      </c>
      <c r="L17" s="72">
        <v>68</v>
      </c>
      <c r="M17" s="328">
        <f>K17/L17</f>
        <v>30.628382352941177</v>
      </c>
    </row>
    <row r="18" spans="1:13" ht="14.1" customHeight="1" x14ac:dyDescent="0.2">
      <c r="A18" s="252">
        <v>27</v>
      </c>
      <c r="B18" s="203">
        <f t="shared" si="0"/>
        <v>44</v>
      </c>
      <c r="C18" s="327">
        <f t="shared" si="1"/>
        <v>22944.75</v>
      </c>
      <c r="D18" s="72">
        <f t="shared" si="2"/>
        <v>553</v>
      </c>
      <c r="E18" s="325">
        <f t="shared" si="4"/>
        <v>41.491410488245933</v>
      </c>
      <c r="F18" s="203">
        <v>34</v>
      </c>
      <c r="G18" s="327">
        <v>18365.88</v>
      </c>
      <c r="H18" s="72">
        <v>420</v>
      </c>
      <c r="I18" s="325">
        <f t="shared" ref="I18:I27" si="7">G18/H18</f>
        <v>43.728285714285718</v>
      </c>
      <c r="J18" s="203">
        <v>10</v>
      </c>
      <c r="K18" s="327">
        <v>4578.87</v>
      </c>
      <c r="L18" s="72">
        <v>133</v>
      </c>
      <c r="M18" s="328">
        <f t="shared" ref="M18:M27" si="8">K18/L18</f>
        <v>34.427593984962407</v>
      </c>
    </row>
    <row r="19" spans="1:13" ht="14.1" customHeight="1" x14ac:dyDescent="0.2">
      <c r="A19" s="252">
        <v>28</v>
      </c>
      <c r="B19" s="203">
        <f t="shared" si="0"/>
        <v>41</v>
      </c>
      <c r="C19" s="327">
        <f t="shared" si="1"/>
        <v>23152.17</v>
      </c>
      <c r="D19" s="72">
        <f t="shared" si="2"/>
        <v>515</v>
      </c>
      <c r="E19" s="325">
        <f t="shared" si="4"/>
        <v>44.955669902912618</v>
      </c>
      <c r="F19" s="203">
        <v>27</v>
      </c>
      <c r="G19" s="327">
        <v>14550.91</v>
      </c>
      <c r="H19" s="72">
        <v>340</v>
      </c>
      <c r="I19" s="325">
        <f t="shared" si="7"/>
        <v>42.79679411764706</v>
      </c>
      <c r="J19" s="203">
        <v>14</v>
      </c>
      <c r="K19" s="327">
        <v>8601.26</v>
      </c>
      <c r="L19" s="72">
        <v>175</v>
      </c>
      <c r="M19" s="328">
        <f t="shared" si="8"/>
        <v>49.150057142857143</v>
      </c>
    </row>
    <row r="20" spans="1:13" ht="14.1" customHeight="1" x14ac:dyDescent="0.2">
      <c r="A20" s="252">
        <v>29</v>
      </c>
      <c r="B20" s="203">
        <f t="shared" si="0"/>
        <v>22</v>
      </c>
      <c r="C20" s="327">
        <f t="shared" si="1"/>
        <v>7636.42</v>
      </c>
      <c r="D20" s="72">
        <f t="shared" si="2"/>
        <v>186</v>
      </c>
      <c r="E20" s="325">
        <f t="shared" si="4"/>
        <v>41.056021505376343</v>
      </c>
      <c r="F20" s="203">
        <v>18</v>
      </c>
      <c r="G20" s="327">
        <v>6774.42</v>
      </c>
      <c r="H20" s="72">
        <v>170</v>
      </c>
      <c r="I20" s="325">
        <f t="shared" si="7"/>
        <v>39.849529411764706</v>
      </c>
      <c r="J20" s="203">
        <v>4</v>
      </c>
      <c r="K20" s="327">
        <v>862</v>
      </c>
      <c r="L20" s="72">
        <v>16</v>
      </c>
      <c r="M20" s="328">
        <f t="shared" si="8"/>
        <v>53.875</v>
      </c>
    </row>
    <row r="21" spans="1:13" ht="14.1" customHeight="1" x14ac:dyDescent="0.2">
      <c r="A21" s="252">
        <v>30</v>
      </c>
      <c r="B21" s="203">
        <f t="shared" si="0"/>
        <v>45</v>
      </c>
      <c r="C21" s="327">
        <f t="shared" si="1"/>
        <v>33142.400000000001</v>
      </c>
      <c r="D21" s="72">
        <f t="shared" si="2"/>
        <v>662</v>
      </c>
      <c r="E21" s="325">
        <f t="shared" si="4"/>
        <v>50.064048338368579</v>
      </c>
      <c r="F21" s="203">
        <v>38</v>
      </c>
      <c r="G21" s="327">
        <v>29007.11</v>
      </c>
      <c r="H21" s="72">
        <v>559</v>
      </c>
      <c r="I21" s="325">
        <f t="shared" si="7"/>
        <v>51.891073345259393</v>
      </c>
      <c r="J21" s="203">
        <v>7</v>
      </c>
      <c r="K21" s="327">
        <v>4135.29</v>
      </c>
      <c r="L21" s="72">
        <v>103</v>
      </c>
      <c r="M21" s="328">
        <f t="shared" si="8"/>
        <v>40.14844660194175</v>
      </c>
    </row>
    <row r="22" spans="1:13" ht="14.1" customHeight="1" x14ac:dyDescent="0.2">
      <c r="A22" s="252">
        <v>31</v>
      </c>
      <c r="B22" s="203">
        <f t="shared" si="0"/>
        <v>30</v>
      </c>
      <c r="C22" s="327">
        <f t="shared" si="1"/>
        <v>20601.23</v>
      </c>
      <c r="D22" s="72">
        <f t="shared" si="2"/>
        <v>413</v>
      </c>
      <c r="E22" s="325">
        <f t="shared" si="4"/>
        <v>49.881912832929778</v>
      </c>
      <c r="F22" s="203">
        <v>22</v>
      </c>
      <c r="G22" s="327">
        <v>14234.67</v>
      </c>
      <c r="H22" s="72">
        <v>282</v>
      </c>
      <c r="I22" s="325">
        <f t="shared" si="7"/>
        <v>50.477553191489363</v>
      </c>
      <c r="J22" s="203">
        <v>8</v>
      </c>
      <c r="K22" s="327">
        <v>6366.56</v>
      </c>
      <c r="L22" s="72">
        <v>131</v>
      </c>
      <c r="M22" s="328">
        <f t="shared" si="8"/>
        <v>48.599694656488552</v>
      </c>
    </row>
    <row r="23" spans="1:13" ht="14.1" customHeight="1" x14ac:dyDescent="0.2">
      <c r="A23" s="252">
        <v>32</v>
      </c>
      <c r="B23" s="203">
        <f t="shared" si="0"/>
        <v>20</v>
      </c>
      <c r="C23" s="327">
        <f t="shared" si="1"/>
        <v>11884.24</v>
      </c>
      <c r="D23" s="72">
        <f t="shared" si="2"/>
        <v>264</v>
      </c>
      <c r="E23" s="325">
        <f t="shared" si="4"/>
        <v>45.016060606060606</v>
      </c>
      <c r="F23" s="203">
        <v>18</v>
      </c>
      <c r="G23" s="327">
        <v>11578.5</v>
      </c>
      <c r="H23" s="72">
        <v>237</v>
      </c>
      <c r="I23" s="325">
        <f t="shared" si="7"/>
        <v>48.854430379746837</v>
      </c>
      <c r="J23" s="203">
        <v>2</v>
      </c>
      <c r="K23" s="327">
        <v>305.74</v>
      </c>
      <c r="L23" s="72">
        <v>27</v>
      </c>
      <c r="M23" s="328">
        <f t="shared" si="8"/>
        <v>11.323703703703703</v>
      </c>
    </row>
    <row r="24" spans="1:13" ht="14.1" customHeight="1" x14ac:dyDescent="0.2">
      <c r="A24" s="252">
        <v>33</v>
      </c>
      <c r="B24" s="203">
        <f t="shared" si="0"/>
        <v>42</v>
      </c>
      <c r="C24" s="327">
        <f t="shared" si="1"/>
        <v>21337.66</v>
      </c>
      <c r="D24" s="72">
        <f t="shared" si="2"/>
        <v>512</v>
      </c>
      <c r="E24" s="325">
        <f t="shared" si="4"/>
        <v>41.6751171875</v>
      </c>
      <c r="F24" s="203">
        <v>37</v>
      </c>
      <c r="G24" s="327">
        <v>19353.8</v>
      </c>
      <c r="H24" s="72">
        <v>476</v>
      </c>
      <c r="I24" s="325">
        <f t="shared" si="7"/>
        <v>40.659243697478992</v>
      </c>
      <c r="J24" s="203">
        <v>5</v>
      </c>
      <c r="K24" s="327">
        <v>1983.86</v>
      </c>
      <c r="L24" s="72">
        <v>36</v>
      </c>
      <c r="M24" s="328">
        <f t="shared" si="8"/>
        <v>55.107222222222219</v>
      </c>
    </row>
    <row r="25" spans="1:13" ht="14.1" customHeight="1" x14ac:dyDescent="0.2">
      <c r="A25" s="252">
        <v>34</v>
      </c>
      <c r="B25" s="203">
        <f t="shared" si="0"/>
        <v>47</v>
      </c>
      <c r="C25" s="327">
        <f t="shared" si="1"/>
        <v>24699.940000000002</v>
      </c>
      <c r="D25" s="72">
        <f t="shared" si="2"/>
        <v>587</v>
      </c>
      <c r="E25" s="325">
        <f t="shared" si="4"/>
        <v>42.078262350936974</v>
      </c>
      <c r="F25" s="203">
        <v>32</v>
      </c>
      <c r="G25" s="327">
        <v>17742.97</v>
      </c>
      <c r="H25" s="72">
        <v>413</v>
      </c>
      <c r="I25" s="325">
        <f t="shared" si="7"/>
        <v>42.96118644067797</v>
      </c>
      <c r="J25" s="203">
        <v>15</v>
      </c>
      <c r="K25" s="327">
        <v>6956.97</v>
      </c>
      <c r="L25" s="72">
        <v>174</v>
      </c>
      <c r="M25" s="328">
        <f t="shared" si="8"/>
        <v>39.982586206896556</v>
      </c>
    </row>
    <row r="26" spans="1:13" ht="14.1" customHeight="1" x14ac:dyDescent="0.2">
      <c r="A26" s="252">
        <v>35</v>
      </c>
      <c r="B26" s="203">
        <f t="shared" si="0"/>
        <v>40</v>
      </c>
      <c r="C26" s="327">
        <f t="shared" si="1"/>
        <v>23152.260000000002</v>
      </c>
      <c r="D26" s="72">
        <f t="shared" si="2"/>
        <v>491</v>
      </c>
      <c r="E26" s="325">
        <f t="shared" si="4"/>
        <v>47.153279022403261</v>
      </c>
      <c r="F26" s="203">
        <v>31</v>
      </c>
      <c r="G26" s="327">
        <v>20592.900000000001</v>
      </c>
      <c r="H26" s="72">
        <v>412</v>
      </c>
      <c r="I26" s="325">
        <f t="shared" si="7"/>
        <v>49.982766990291267</v>
      </c>
      <c r="J26" s="203">
        <v>9</v>
      </c>
      <c r="K26" s="327">
        <v>2559.36</v>
      </c>
      <c r="L26" s="72">
        <v>79</v>
      </c>
      <c r="M26" s="328">
        <f t="shared" si="8"/>
        <v>32.396962025316455</v>
      </c>
    </row>
    <row r="27" spans="1:13" ht="14.1" customHeight="1" x14ac:dyDescent="0.2">
      <c r="A27" s="252">
        <v>36</v>
      </c>
      <c r="B27" s="203">
        <f t="shared" si="0"/>
        <v>40</v>
      </c>
      <c r="C27" s="327">
        <f t="shared" si="1"/>
        <v>21813.81</v>
      </c>
      <c r="D27" s="72">
        <f t="shared" si="2"/>
        <v>475</v>
      </c>
      <c r="E27" s="325">
        <f t="shared" si="4"/>
        <v>45.923810526315791</v>
      </c>
      <c r="F27" s="203">
        <v>25</v>
      </c>
      <c r="G27" s="327">
        <v>14097.35</v>
      </c>
      <c r="H27" s="72">
        <v>325</v>
      </c>
      <c r="I27" s="325">
        <f t="shared" si="7"/>
        <v>43.376461538461541</v>
      </c>
      <c r="J27" s="203">
        <v>15</v>
      </c>
      <c r="K27" s="327">
        <v>7716.46</v>
      </c>
      <c r="L27" s="72">
        <v>150</v>
      </c>
      <c r="M27" s="328">
        <f t="shared" si="8"/>
        <v>51.443066666666667</v>
      </c>
    </row>
    <row r="28" spans="1:13" ht="14.1" customHeight="1" x14ac:dyDescent="0.2">
      <c r="A28" s="252">
        <v>37</v>
      </c>
      <c r="B28" s="203">
        <f t="shared" si="0"/>
        <v>37</v>
      </c>
      <c r="C28" s="327">
        <f t="shared" si="1"/>
        <v>20391.8</v>
      </c>
      <c r="D28" s="72">
        <f t="shared" si="2"/>
        <v>435</v>
      </c>
      <c r="E28" s="325">
        <f>C28/D28</f>
        <v>46.877701149425285</v>
      </c>
      <c r="F28" s="203">
        <v>30</v>
      </c>
      <c r="G28" s="327">
        <v>19624.21</v>
      </c>
      <c r="H28" s="72">
        <v>403</v>
      </c>
      <c r="I28" s="325">
        <f>G28/H28</f>
        <v>48.695310173697266</v>
      </c>
      <c r="J28" s="203">
        <v>7</v>
      </c>
      <c r="K28" s="327">
        <v>767.59</v>
      </c>
      <c r="L28" s="72">
        <v>32</v>
      </c>
      <c r="M28" s="328">
        <f>K28/L28</f>
        <v>23.987187500000001</v>
      </c>
    </row>
    <row r="29" spans="1:13" ht="14.1" customHeight="1" x14ac:dyDescent="0.2">
      <c r="A29" s="252">
        <v>38</v>
      </c>
      <c r="B29" s="203">
        <f t="shared" si="0"/>
        <v>62</v>
      </c>
      <c r="C29" s="327">
        <f t="shared" si="1"/>
        <v>39961.840000000004</v>
      </c>
      <c r="D29" s="72">
        <f t="shared" si="2"/>
        <v>769</v>
      </c>
      <c r="E29" s="325">
        <f t="shared" ref="E29:E56" si="9">C29/D29</f>
        <v>51.965981794538365</v>
      </c>
      <c r="F29" s="203">
        <v>39</v>
      </c>
      <c r="G29" s="327">
        <v>26047.08</v>
      </c>
      <c r="H29" s="72">
        <v>467</v>
      </c>
      <c r="I29" s="325">
        <f t="shared" ref="I29:I49" si="10">G29/H29</f>
        <v>55.775331905781592</v>
      </c>
      <c r="J29" s="203">
        <v>23</v>
      </c>
      <c r="K29" s="327">
        <v>13914.76</v>
      </c>
      <c r="L29" s="72">
        <v>302</v>
      </c>
      <c r="M29" s="328">
        <f t="shared" ref="M29:M49" si="11">K29/L29</f>
        <v>46.0753642384106</v>
      </c>
    </row>
    <row r="30" spans="1:13" ht="14.1" customHeight="1" x14ac:dyDescent="0.2">
      <c r="A30" s="252">
        <v>39</v>
      </c>
      <c r="B30" s="203">
        <f t="shared" si="0"/>
        <v>55</v>
      </c>
      <c r="C30" s="327">
        <f t="shared" si="1"/>
        <v>35236.769999999997</v>
      </c>
      <c r="D30" s="72">
        <f t="shared" si="2"/>
        <v>734</v>
      </c>
      <c r="E30" s="325">
        <f t="shared" si="9"/>
        <v>48.006498637602178</v>
      </c>
      <c r="F30" s="203">
        <v>39</v>
      </c>
      <c r="G30" s="327">
        <v>25122.44</v>
      </c>
      <c r="H30" s="72">
        <v>518</v>
      </c>
      <c r="I30" s="325">
        <f t="shared" si="10"/>
        <v>48.498918918918918</v>
      </c>
      <c r="J30" s="203">
        <v>16</v>
      </c>
      <c r="K30" s="327">
        <v>10114.33</v>
      </c>
      <c r="L30" s="72">
        <v>216</v>
      </c>
      <c r="M30" s="328">
        <f t="shared" si="11"/>
        <v>46.82560185185185</v>
      </c>
    </row>
    <row r="31" spans="1:13" ht="14.1" customHeight="1" x14ac:dyDescent="0.2">
      <c r="A31" s="252">
        <v>40</v>
      </c>
      <c r="B31" s="203">
        <f t="shared" si="0"/>
        <v>62</v>
      </c>
      <c r="C31" s="327">
        <f t="shared" si="1"/>
        <v>33978.6</v>
      </c>
      <c r="D31" s="72">
        <f t="shared" si="2"/>
        <v>803</v>
      </c>
      <c r="E31" s="325">
        <f t="shared" si="9"/>
        <v>42.314570361145705</v>
      </c>
      <c r="F31" s="203">
        <v>38</v>
      </c>
      <c r="G31" s="327">
        <v>22500.94</v>
      </c>
      <c r="H31" s="72">
        <v>488</v>
      </c>
      <c r="I31" s="325">
        <f t="shared" si="10"/>
        <v>46.108483606557371</v>
      </c>
      <c r="J31" s="203">
        <v>24</v>
      </c>
      <c r="K31" s="327">
        <v>11477.66</v>
      </c>
      <c r="L31" s="72">
        <v>315</v>
      </c>
      <c r="M31" s="328">
        <f t="shared" si="11"/>
        <v>36.437015873015874</v>
      </c>
    </row>
    <row r="32" spans="1:13" ht="14.1" customHeight="1" x14ac:dyDescent="0.2">
      <c r="A32" s="252">
        <v>41</v>
      </c>
      <c r="B32" s="203">
        <f t="shared" si="0"/>
        <v>61</v>
      </c>
      <c r="C32" s="327">
        <f t="shared" si="1"/>
        <v>36914.089999999997</v>
      </c>
      <c r="D32" s="72">
        <f t="shared" si="2"/>
        <v>746</v>
      </c>
      <c r="E32" s="325">
        <f t="shared" si="9"/>
        <v>49.482694369973188</v>
      </c>
      <c r="F32" s="203">
        <v>40</v>
      </c>
      <c r="G32" s="327">
        <v>28686.57</v>
      </c>
      <c r="H32" s="72">
        <v>539</v>
      </c>
      <c r="I32" s="325">
        <f t="shared" si="10"/>
        <v>53.221836734693881</v>
      </c>
      <c r="J32" s="203">
        <v>21</v>
      </c>
      <c r="K32" s="327">
        <v>8227.52</v>
      </c>
      <c r="L32" s="72">
        <v>207</v>
      </c>
      <c r="M32" s="328">
        <f t="shared" si="11"/>
        <v>39.746473429951692</v>
      </c>
    </row>
    <row r="33" spans="1:13" ht="14.1" customHeight="1" x14ac:dyDescent="0.2">
      <c r="A33" s="252">
        <v>42</v>
      </c>
      <c r="B33" s="203">
        <f t="shared" si="0"/>
        <v>73</v>
      </c>
      <c r="C33" s="327">
        <f t="shared" si="1"/>
        <v>50526.06</v>
      </c>
      <c r="D33" s="72">
        <f t="shared" si="2"/>
        <v>1054</v>
      </c>
      <c r="E33" s="325">
        <f t="shared" si="9"/>
        <v>47.937438330170778</v>
      </c>
      <c r="F33" s="203">
        <v>63</v>
      </c>
      <c r="G33" s="327">
        <v>41926.1</v>
      </c>
      <c r="H33" s="72">
        <v>892</v>
      </c>
      <c r="I33" s="325">
        <f t="shared" si="10"/>
        <v>47.002354260089682</v>
      </c>
      <c r="J33" s="203">
        <v>10</v>
      </c>
      <c r="K33" s="327">
        <v>8599.9599999999991</v>
      </c>
      <c r="L33" s="72">
        <v>162</v>
      </c>
      <c r="M33" s="328">
        <f t="shared" si="11"/>
        <v>53.086172839506169</v>
      </c>
    </row>
    <row r="34" spans="1:13" ht="14.1" customHeight="1" x14ac:dyDescent="0.2">
      <c r="A34" s="252">
        <v>43</v>
      </c>
      <c r="B34" s="203">
        <f t="shared" si="0"/>
        <v>67</v>
      </c>
      <c r="C34" s="327">
        <f t="shared" si="1"/>
        <v>33327.57</v>
      </c>
      <c r="D34" s="72">
        <f t="shared" si="2"/>
        <v>768</v>
      </c>
      <c r="E34" s="325">
        <f t="shared" si="9"/>
        <v>43.395273437500002</v>
      </c>
      <c r="F34" s="203">
        <v>50</v>
      </c>
      <c r="G34" s="327">
        <v>25907.200000000001</v>
      </c>
      <c r="H34" s="72">
        <v>606</v>
      </c>
      <c r="I34" s="325">
        <f t="shared" si="10"/>
        <v>42.751155115511551</v>
      </c>
      <c r="J34" s="203">
        <v>17</v>
      </c>
      <c r="K34" s="327">
        <v>7420.37</v>
      </c>
      <c r="L34" s="72">
        <v>162</v>
      </c>
      <c r="M34" s="328">
        <f t="shared" si="11"/>
        <v>45.804753086419751</v>
      </c>
    </row>
    <row r="35" spans="1:13" ht="14.1" customHeight="1" x14ac:dyDescent="0.2">
      <c r="A35" s="252">
        <v>44</v>
      </c>
      <c r="B35" s="203">
        <f t="shared" si="0"/>
        <v>60</v>
      </c>
      <c r="C35" s="327">
        <f t="shared" si="1"/>
        <v>36133.42</v>
      </c>
      <c r="D35" s="72">
        <f t="shared" si="2"/>
        <v>732</v>
      </c>
      <c r="E35" s="325">
        <f t="shared" si="9"/>
        <v>49.362595628415299</v>
      </c>
      <c r="F35" s="203">
        <v>43</v>
      </c>
      <c r="G35" s="327">
        <v>25542.09</v>
      </c>
      <c r="H35" s="72">
        <v>542</v>
      </c>
      <c r="I35" s="325">
        <f t="shared" si="10"/>
        <v>47.12562730627306</v>
      </c>
      <c r="J35" s="203">
        <v>17</v>
      </c>
      <c r="K35" s="327">
        <v>10591.33</v>
      </c>
      <c r="L35" s="72">
        <v>190</v>
      </c>
      <c r="M35" s="328">
        <f t="shared" si="11"/>
        <v>55.743842105263155</v>
      </c>
    </row>
    <row r="36" spans="1:13" ht="14.1" customHeight="1" x14ac:dyDescent="0.2">
      <c r="A36" s="252">
        <v>45</v>
      </c>
      <c r="B36" s="203">
        <f t="shared" si="0"/>
        <v>57</v>
      </c>
      <c r="C36" s="327">
        <f t="shared" si="1"/>
        <v>43248.21</v>
      </c>
      <c r="D36" s="72">
        <f t="shared" si="2"/>
        <v>764</v>
      </c>
      <c r="E36" s="325">
        <f t="shared" si="9"/>
        <v>56.607604712041883</v>
      </c>
      <c r="F36" s="203">
        <v>36</v>
      </c>
      <c r="G36" s="327">
        <v>27732.06</v>
      </c>
      <c r="H36" s="72">
        <v>504</v>
      </c>
      <c r="I36" s="325">
        <f t="shared" si="10"/>
        <v>55.023928571428577</v>
      </c>
      <c r="J36" s="203">
        <v>21</v>
      </c>
      <c r="K36" s="327">
        <v>15516.15</v>
      </c>
      <c r="L36" s="72">
        <v>260</v>
      </c>
      <c r="M36" s="328">
        <f t="shared" si="11"/>
        <v>59.677500000000002</v>
      </c>
    </row>
    <row r="37" spans="1:13" ht="14.1" customHeight="1" x14ac:dyDescent="0.2">
      <c r="A37" s="252">
        <v>46</v>
      </c>
      <c r="B37" s="203">
        <f t="shared" si="0"/>
        <v>98</v>
      </c>
      <c r="C37" s="327">
        <f t="shared" si="1"/>
        <v>59315.350000000006</v>
      </c>
      <c r="D37" s="72">
        <f t="shared" si="2"/>
        <v>1286</v>
      </c>
      <c r="E37" s="325">
        <f t="shared" si="9"/>
        <v>46.123911353032661</v>
      </c>
      <c r="F37" s="203">
        <v>66</v>
      </c>
      <c r="G37" s="327">
        <v>41379.08</v>
      </c>
      <c r="H37" s="72">
        <v>893</v>
      </c>
      <c r="I37" s="325">
        <f t="shared" si="10"/>
        <v>46.337155655095188</v>
      </c>
      <c r="J37" s="203">
        <v>32</v>
      </c>
      <c r="K37" s="327">
        <v>17936.27</v>
      </c>
      <c r="L37" s="72">
        <v>393</v>
      </c>
      <c r="M37" s="328">
        <f t="shared" si="11"/>
        <v>45.63936386768448</v>
      </c>
    </row>
    <row r="38" spans="1:13" ht="14.1" customHeight="1" x14ac:dyDescent="0.2">
      <c r="A38" s="252">
        <v>47</v>
      </c>
      <c r="B38" s="203">
        <f t="shared" si="0"/>
        <v>82</v>
      </c>
      <c r="C38" s="327">
        <f t="shared" si="1"/>
        <v>49124.63</v>
      </c>
      <c r="D38" s="72">
        <f t="shared" si="2"/>
        <v>1019</v>
      </c>
      <c r="E38" s="325">
        <f t="shared" si="9"/>
        <v>48.208665358194303</v>
      </c>
      <c r="F38" s="203">
        <v>61</v>
      </c>
      <c r="G38" s="327">
        <v>37896.21</v>
      </c>
      <c r="H38" s="72">
        <v>787</v>
      </c>
      <c r="I38" s="325">
        <f t="shared" si="10"/>
        <v>48.152744599745873</v>
      </c>
      <c r="J38" s="203">
        <v>21</v>
      </c>
      <c r="K38" s="327">
        <v>11228.42</v>
      </c>
      <c r="L38" s="72">
        <v>232</v>
      </c>
      <c r="M38" s="328">
        <f t="shared" si="11"/>
        <v>48.398362068965518</v>
      </c>
    </row>
    <row r="39" spans="1:13" ht="14.1" customHeight="1" x14ac:dyDescent="0.2">
      <c r="A39" s="252">
        <v>48</v>
      </c>
      <c r="B39" s="203">
        <f t="shared" si="0"/>
        <v>94</v>
      </c>
      <c r="C39" s="327">
        <f t="shared" si="1"/>
        <v>64912.45</v>
      </c>
      <c r="D39" s="72">
        <f t="shared" si="2"/>
        <v>1299</v>
      </c>
      <c r="E39" s="325">
        <f t="shared" si="9"/>
        <v>49.971093148575825</v>
      </c>
      <c r="F39" s="203">
        <v>59</v>
      </c>
      <c r="G39" s="327">
        <v>43623.51</v>
      </c>
      <c r="H39" s="72">
        <v>825</v>
      </c>
      <c r="I39" s="325">
        <f t="shared" si="10"/>
        <v>52.876981818181818</v>
      </c>
      <c r="J39" s="203">
        <v>35</v>
      </c>
      <c r="K39" s="327">
        <v>21288.94</v>
      </c>
      <c r="L39" s="72">
        <v>474</v>
      </c>
      <c r="M39" s="328">
        <f t="shared" si="11"/>
        <v>44.913375527426155</v>
      </c>
    </row>
    <row r="40" spans="1:13" ht="14.1" customHeight="1" x14ac:dyDescent="0.2">
      <c r="A40" s="252">
        <v>49</v>
      </c>
      <c r="B40" s="203">
        <f t="shared" si="0"/>
        <v>92</v>
      </c>
      <c r="C40" s="327">
        <f t="shared" si="1"/>
        <v>59213</v>
      </c>
      <c r="D40" s="72">
        <f t="shared" si="2"/>
        <v>1189</v>
      </c>
      <c r="E40" s="325">
        <f t="shared" si="9"/>
        <v>49.800672834314547</v>
      </c>
      <c r="F40" s="203">
        <v>53</v>
      </c>
      <c r="G40" s="327">
        <v>31445.47</v>
      </c>
      <c r="H40" s="72">
        <v>696</v>
      </c>
      <c r="I40" s="325">
        <f t="shared" si="10"/>
        <v>45.180272988505749</v>
      </c>
      <c r="J40" s="203">
        <v>39</v>
      </c>
      <c r="K40" s="327">
        <v>27767.53</v>
      </c>
      <c r="L40" s="72">
        <v>493</v>
      </c>
      <c r="M40" s="328">
        <f t="shared" si="11"/>
        <v>56.323590263691685</v>
      </c>
    </row>
    <row r="41" spans="1:13" ht="14.1" customHeight="1" x14ac:dyDescent="0.2">
      <c r="A41" s="252">
        <v>50</v>
      </c>
      <c r="B41" s="203">
        <f t="shared" si="0"/>
        <v>99</v>
      </c>
      <c r="C41" s="327">
        <f t="shared" si="1"/>
        <v>76025.33</v>
      </c>
      <c r="D41" s="72">
        <f t="shared" si="2"/>
        <v>1375</v>
      </c>
      <c r="E41" s="325">
        <f t="shared" si="9"/>
        <v>55.291149090909094</v>
      </c>
      <c r="F41" s="203">
        <v>65</v>
      </c>
      <c r="G41" s="327">
        <v>50197.599999999999</v>
      </c>
      <c r="H41" s="72">
        <v>913</v>
      </c>
      <c r="I41" s="325">
        <f t="shared" si="10"/>
        <v>54.98094194961665</v>
      </c>
      <c r="J41" s="203">
        <v>34</v>
      </c>
      <c r="K41" s="327">
        <v>25827.73</v>
      </c>
      <c r="L41" s="72">
        <v>462</v>
      </c>
      <c r="M41" s="328">
        <f t="shared" si="11"/>
        <v>55.904177489177485</v>
      </c>
    </row>
    <row r="42" spans="1:13" ht="14.1" customHeight="1" x14ac:dyDescent="0.2">
      <c r="A42" s="252">
        <v>51</v>
      </c>
      <c r="B42" s="203">
        <f t="shared" si="0"/>
        <v>98</v>
      </c>
      <c r="C42" s="327">
        <f t="shared" si="1"/>
        <v>62486.67</v>
      </c>
      <c r="D42" s="72">
        <f t="shared" si="2"/>
        <v>1317</v>
      </c>
      <c r="E42" s="325">
        <f t="shared" si="9"/>
        <v>47.446218678815491</v>
      </c>
      <c r="F42" s="203">
        <v>64</v>
      </c>
      <c r="G42" s="327">
        <v>37550.769999999997</v>
      </c>
      <c r="H42" s="72">
        <v>860</v>
      </c>
      <c r="I42" s="325">
        <f t="shared" si="10"/>
        <v>43.663686046511621</v>
      </c>
      <c r="J42" s="203">
        <v>34</v>
      </c>
      <c r="K42" s="327">
        <v>24935.9</v>
      </c>
      <c r="L42" s="72">
        <v>457</v>
      </c>
      <c r="M42" s="328">
        <f t="shared" si="11"/>
        <v>54.564332603938738</v>
      </c>
    </row>
    <row r="43" spans="1:13" ht="14.1" customHeight="1" x14ac:dyDescent="0.2">
      <c r="A43" s="252">
        <v>52</v>
      </c>
      <c r="B43" s="203">
        <f t="shared" si="0"/>
        <v>111</v>
      </c>
      <c r="C43" s="327">
        <f t="shared" si="1"/>
        <v>70305.17</v>
      </c>
      <c r="D43" s="72">
        <f t="shared" si="2"/>
        <v>1484</v>
      </c>
      <c r="E43" s="325">
        <f t="shared" si="9"/>
        <v>47.375451482479782</v>
      </c>
      <c r="F43" s="203">
        <v>67</v>
      </c>
      <c r="G43" s="327">
        <v>45457.33</v>
      </c>
      <c r="H43" s="72">
        <v>883</v>
      </c>
      <c r="I43" s="325">
        <f t="shared" si="10"/>
        <v>51.48055492638732</v>
      </c>
      <c r="J43" s="203">
        <v>44</v>
      </c>
      <c r="K43" s="327">
        <v>24847.84</v>
      </c>
      <c r="L43" s="72">
        <v>601</v>
      </c>
      <c r="M43" s="328">
        <f t="shared" si="11"/>
        <v>41.34415973377704</v>
      </c>
    </row>
    <row r="44" spans="1:13" ht="14.1" customHeight="1" x14ac:dyDescent="0.2">
      <c r="A44" s="252">
        <v>53</v>
      </c>
      <c r="B44" s="203">
        <f t="shared" si="0"/>
        <v>101</v>
      </c>
      <c r="C44" s="327">
        <f t="shared" si="1"/>
        <v>69498.53</v>
      </c>
      <c r="D44" s="72">
        <f t="shared" si="2"/>
        <v>1349</v>
      </c>
      <c r="E44" s="325">
        <f t="shared" si="9"/>
        <v>51.518554484803559</v>
      </c>
      <c r="F44" s="203">
        <v>64</v>
      </c>
      <c r="G44" s="327">
        <v>47018.7</v>
      </c>
      <c r="H44" s="72">
        <v>875</v>
      </c>
      <c r="I44" s="325">
        <f t="shared" si="10"/>
        <v>53.735657142857143</v>
      </c>
      <c r="J44" s="203">
        <v>37</v>
      </c>
      <c r="K44" s="327">
        <v>22479.83</v>
      </c>
      <c r="L44" s="72">
        <v>474</v>
      </c>
      <c r="M44" s="328">
        <f t="shared" si="11"/>
        <v>47.425801687763716</v>
      </c>
    </row>
    <row r="45" spans="1:13" ht="14.1" customHeight="1" x14ac:dyDescent="0.2">
      <c r="A45" s="252">
        <v>54</v>
      </c>
      <c r="B45" s="203">
        <f t="shared" si="0"/>
        <v>107</v>
      </c>
      <c r="C45" s="327">
        <f t="shared" si="1"/>
        <v>66087.100000000006</v>
      </c>
      <c r="D45" s="72">
        <f t="shared" si="2"/>
        <v>1433</v>
      </c>
      <c r="E45" s="325">
        <f t="shared" si="9"/>
        <v>46.11800418702024</v>
      </c>
      <c r="F45" s="203">
        <v>73</v>
      </c>
      <c r="G45" s="327">
        <v>50510.6</v>
      </c>
      <c r="H45" s="72">
        <v>1032</v>
      </c>
      <c r="I45" s="325">
        <f t="shared" si="10"/>
        <v>48.94437984496124</v>
      </c>
      <c r="J45" s="203">
        <v>34</v>
      </c>
      <c r="K45" s="327">
        <v>15576.5</v>
      </c>
      <c r="L45" s="72">
        <v>401</v>
      </c>
      <c r="M45" s="328">
        <f t="shared" si="11"/>
        <v>38.844139650872819</v>
      </c>
    </row>
    <row r="46" spans="1:13" ht="14.1" customHeight="1" x14ac:dyDescent="0.2">
      <c r="A46" s="252">
        <v>55</v>
      </c>
      <c r="B46" s="203">
        <f t="shared" si="0"/>
        <v>116</v>
      </c>
      <c r="C46" s="327">
        <f t="shared" si="1"/>
        <v>79480.320000000007</v>
      </c>
      <c r="D46" s="72">
        <f t="shared" si="2"/>
        <v>1565</v>
      </c>
      <c r="E46" s="325">
        <f t="shared" si="9"/>
        <v>50.786146964856236</v>
      </c>
      <c r="F46" s="203">
        <v>61</v>
      </c>
      <c r="G46" s="327">
        <v>40054.49</v>
      </c>
      <c r="H46" s="72">
        <v>848</v>
      </c>
      <c r="I46" s="325">
        <f t="shared" si="10"/>
        <v>47.234068396226412</v>
      </c>
      <c r="J46" s="203">
        <v>55</v>
      </c>
      <c r="K46" s="327">
        <v>39425.83</v>
      </c>
      <c r="L46" s="72">
        <v>717</v>
      </c>
      <c r="M46" s="328">
        <f t="shared" si="11"/>
        <v>54.98721059972106</v>
      </c>
    </row>
    <row r="47" spans="1:13" ht="14.1" customHeight="1" x14ac:dyDescent="0.2">
      <c r="A47" s="252">
        <v>56</v>
      </c>
      <c r="B47" s="203">
        <f t="shared" si="0"/>
        <v>113</v>
      </c>
      <c r="C47" s="327">
        <f t="shared" si="1"/>
        <v>78552.66</v>
      </c>
      <c r="D47" s="72">
        <f t="shared" si="2"/>
        <v>1539</v>
      </c>
      <c r="E47" s="325">
        <f t="shared" si="9"/>
        <v>51.041364522417155</v>
      </c>
      <c r="F47" s="203">
        <v>69</v>
      </c>
      <c r="G47" s="327">
        <v>54884.83</v>
      </c>
      <c r="H47" s="72">
        <v>979</v>
      </c>
      <c r="I47" s="325">
        <f t="shared" si="10"/>
        <v>56.062134831460675</v>
      </c>
      <c r="J47" s="203">
        <v>44</v>
      </c>
      <c r="K47" s="327">
        <v>23667.83</v>
      </c>
      <c r="L47" s="72">
        <v>560</v>
      </c>
      <c r="M47" s="328">
        <f t="shared" si="11"/>
        <v>42.263982142857145</v>
      </c>
    </row>
    <row r="48" spans="1:13" ht="14.1" customHeight="1" x14ac:dyDescent="0.2">
      <c r="A48" s="252">
        <v>57</v>
      </c>
      <c r="B48" s="203">
        <f t="shared" si="0"/>
        <v>122</v>
      </c>
      <c r="C48" s="327">
        <f t="shared" si="1"/>
        <v>78969.26999999999</v>
      </c>
      <c r="D48" s="72">
        <f t="shared" si="2"/>
        <v>1694</v>
      </c>
      <c r="E48" s="325">
        <f t="shared" si="9"/>
        <v>46.617042502951591</v>
      </c>
      <c r="F48" s="203">
        <v>59</v>
      </c>
      <c r="G48" s="327">
        <v>34644.93</v>
      </c>
      <c r="H48" s="72">
        <v>732</v>
      </c>
      <c r="I48" s="325">
        <f t="shared" si="10"/>
        <v>47.329139344262295</v>
      </c>
      <c r="J48" s="203">
        <v>63</v>
      </c>
      <c r="K48" s="327">
        <v>44324.34</v>
      </c>
      <c r="L48" s="72">
        <v>962</v>
      </c>
      <c r="M48" s="328">
        <f t="shared" si="11"/>
        <v>46.075197505197501</v>
      </c>
    </row>
    <row r="49" spans="1:13" ht="14.1" customHeight="1" x14ac:dyDescent="0.2">
      <c r="A49" s="252">
        <v>58</v>
      </c>
      <c r="B49" s="203">
        <f t="shared" si="0"/>
        <v>129</v>
      </c>
      <c r="C49" s="327">
        <f t="shared" si="1"/>
        <v>89463.360000000001</v>
      </c>
      <c r="D49" s="72">
        <f t="shared" si="2"/>
        <v>1710</v>
      </c>
      <c r="E49" s="325">
        <f t="shared" si="9"/>
        <v>52.317754385964911</v>
      </c>
      <c r="F49" s="203">
        <v>63</v>
      </c>
      <c r="G49" s="327">
        <v>43662.73</v>
      </c>
      <c r="H49" s="72">
        <v>883</v>
      </c>
      <c r="I49" s="325">
        <f t="shared" si="10"/>
        <v>49.448165345413365</v>
      </c>
      <c r="J49" s="203">
        <v>66</v>
      </c>
      <c r="K49" s="327">
        <v>45800.63</v>
      </c>
      <c r="L49" s="72">
        <v>827</v>
      </c>
      <c r="M49" s="328">
        <f t="shared" si="11"/>
        <v>55.381656590084638</v>
      </c>
    </row>
    <row r="50" spans="1:13" ht="14.1" customHeight="1" x14ac:dyDescent="0.2">
      <c r="A50" s="252">
        <v>59</v>
      </c>
      <c r="B50" s="203">
        <f t="shared" si="0"/>
        <v>109</v>
      </c>
      <c r="C50" s="327">
        <f t="shared" si="1"/>
        <v>84217.35</v>
      </c>
      <c r="D50" s="72">
        <f t="shared" si="2"/>
        <v>1605</v>
      </c>
      <c r="E50" s="325">
        <f>C50/D50</f>
        <v>52.471869158878505</v>
      </c>
      <c r="F50" s="203">
        <v>54</v>
      </c>
      <c r="G50" s="327">
        <v>43617.4</v>
      </c>
      <c r="H50" s="72">
        <v>840</v>
      </c>
      <c r="I50" s="325">
        <f>G50/H50</f>
        <v>51.925476190476189</v>
      </c>
      <c r="J50" s="203">
        <v>55</v>
      </c>
      <c r="K50" s="327">
        <v>40599.949999999997</v>
      </c>
      <c r="L50" s="72">
        <v>765</v>
      </c>
      <c r="M50" s="328">
        <f>K50/L50</f>
        <v>53.071830065359471</v>
      </c>
    </row>
    <row r="51" spans="1:13" ht="14.1" customHeight="1" x14ac:dyDescent="0.2">
      <c r="A51" s="252">
        <v>60</v>
      </c>
      <c r="B51" s="203">
        <f t="shared" si="0"/>
        <v>77</v>
      </c>
      <c r="C51" s="327">
        <f t="shared" si="1"/>
        <v>52736.75</v>
      </c>
      <c r="D51" s="72">
        <f t="shared" si="2"/>
        <v>1089</v>
      </c>
      <c r="E51" s="325">
        <f t="shared" si="9"/>
        <v>48.426767676767675</v>
      </c>
      <c r="F51" s="203">
        <v>38</v>
      </c>
      <c r="G51" s="327">
        <v>24376.59</v>
      </c>
      <c r="H51" s="72">
        <v>547</v>
      </c>
      <c r="I51" s="325">
        <f t="shared" ref="I51:I56" si="12">G51/H51</f>
        <v>44.56414990859232</v>
      </c>
      <c r="J51" s="203">
        <v>39</v>
      </c>
      <c r="K51" s="327">
        <v>28360.16</v>
      </c>
      <c r="L51" s="72">
        <v>542</v>
      </c>
      <c r="M51" s="328">
        <f t="shared" ref="M51:M56" si="13">K51/L51</f>
        <v>52.325018450184501</v>
      </c>
    </row>
    <row r="52" spans="1:13" ht="14.1" customHeight="1" x14ac:dyDescent="0.2">
      <c r="A52" s="252">
        <v>61</v>
      </c>
      <c r="B52" s="203">
        <f t="shared" si="0"/>
        <v>60</v>
      </c>
      <c r="C52" s="327">
        <f t="shared" si="1"/>
        <v>36098.57</v>
      </c>
      <c r="D52" s="72">
        <f t="shared" si="2"/>
        <v>710</v>
      </c>
      <c r="E52" s="325">
        <f t="shared" si="9"/>
        <v>50.84305633802817</v>
      </c>
      <c r="F52" s="203">
        <v>26</v>
      </c>
      <c r="G52" s="327">
        <v>14389.57</v>
      </c>
      <c r="H52" s="72">
        <v>324</v>
      </c>
      <c r="I52" s="325">
        <f t="shared" si="12"/>
        <v>44.412253086419753</v>
      </c>
      <c r="J52" s="203">
        <v>34</v>
      </c>
      <c r="K52" s="327">
        <v>21709</v>
      </c>
      <c r="L52" s="72">
        <v>386</v>
      </c>
      <c r="M52" s="328">
        <f t="shared" si="13"/>
        <v>56.240932642487046</v>
      </c>
    </row>
    <row r="53" spans="1:13" ht="14.1" customHeight="1" x14ac:dyDescent="0.2">
      <c r="A53" s="252">
        <v>62</v>
      </c>
      <c r="B53" s="203">
        <f t="shared" si="0"/>
        <v>108</v>
      </c>
      <c r="C53" s="327">
        <f t="shared" si="1"/>
        <v>63715.02</v>
      </c>
      <c r="D53" s="72">
        <f t="shared" si="2"/>
        <v>1449</v>
      </c>
      <c r="E53" s="325">
        <f t="shared" si="9"/>
        <v>43.971718426501035</v>
      </c>
      <c r="F53" s="203">
        <v>31</v>
      </c>
      <c r="G53" s="327">
        <v>16227.28</v>
      </c>
      <c r="H53" s="72">
        <v>434</v>
      </c>
      <c r="I53" s="325">
        <f t="shared" si="12"/>
        <v>37.390046082949311</v>
      </c>
      <c r="J53" s="203">
        <v>77</v>
      </c>
      <c r="K53" s="327">
        <v>47487.74</v>
      </c>
      <c r="L53" s="72">
        <v>1015</v>
      </c>
      <c r="M53" s="328">
        <f t="shared" si="13"/>
        <v>46.785950738916256</v>
      </c>
    </row>
    <row r="54" spans="1:13" ht="14.1" customHeight="1" x14ac:dyDescent="0.2">
      <c r="A54" s="252">
        <v>63</v>
      </c>
      <c r="B54" s="203">
        <f t="shared" si="0"/>
        <v>100</v>
      </c>
      <c r="C54" s="327">
        <f t="shared" si="1"/>
        <v>60708.22</v>
      </c>
      <c r="D54" s="72">
        <f t="shared" si="2"/>
        <v>1525</v>
      </c>
      <c r="E54" s="325">
        <f t="shared" si="9"/>
        <v>39.808668852459014</v>
      </c>
      <c r="F54" s="203">
        <v>50</v>
      </c>
      <c r="G54" s="327">
        <v>24957.16</v>
      </c>
      <c r="H54" s="72">
        <v>791</v>
      </c>
      <c r="I54" s="325">
        <f t="shared" si="12"/>
        <v>31.551403286978509</v>
      </c>
      <c r="J54" s="203">
        <v>50</v>
      </c>
      <c r="K54" s="327">
        <v>35751.06</v>
      </c>
      <c r="L54" s="72">
        <v>734</v>
      </c>
      <c r="M54" s="328">
        <f t="shared" si="13"/>
        <v>48.707166212534055</v>
      </c>
    </row>
    <row r="55" spans="1:13" ht="14.1" customHeight="1" x14ac:dyDescent="0.2">
      <c r="A55" s="252">
        <v>64</v>
      </c>
      <c r="B55" s="203">
        <f t="shared" si="0"/>
        <v>90</v>
      </c>
      <c r="C55" s="327">
        <f t="shared" si="1"/>
        <v>55456.01</v>
      </c>
      <c r="D55" s="72">
        <f t="shared" si="2"/>
        <v>1357</v>
      </c>
      <c r="E55" s="325">
        <f t="shared" si="9"/>
        <v>40.86662490788504</v>
      </c>
      <c r="F55" s="203">
        <v>43</v>
      </c>
      <c r="G55" s="327">
        <v>21339.040000000001</v>
      </c>
      <c r="H55" s="72">
        <v>607</v>
      </c>
      <c r="I55" s="325">
        <f t="shared" si="12"/>
        <v>35.154925864909394</v>
      </c>
      <c r="J55" s="203">
        <v>47</v>
      </c>
      <c r="K55" s="327">
        <v>34116.97</v>
      </c>
      <c r="L55" s="72">
        <v>750</v>
      </c>
      <c r="M55" s="328">
        <f t="shared" si="13"/>
        <v>45.489293333333336</v>
      </c>
    </row>
    <row r="56" spans="1:13" ht="14.1" customHeight="1" x14ac:dyDescent="0.2">
      <c r="A56" s="253" t="s">
        <v>78</v>
      </c>
      <c r="B56" s="203">
        <f t="shared" si="0"/>
        <v>273</v>
      </c>
      <c r="C56" s="327">
        <f t="shared" si="1"/>
        <v>163069.88</v>
      </c>
      <c r="D56" s="72">
        <f t="shared" si="2"/>
        <v>3936</v>
      </c>
      <c r="E56" s="325">
        <f t="shared" si="9"/>
        <v>41.43035569105691</v>
      </c>
      <c r="F56" s="203">
        <v>118</v>
      </c>
      <c r="G56" s="327">
        <v>59441.18</v>
      </c>
      <c r="H56" s="72">
        <v>1644</v>
      </c>
      <c r="I56" s="325">
        <f t="shared" si="12"/>
        <v>36.156435523114354</v>
      </c>
      <c r="J56" s="203">
        <v>155</v>
      </c>
      <c r="K56" s="327">
        <v>103628.7</v>
      </c>
      <c r="L56" s="72">
        <v>2292</v>
      </c>
      <c r="M56" s="328">
        <f t="shared" si="13"/>
        <v>45.213219895287956</v>
      </c>
    </row>
    <row r="57" spans="1:13" ht="30" customHeight="1" x14ac:dyDescent="0.2">
      <c r="A57" s="253" t="s">
        <v>126</v>
      </c>
      <c r="B57" s="271">
        <f t="shared" si="0"/>
        <v>16</v>
      </c>
      <c r="C57" s="327">
        <f t="shared" si="1"/>
        <v>5314.91</v>
      </c>
      <c r="D57" s="72">
        <f t="shared" si="2"/>
        <v>206</v>
      </c>
      <c r="E57" s="325">
        <f>C57/D57</f>
        <v>25.800533980582525</v>
      </c>
      <c r="F57" s="203">
        <v>4</v>
      </c>
      <c r="G57" s="327">
        <v>1317.6</v>
      </c>
      <c r="H57" s="72">
        <v>61</v>
      </c>
      <c r="I57" s="325">
        <f>G57/H57</f>
        <v>21.599999999999998</v>
      </c>
      <c r="J57" s="203">
        <v>12</v>
      </c>
      <c r="K57" s="327">
        <v>3997.31</v>
      </c>
      <c r="L57" s="72">
        <v>145</v>
      </c>
      <c r="M57" s="328">
        <f>K57/L57</f>
        <v>27.567655172413794</v>
      </c>
    </row>
    <row r="58" spans="1:13" ht="20.100000000000001" customHeight="1" x14ac:dyDescent="0.2">
      <c r="A58" s="230" t="s">
        <v>5</v>
      </c>
      <c r="B58" s="205">
        <f>SUM(B9:B57)</f>
        <v>3289</v>
      </c>
      <c r="C58" s="330">
        <f>SUM(C9:C57)</f>
        <v>2042185.26</v>
      </c>
      <c r="D58" s="114">
        <f>SUM(D9:D57)</f>
        <v>43966</v>
      </c>
      <c r="E58" s="326">
        <f>C58/D58</f>
        <v>46.449193922576534</v>
      </c>
      <c r="F58" s="205">
        <f>SUM(F9:F57)</f>
        <v>2002</v>
      </c>
      <c r="G58" s="330">
        <f>SUM(G9:G57)</f>
        <v>1240982.5</v>
      </c>
      <c r="H58" s="114">
        <f>SUM(H9:H57)</f>
        <v>27055</v>
      </c>
      <c r="I58" s="326">
        <f>G58/H58</f>
        <v>45.868878211051559</v>
      </c>
      <c r="J58" s="205">
        <f>SUM(J9:J57)</f>
        <v>1287</v>
      </c>
      <c r="K58" s="330">
        <f>SUM(K9:K57)</f>
        <v>801202.76</v>
      </c>
      <c r="L58" s="114">
        <f>SUM(L9:L57)</f>
        <v>16911</v>
      </c>
      <c r="M58" s="329">
        <f>K58/L58</f>
        <v>47.377609839749276</v>
      </c>
    </row>
    <row r="59" spans="1:13" ht="9.9499999999999993" customHeight="1" x14ac:dyDescent="0.2">
      <c r="C59" s="103"/>
      <c r="E59" s="100"/>
    </row>
    <row r="60" spans="1:13" ht="15" customHeight="1" x14ac:dyDescent="0.2">
      <c r="A60" s="246" t="s">
        <v>239</v>
      </c>
      <c r="B60" s="246"/>
      <c r="C60" s="246"/>
      <c r="D60" s="246"/>
      <c r="E60" s="246"/>
      <c r="F60" s="249"/>
      <c r="G60" s="249"/>
      <c r="H60" s="249"/>
      <c r="I60" s="249"/>
      <c r="J60" s="249"/>
      <c r="K60" s="249"/>
      <c r="L60" s="249"/>
      <c r="M60" s="249"/>
    </row>
    <row r="62" spans="1:13" x14ac:dyDescent="0.2">
      <c r="C62" s="103"/>
      <c r="E62" s="100"/>
    </row>
    <row r="63" spans="1:13" x14ac:dyDescent="0.2">
      <c r="B63" s="7"/>
      <c r="C63" s="7"/>
      <c r="D63" s="7"/>
      <c r="E63" s="7"/>
    </row>
  </sheetData>
  <mergeCells count="6">
    <mergeCell ref="F6:I6"/>
    <mergeCell ref="J6:M6"/>
    <mergeCell ref="A3:E3"/>
    <mergeCell ref="A6:A7"/>
    <mergeCell ref="B6:E6"/>
    <mergeCell ref="A4:I4"/>
  </mergeCells>
  <phoneticPr fontId="0" type="noConversion"/>
  <hyperlinks>
    <hyperlink ref="A1" location="Съдържание!Print_Area" display="към съдържанието" xr:uid="{00000000-0004-0000-2000-000000000000}"/>
  </hyperlinks>
  <printOptions horizontalCentered="1"/>
  <pageMargins left="0.39370078740157483" right="0.39370078740157483" top="0.39370078740157483" bottom="0.15748031496062992" header="0" footer="0"/>
  <pageSetup paperSize="9" scale="6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pageSetUpPr fitToPage="1"/>
  </sheetPr>
  <dimension ref="A1:P50"/>
  <sheetViews>
    <sheetView topLeftCell="A7" zoomScale="66" zoomScaleNormal="66" workbookViewId="0">
      <selection activeCell="E17" sqref="E17"/>
    </sheetView>
  </sheetViews>
  <sheetFormatPr defaultRowHeight="12.75" x14ac:dyDescent="0.2"/>
  <cols>
    <col min="1" max="1" width="5.7109375" style="70" customWidth="1"/>
    <col min="2" max="2" width="45.7109375" style="70" customWidth="1"/>
    <col min="3" max="3" width="13.7109375" style="70" customWidth="1"/>
    <col min="4" max="4" width="16.7109375" style="70" customWidth="1"/>
    <col min="5" max="6" width="12.7109375" style="70" customWidth="1"/>
    <col min="7" max="7" width="13.7109375" style="70" customWidth="1"/>
    <col min="8" max="8" width="16.7109375" style="70" customWidth="1"/>
    <col min="9" max="10" width="12.7109375" style="70" customWidth="1"/>
    <col min="11" max="11" width="13.7109375" style="70" customWidth="1"/>
    <col min="12" max="12" width="16.7109375" style="70" customWidth="1"/>
    <col min="13" max="13" width="12.7109375" style="70" customWidth="1"/>
    <col min="14" max="14" width="11.42578125" style="70" customWidth="1"/>
    <col min="15" max="16384" width="9.140625" style="70"/>
  </cols>
  <sheetData>
    <row r="1" spans="1:16" ht="15" customHeight="1" x14ac:dyDescent="0.2">
      <c r="A1" s="147" t="s">
        <v>64</v>
      </c>
      <c r="B1" s="74"/>
      <c r="C1" s="74"/>
      <c r="D1" s="85"/>
      <c r="E1" s="85"/>
      <c r="F1" s="85"/>
      <c r="H1" s="78"/>
      <c r="I1" s="78"/>
      <c r="J1" s="78"/>
      <c r="K1" s="78"/>
      <c r="L1" s="78"/>
      <c r="M1" s="78"/>
    </row>
    <row r="2" spans="1:16" ht="15" customHeight="1" x14ac:dyDescent="0.2">
      <c r="A2" s="147"/>
      <c r="B2" s="238"/>
      <c r="C2" s="238"/>
      <c r="D2" s="85"/>
      <c r="E2" s="85"/>
      <c r="F2" s="85"/>
      <c r="H2" s="78"/>
      <c r="I2" s="78"/>
      <c r="J2" s="78"/>
      <c r="K2" s="78"/>
      <c r="L2" s="78"/>
      <c r="M2" s="78"/>
    </row>
    <row r="3" spans="1:16" ht="15" customHeight="1" x14ac:dyDescent="0.2">
      <c r="A3" s="365" t="s">
        <v>261</v>
      </c>
      <c r="B3" s="366"/>
      <c r="C3" s="366"/>
      <c r="D3" s="366"/>
      <c r="E3" s="366"/>
      <c r="F3" s="366"/>
      <c r="G3" s="248"/>
      <c r="H3" s="248"/>
      <c r="I3" s="78"/>
      <c r="J3" s="78"/>
      <c r="K3" s="78"/>
      <c r="L3" s="78"/>
      <c r="M3" s="78"/>
    </row>
    <row r="4" spans="1:16" ht="30" customHeight="1" x14ac:dyDescent="0.2">
      <c r="A4" s="383" t="s">
        <v>375</v>
      </c>
      <c r="B4" s="383"/>
      <c r="C4" s="383"/>
      <c r="D4" s="383"/>
      <c r="E4" s="383"/>
      <c r="F4" s="383"/>
      <c r="G4" s="383"/>
      <c r="H4" s="383"/>
      <c r="I4" s="383"/>
      <c r="J4" s="383"/>
      <c r="K4" s="243"/>
      <c r="L4" s="243"/>
      <c r="M4" s="243"/>
      <c r="N4" s="243"/>
      <c r="O4" s="243"/>
      <c r="P4" s="243"/>
    </row>
    <row r="5" spans="1:16" ht="15" customHeight="1" x14ac:dyDescent="0.25">
      <c r="A5" s="81"/>
      <c r="B5" s="81"/>
      <c r="C5" s="82"/>
      <c r="D5" s="83"/>
      <c r="E5" s="82"/>
      <c r="F5" s="105"/>
    </row>
    <row r="6" spans="1:16" ht="15" customHeight="1" x14ac:dyDescent="0.2">
      <c r="A6" s="379" t="s">
        <v>257</v>
      </c>
      <c r="B6" s="380"/>
      <c r="C6" s="399" t="s">
        <v>5</v>
      </c>
      <c r="D6" s="400"/>
      <c r="E6" s="400"/>
      <c r="F6" s="401"/>
      <c r="G6" s="399" t="s">
        <v>243</v>
      </c>
      <c r="H6" s="400"/>
      <c r="I6" s="400"/>
      <c r="J6" s="401"/>
      <c r="K6" s="399" t="s">
        <v>244</v>
      </c>
      <c r="L6" s="400"/>
      <c r="M6" s="400"/>
      <c r="N6" s="401"/>
    </row>
    <row r="7" spans="1:16" ht="66.75" customHeight="1" x14ac:dyDescent="0.2">
      <c r="A7" s="381"/>
      <c r="B7" s="382"/>
      <c r="C7" s="339" t="s">
        <v>210</v>
      </c>
      <c r="D7" s="270" t="s">
        <v>397</v>
      </c>
      <c r="E7" s="121" t="s">
        <v>66</v>
      </c>
      <c r="F7" s="121" t="s">
        <v>372</v>
      </c>
      <c r="G7" s="339" t="s">
        <v>210</v>
      </c>
      <c r="H7" s="270" t="s">
        <v>397</v>
      </c>
      <c r="I7" s="121" t="s">
        <v>66</v>
      </c>
      <c r="J7" s="121" t="s">
        <v>372</v>
      </c>
      <c r="K7" s="339" t="s">
        <v>210</v>
      </c>
      <c r="L7" s="270" t="s">
        <v>397</v>
      </c>
      <c r="M7" s="121" t="s">
        <v>66</v>
      </c>
      <c r="N7" s="217" t="s">
        <v>372</v>
      </c>
    </row>
    <row r="8" spans="1:16" ht="20.100000000000001" customHeight="1" x14ac:dyDescent="0.2">
      <c r="A8" s="262">
        <v>1</v>
      </c>
      <c r="B8" s="263">
        <v>2</v>
      </c>
      <c r="C8" s="212">
        <v>3</v>
      </c>
      <c r="D8" s="202">
        <v>4</v>
      </c>
      <c r="E8" s="202">
        <v>5</v>
      </c>
      <c r="F8" s="219" t="s">
        <v>191</v>
      </c>
      <c r="G8" s="212">
        <v>7</v>
      </c>
      <c r="H8" s="202">
        <v>8</v>
      </c>
      <c r="I8" s="202">
        <v>9</v>
      </c>
      <c r="J8" s="219" t="s">
        <v>249</v>
      </c>
      <c r="K8" s="212">
        <v>11</v>
      </c>
      <c r="L8" s="202">
        <v>12</v>
      </c>
      <c r="M8" s="202">
        <v>13</v>
      </c>
      <c r="N8" s="219" t="s">
        <v>251</v>
      </c>
    </row>
    <row r="9" spans="1:16" ht="24.95" customHeight="1" x14ac:dyDescent="0.2">
      <c r="A9" s="276">
        <v>111</v>
      </c>
      <c r="B9" s="222" t="s">
        <v>6</v>
      </c>
      <c r="C9" s="226">
        <f>G9+K9</f>
        <v>288</v>
      </c>
      <c r="D9" s="333">
        <f>H9+L9</f>
        <v>73223.399999999994</v>
      </c>
      <c r="E9" s="80">
        <f>I9+M9</f>
        <v>1470</v>
      </c>
      <c r="F9" s="323">
        <f>D9/E9</f>
        <v>49.811836734693877</v>
      </c>
      <c r="G9" s="226">
        <v>143</v>
      </c>
      <c r="H9" s="333">
        <v>39396.019999999997</v>
      </c>
      <c r="I9" s="80">
        <v>748</v>
      </c>
      <c r="J9" s="323">
        <f>H9/I9</f>
        <v>52.668475935828873</v>
      </c>
      <c r="K9" s="226">
        <v>145</v>
      </c>
      <c r="L9" s="333">
        <v>33827.379999999997</v>
      </c>
      <c r="M9" s="80">
        <v>722</v>
      </c>
      <c r="N9" s="323">
        <f>L9/M9</f>
        <v>46.852326869806092</v>
      </c>
    </row>
    <row r="10" spans="1:16" ht="24.95" customHeight="1" x14ac:dyDescent="0.2">
      <c r="A10" s="276">
        <v>112</v>
      </c>
      <c r="B10" s="222" t="s">
        <v>7</v>
      </c>
      <c r="C10" s="226"/>
      <c r="D10" s="333"/>
      <c r="E10" s="80"/>
      <c r="F10" s="323"/>
      <c r="G10" s="226"/>
      <c r="H10" s="333"/>
      <c r="I10" s="80"/>
      <c r="J10" s="323"/>
      <c r="K10" s="226"/>
      <c r="L10" s="333"/>
      <c r="M10" s="80"/>
      <c r="N10" s="323"/>
    </row>
    <row r="11" spans="1:16" ht="24.95" customHeight="1" x14ac:dyDescent="0.2">
      <c r="A11" s="276">
        <v>113</v>
      </c>
      <c r="B11" s="222" t="s">
        <v>8</v>
      </c>
      <c r="C11" s="226">
        <f t="shared" ref="C11:C42" si="0">G11+K11</f>
        <v>63</v>
      </c>
      <c r="D11" s="333">
        <f t="shared" ref="D11:D42" si="1">H11+L11</f>
        <v>17937.080000000002</v>
      </c>
      <c r="E11" s="80">
        <f t="shared" ref="E11:E42" si="2">I11+M11</f>
        <v>339</v>
      </c>
      <c r="F11" s="323">
        <f t="shared" ref="F11:F42" si="3">D11/E11</f>
        <v>52.911740412979356</v>
      </c>
      <c r="G11" s="226">
        <v>29</v>
      </c>
      <c r="H11" s="333">
        <v>9580.98</v>
      </c>
      <c r="I11" s="80">
        <v>162</v>
      </c>
      <c r="J11" s="323">
        <f>H11/I11</f>
        <v>59.141851851851847</v>
      </c>
      <c r="K11" s="226">
        <v>34</v>
      </c>
      <c r="L11" s="333">
        <v>8356.1</v>
      </c>
      <c r="M11" s="80">
        <v>177</v>
      </c>
      <c r="N11" s="323">
        <f>L11/M11</f>
        <v>47.209604519774011</v>
      </c>
    </row>
    <row r="12" spans="1:16" ht="24.95" customHeight="1" x14ac:dyDescent="0.2">
      <c r="A12" s="276">
        <v>114</v>
      </c>
      <c r="B12" s="222" t="s">
        <v>9</v>
      </c>
      <c r="C12" s="226"/>
      <c r="D12" s="333"/>
      <c r="E12" s="80"/>
      <c r="F12" s="323"/>
      <c r="G12" s="226"/>
      <c r="H12" s="333"/>
      <c r="I12" s="80"/>
      <c r="J12" s="323"/>
      <c r="K12" s="226"/>
      <c r="L12" s="333"/>
      <c r="M12" s="80"/>
      <c r="N12" s="323"/>
    </row>
    <row r="13" spans="1:16" ht="24.95" customHeight="1" x14ac:dyDescent="0.2">
      <c r="A13" s="276">
        <v>121</v>
      </c>
      <c r="B13" s="222" t="s">
        <v>10</v>
      </c>
      <c r="C13" s="226">
        <f t="shared" si="0"/>
        <v>30</v>
      </c>
      <c r="D13" s="333">
        <f t="shared" si="1"/>
        <v>6427.3600000000006</v>
      </c>
      <c r="E13" s="80">
        <f t="shared" si="2"/>
        <v>136</v>
      </c>
      <c r="F13" s="323">
        <f t="shared" si="3"/>
        <v>47.260000000000005</v>
      </c>
      <c r="G13" s="226">
        <v>15</v>
      </c>
      <c r="H13" s="333">
        <v>3033.58</v>
      </c>
      <c r="I13" s="80">
        <v>71</v>
      </c>
      <c r="J13" s="323">
        <f>H13/I13</f>
        <v>42.726478873239436</v>
      </c>
      <c r="K13" s="226">
        <v>15</v>
      </c>
      <c r="L13" s="333">
        <v>3393.78</v>
      </c>
      <c r="M13" s="80">
        <v>65</v>
      </c>
      <c r="N13" s="323">
        <f>L13/M13</f>
        <v>52.212000000000003</v>
      </c>
    </row>
    <row r="14" spans="1:16" ht="24.95" customHeight="1" x14ac:dyDescent="0.2">
      <c r="A14" s="276">
        <v>122</v>
      </c>
      <c r="B14" s="222" t="s">
        <v>11</v>
      </c>
      <c r="C14" s="226"/>
      <c r="D14" s="333"/>
      <c r="E14" s="80"/>
      <c r="F14" s="323"/>
      <c r="G14" s="226"/>
      <c r="H14" s="333"/>
      <c r="I14" s="80"/>
      <c r="J14" s="323"/>
      <c r="K14" s="226"/>
      <c r="L14" s="333"/>
      <c r="M14" s="80"/>
      <c r="N14" s="323"/>
    </row>
    <row r="15" spans="1:16" ht="24.95" customHeight="1" x14ac:dyDescent="0.2">
      <c r="A15" s="276">
        <v>123</v>
      </c>
      <c r="B15" s="222" t="s">
        <v>12</v>
      </c>
      <c r="C15" s="226">
        <f t="shared" si="0"/>
        <v>255</v>
      </c>
      <c r="D15" s="333">
        <f t="shared" si="1"/>
        <v>162217.41999999998</v>
      </c>
      <c r="E15" s="80">
        <f t="shared" si="2"/>
        <v>3684</v>
      </c>
      <c r="F15" s="323">
        <f t="shared" si="3"/>
        <v>44.032958740499453</v>
      </c>
      <c r="G15" s="226">
        <v>150</v>
      </c>
      <c r="H15" s="333">
        <v>97429.2</v>
      </c>
      <c r="I15" s="80">
        <v>2203</v>
      </c>
      <c r="J15" s="323">
        <f>H15/I15</f>
        <v>44.225692237857466</v>
      </c>
      <c r="K15" s="226">
        <v>105</v>
      </c>
      <c r="L15" s="333">
        <v>64788.22</v>
      </c>
      <c r="M15" s="80">
        <v>1481</v>
      </c>
      <c r="N15" s="323">
        <f>L15/M15</f>
        <v>43.746266036461854</v>
      </c>
    </row>
    <row r="16" spans="1:16" ht="24.95" customHeight="1" x14ac:dyDescent="0.2">
      <c r="A16" s="276">
        <v>124</v>
      </c>
      <c r="B16" s="222" t="s">
        <v>13</v>
      </c>
      <c r="C16" s="226"/>
      <c r="D16" s="333"/>
      <c r="E16" s="80"/>
      <c r="F16" s="323"/>
      <c r="G16" s="226"/>
      <c r="H16" s="333"/>
      <c r="I16" s="80"/>
      <c r="J16" s="323"/>
      <c r="K16" s="226"/>
      <c r="L16" s="333"/>
      <c r="M16" s="80"/>
      <c r="N16" s="323"/>
    </row>
    <row r="17" spans="1:14" ht="15" customHeight="1" x14ac:dyDescent="0.2">
      <c r="A17" s="276">
        <v>131</v>
      </c>
      <c r="B17" s="222" t="s">
        <v>14</v>
      </c>
      <c r="C17" s="226">
        <f t="shared" si="0"/>
        <v>1042</v>
      </c>
      <c r="D17" s="333">
        <f t="shared" si="1"/>
        <v>661943.61</v>
      </c>
      <c r="E17" s="80">
        <f t="shared" si="2"/>
        <v>14577</v>
      </c>
      <c r="F17" s="323">
        <f t="shared" si="3"/>
        <v>45.41013994649105</v>
      </c>
      <c r="G17" s="226">
        <v>675</v>
      </c>
      <c r="H17" s="333">
        <v>416778.64</v>
      </c>
      <c r="I17" s="80">
        <v>9455</v>
      </c>
      <c r="J17" s="323">
        <f>H17/I17</f>
        <v>44.080236911686939</v>
      </c>
      <c r="K17" s="226">
        <v>367</v>
      </c>
      <c r="L17" s="333">
        <v>245164.97</v>
      </c>
      <c r="M17" s="80">
        <v>5122</v>
      </c>
      <c r="N17" s="323">
        <f>L17/M17</f>
        <v>47.865085903943772</v>
      </c>
    </row>
    <row r="18" spans="1:14" ht="15" customHeight="1" x14ac:dyDescent="0.2">
      <c r="A18" s="276">
        <v>132</v>
      </c>
      <c r="B18" s="222" t="s">
        <v>15</v>
      </c>
      <c r="C18" s="226"/>
      <c r="D18" s="333"/>
      <c r="E18" s="80"/>
      <c r="F18" s="323"/>
      <c r="G18" s="226"/>
      <c r="H18" s="333"/>
      <c r="I18" s="80"/>
      <c r="J18" s="323"/>
      <c r="K18" s="226"/>
      <c r="L18" s="333"/>
      <c r="M18" s="80"/>
      <c r="N18" s="323"/>
    </row>
    <row r="19" spans="1:14" ht="15" customHeight="1" x14ac:dyDescent="0.2">
      <c r="A19" s="276">
        <v>133</v>
      </c>
      <c r="B19" s="222" t="s">
        <v>16</v>
      </c>
      <c r="C19" s="226">
        <f t="shared" si="0"/>
        <v>15</v>
      </c>
      <c r="D19" s="333">
        <f t="shared" si="1"/>
        <v>7630.98</v>
      </c>
      <c r="E19" s="80">
        <f t="shared" si="2"/>
        <v>215</v>
      </c>
      <c r="F19" s="323">
        <f t="shared" si="3"/>
        <v>35.492930232558138</v>
      </c>
      <c r="G19" s="226">
        <v>10</v>
      </c>
      <c r="H19" s="333">
        <v>5896.19</v>
      </c>
      <c r="I19" s="80">
        <v>146</v>
      </c>
      <c r="J19" s="323">
        <f>H19/I19</f>
        <v>40.384863013698627</v>
      </c>
      <c r="K19" s="226">
        <v>5</v>
      </c>
      <c r="L19" s="333">
        <v>1734.79</v>
      </c>
      <c r="M19" s="80">
        <v>69</v>
      </c>
      <c r="N19" s="323">
        <f>L19/M19</f>
        <v>25.141884057971016</v>
      </c>
    </row>
    <row r="20" spans="1:14" ht="15" customHeight="1" x14ac:dyDescent="0.2">
      <c r="A20" s="276">
        <v>134</v>
      </c>
      <c r="B20" s="222" t="s">
        <v>17</v>
      </c>
      <c r="C20" s="226">
        <f t="shared" si="0"/>
        <v>812</v>
      </c>
      <c r="D20" s="333">
        <f t="shared" si="1"/>
        <v>503552.33</v>
      </c>
      <c r="E20" s="80">
        <f t="shared" si="2"/>
        <v>11126</v>
      </c>
      <c r="F20" s="323">
        <f t="shared" si="3"/>
        <v>45.259062556174726</v>
      </c>
      <c r="G20" s="226">
        <v>517</v>
      </c>
      <c r="H20" s="333">
        <v>319978.58</v>
      </c>
      <c r="I20" s="80">
        <v>7097</v>
      </c>
      <c r="J20" s="323">
        <f>H20/I20</f>
        <v>45.086456249119351</v>
      </c>
      <c r="K20" s="226">
        <v>295</v>
      </c>
      <c r="L20" s="333">
        <v>183573.75</v>
      </c>
      <c r="M20" s="80">
        <v>4029</v>
      </c>
      <c r="N20" s="323">
        <f>L20/M20</f>
        <v>45.563104988830979</v>
      </c>
    </row>
    <row r="21" spans="1:14" ht="14.1" customHeight="1" x14ac:dyDescent="0.2">
      <c r="A21" s="276">
        <v>141</v>
      </c>
      <c r="B21" s="223" t="s">
        <v>18</v>
      </c>
      <c r="C21" s="226"/>
      <c r="D21" s="333"/>
      <c r="E21" s="80"/>
      <c r="F21" s="323"/>
      <c r="G21" s="226"/>
      <c r="H21" s="333"/>
      <c r="I21" s="80"/>
      <c r="J21" s="323"/>
      <c r="K21" s="226"/>
      <c r="L21" s="333"/>
      <c r="M21" s="80"/>
      <c r="N21" s="323"/>
    </row>
    <row r="22" spans="1:14" ht="14.1" customHeight="1" x14ac:dyDescent="0.2">
      <c r="A22" s="276">
        <v>142</v>
      </c>
      <c r="B22" s="222" t="s">
        <v>19</v>
      </c>
      <c r="C22" s="226"/>
      <c r="D22" s="333"/>
      <c r="E22" s="80"/>
      <c r="F22" s="323"/>
      <c r="G22" s="226"/>
      <c r="H22" s="333"/>
      <c r="I22" s="80"/>
      <c r="J22" s="323"/>
      <c r="K22" s="226"/>
      <c r="L22" s="333"/>
      <c r="M22" s="80"/>
      <c r="N22" s="323"/>
    </row>
    <row r="23" spans="1:14" ht="14.1" customHeight="1" x14ac:dyDescent="0.2">
      <c r="A23" s="276">
        <v>143</v>
      </c>
      <c r="B23" s="222" t="s">
        <v>20</v>
      </c>
      <c r="C23" s="226"/>
      <c r="D23" s="333"/>
      <c r="E23" s="80"/>
      <c r="F23" s="323"/>
      <c r="G23" s="226"/>
      <c r="H23" s="333"/>
      <c r="I23" s="80"/>
      <c r="J23" s="323"/>
      <c r="K23" s="226"/>
      <c r="L23" s="333"/>
      <c r="M23" s="80"/>
      <c r="N23" s="323"/>
    </row>
    <row r="24" spans="1:14" ht="24.95" customHeight="1" x14ac:dyDescent="0.2">
      <c r="A24" s="276">
        <v>145</v>
      </c>
      <c r="B24" s="222" t="s">
        <v>21</v>
      </c>
      <c r="C24" s="226"/>
      <c r="D24" s="333"/>
      <c r="E24" s="80"/>
      <c r="F24" s="323"/>
      <c r="G24" s="226"/>
      <c r="H24" s="333"/>
      <c r="I24" s="80"/>
      <c r="J24" s="323"/>
      <c r="K24" s="226"/>
      <c r="L24" s="333"/>
      <c r="M24" s="80"/>
      <c r="N24" s="323"/>
    </row>
    <row r="25" spans="1:14" ht="15" customHeight="1" x14ac:dyDescent="0.2">
      <c r="A25" s="276">
        <v>211</v>
      </c>
      <c r="B25" s="222" t="s">
        <v>214</v>
      </c>
      <c r="C25" s="226">
        <f t="shared" si="0"/>
        <v>584</v>
      </c>
      <c r="D25" s="333">
        <f t="shared" si="1"/>
        <v>439070.58999999997</v>
      </c>
      <c r="E25" s="80">
        <f t="shared" si="2"/>
        <v>9626</v>
      </c>
      <c r="F25" s="323">
        <f t="shared" si="3"/>
        <v>45.612984624974025</v>
      </c>
      <c r="G25" s="226">
        <v>354</v>
      </c>
      <c r="H25" s="333">
        <v>253791.74</v>
      </c>
      <c r="I25" s="80">
        <v>5654</v>
      </c>
      <c r="J25" s="323">
        <f>H25/I25</f>
        <v>44.887113547930667</v>
      </c>
      <c r="K25" s="226">
        <v>230</v>
      </c>
      <c r="L25" s="333">
        <v>185278.85</v>
      </c>
      <c r="M25" s="80">
        <v>3972</v>
      </c>
      <c r="N25" s="323">
        <f>L25/M25</f>
        <v>46.646236153071499</v>
      </c>
    </row>
    <row r="26" spans="1:14" ht="15" customHeight="1" x14ac:dyDescent="0.2">
      <c r="A26" s="276">
        <v>212</v>
      </c>
      <c r="B26" s="222" t="s">
        <v>215</v>
      </c>
      <c r="C26" s="226">
        <f t="shared" si="0"/>
        <v>3</v>
      </c>
      <c r="D26" s="333">
        <f t="shared" si="1"/>
        <v>1347.01</v>
      </c>
      <c r="E26" s="80">
        <f t="shared" si="2"/>
        <v>41</v>
      </c>
      <c r="F26" s="323">
        <f t="shared" si="3"/>
        <v>32.853902439024388</v>
      </c>
      <c r="G26" s="226">
        <v>2</v>
      </c>
      <c r="H26" s="333">
        <v>1156.29</v>
      </c>
      <c r="I26" s="80">
        <v>37</v>
      </c>
      <c r="J26" s="323">
        <f>H26/I26</f>
        <v>31.251081081081079</v>
      </c>
      <c r="K26" s="226">
        <v>1</v>
      </c>
      <c r="L26" s="333">
        <v>190.72</v>
      </c>
      <c r="M26" s="80">
        <v>4</v>
      </c>
      <c r="N26" s="323">
        <f>L26/M26</f>
        <v>47.68</v>
      </c>
    </row>
    <row r="27" spans="1:14" ht="24.95" customHeight="1" x14ac:dyDescent="0.2">
      <c r="A27" s="276">
        <v>214</v>
      </c>
      <c r="B27" s="222" t="s">
        <v>216</v>
      </c>
      <c r="C27" s="226"/>
      <c r="D27" s="333"/>
      <c r="E27" s="80"/>
      <c r="F27" s="323"/>
      <c r="G27" s="226"/>
      <c r="H27" s="333"/>
      <c r="I27" s="80"/>
      <c r="J27" s="323"/>
      <c r="K27" s="226"/>
      <c r="L27" s="333"/>
      <c r="M27" s="80"/>
      <c r="N27" s="323"/>
    </row>
    <row r="28" spans="1:14" ht="24.95" customHeight="1" x14ac:dyDescent="0.2">
      <c r="A28" s="276">
        <v>221</v>
      </c>
      <c r="B28" s="222" t="s">
        <v>63</v>
      </c>
      <c r="C28" s="226"/>
      <c r="D28" s="333"/>
      <c r="E28" s="80"/>
      <c r="F28" s="323"/>
      <c r="G28" s="226"/>
      <c r="H28" s="333"/>
      <c r="I28" s="80"/>
      <c r="J28" s="323"/>
      <c r="K28" s="226"/>
      <c r="L28" s="333"/>
      <c r="M28" s="80"/>
      <c r="N28" s="323"/>
    </row>
    <row r="29" spans="1:14" ht="24.95" customHeight="1" x14ac:dyDescent="0.2">
      <c r="A29" s="276">
        <v>222</v>
      </c>
      <c r="B29" s="222" t="s">
        <v>217</v>
      </c>
      <c r="C29" s="226">
        <f t="shared" si="0"/>
        <v>3</v>
      </c>
      <c r="D29" s="333">
        <f t="shared" si="1"/>
        <v>843.79</v>
      </c>
      <c r="E29" s="80">
        <f t="shared" si="2"/>
        <v>18</v>
      </c>
      <c r="F29" s="323">
        <f t="shared" si="3"/>
        <v>46.877222222222223</v>
      </c>
      <c r="G29" s="226">
        <v>1</v>
      </c>
      <c r="H29" s="333">
        <v>459.96</v>
      </c>
      <c r="I29" s="80">
        <v>6</v>
      </c>
      <c r="J29" s="323">
        <f>H29/I29</f>
        <v>76.66</v>
      </c>
      <c r="K29" s="226">
        <v>2</v>
      </c>
      <c r="L29" s="333">
        <v>383.83</v>
      </c>
      <c r="M29" s="80">
        <v>12</v>
      </c>
      <c r="N29" s="323">
        <f t="shared" ref="N29" si="4">L29/M29</f>
        <v>31.985833333333332</v>
      </c>
    </row>
    <row r="30" spans="1:14" ht="15" customHeight="1" x14ac:dyDescent="0.2">
      <c r="A30" s="276">
        <v>232</v>
      </c>
      <c r="B30" s="222" t="s">
        <v>218</v>
      </c>
      <c r="C30" s="226">
        <f t="shared" si="0"/>
        <v>6</v>
      </c>
      <c r="D30" s="333">
        <f t="shared" si="1"/>
        <v>1163.9099999999999</v>
      </c>
      <c r="E30" s="80">
        <f t="shared" si="2"/>
        <v>23</v>
      </c>
      <c r="F30" s="323">
        <f t="shared" si="3"/>
        <v>50.604782608695643</v>
      </c>
      <c r="G30" s="226">
        <v>1</v>
      </c>
      <c r="H30" s="333">
        <v>193.23</v>
      </c>
      <c r="I30" s="80">
        <v>3</v>
      </c>
      <c r="J30" s="323">
        <f t="shared" ref="J30" si="5">H30/I30</f>
        <v>64.41</v>
      </c>
      <c r="K30" s="226">
        <v>5</v>
      </c>
      <c r="L30" s="333">
        <v>970.68</v>
      </c>
      <c r="M30" s="80">
        <v>20</v>
      </c>
      <c r="N30" s="323">
        <f>L30/M30</f>
        <v>48.533999999999999</v>
      </c>
    </row>
    <row r="31" spans="1:14" ht="24.95" customHeight="1" x14ac:dyDescent="0.2">
      <c r="A31" s="276">
        <v>233</v>
      </c>
      <c r="B31" s="222" t="s">
        <v>219</v>
      </c>
      <c r="C31" s="226"/>
      <c r="D31" s="333"/>
      <c r="E31" s="80"/>
      <c r="F31" s="323"/>
      <c r="G31" s="226"/>
      <c r="H31" s="333"/>
      <c r="I31" s="80"/>
      <c r="J31" s="323"/>
      <c r="K31" s="226"/>
      <c r="L31" s="333"/>
      <c r="M31" s="80"/>
      <c r="N31" s="323"/>
    </row>
    <row r="32" spans="1:14" ht="24.95" customHeight="1" x14ac:dyDescent="0.2">
      <c r="A32" s="276">
        <v>234</v>
      </c>
      <c r="B32" s="222" t="s">
        <v>22</v>
      </c>
      <c r="C32" s="226"/>
      <c r="D32" s="333"/>
      <c r="E32" s="80"/>
      <c r="F32" s="323"/>
      <c r="G32" s="226"/>
      <c r="H32" s="333"/>
      <c r="I32" s="80"/>
      <c r="J32" s="323"/>
      <c r="K32" s="226"/>
      <c r="L32" s="333"/>
      <c r="M32" s="80"/>
      <c r="N32" s="323"/>
    </row>
    <row r="33" spans="1:14" ht="14.1" customHeight="1" x14ac:dyDescent="0.2">
      <c r="A33" s="276">
        <v>242</v>
      </c>
      <c r="B33" s="222" t="s">
        <v>23</v>
      </c>
      <c r="C33" s="226"/>
      <c r="D33" s="333"/>
      <c r="E33" s="80"/>
      <c r="F33" s="323"/>
      <c r="G33" s="226"/>
      <c r="H33" s="333"/>
      <c r="I33" s="80"/>
      <c r="J33" s="323"/>
      <c r="K33" s="226"/>
      <c r="L33" s="333"/>
      <c r="M33" s="80"/>
      <c r="N33" s="323"/>
    </row>
    <row r="34" spans="1:14" ht="24.95" customHeight="1" x14ac:dyDescent="0.2">
      <c r="A34" s="276">
        <v>251</v>
      </c>
      <c r="B34" s="222" t="s">
        <v>63</v>
      </c>
      <c r="C34" s="226">
        <f t="shared" si="0"/>
        <v>1</v>
      </c>
      <c r="D34" s="333">
        <f t="shared" si="1"/>
        <v>409</v>
      </c>
      <c r="E34" s="80">
        <f t="shared" si="2"/>
        <v>25</v>
      </c>
      <c r="F34" s="323">
        <f t="shared" si="3"/>
        <v>16.36</v>
      </c>
      <c r="G34" s="226">
        <v>1</v>
      </c>
      <c r="H34" s="333">
        <v>409</v>
      </c>
      <c r="I34" s="80">
        <v>25</v>
      </c>
      <c r="J34" s="323">
        <f>H34/I34</f>
        <v>16.36</v>
      </c>
      <c r="K34" s="226"/>
      <c r="L34" s="333"/>
      <c r="M34" s="80"/>
      <c r="N34" s="323"/>
    </row>
    <row r="35" spans="1:14" ht="24.95" customHeight="1" x14ac:dyDescent="0.2">
      <c r="A35" s="276">
        <v>252</v>
      </c>
      <c r="B35" s="222" t="s">
        <v>220</v>
      </c>
      <c r="C35" s="226"/>
      <c r="D35" s="333"/>
      <c r="E35" s="80"/>
      <c r="F35" s="323"/>
      <c r="G35" s="226"/>
      <c r="H35" s="333"/>
      <c r="I35" s="80"/>
      <c r="J35" s="323"/>
      <c r="K35" s="226"/>
      <c r="L35" s="333"/>
      <c r="M35" s="80"/>
      <c r="N35" s="323"/>
    </row>
    <row r="36" spans="1:14" ht="24.95" customHeight="1" x14ac:dyDescent="0.2">
      <c r="A36" s="276">
        <v>253</v>
      </c>
      <c r="B36" s="222" t="s">
        <v>221</v>
      </c>
      <c r="C36" s="226"/>
      <c r="D36" s="333"/>
      <c r="E36" s="80"/>
      <c r="F36" s="323"/>
      <c r="G36" s="226"/>
      <c r="H36" s="333"/>
      <c r="I36" s="80"/>
      <c r="J36" s="323"/>
      <c r="K36" s="226"/>
      <c r="L36" s="333"/>
      <c r="M36" s="80"/>
      <c r="N36" s="323"/>
    </row>
    <row r="37" spans="1:14" ht="14.1" customHeight="1" x14ac:dyDescent="0.2">
      <c r="A37" s="276">
        <v>310</v>
      </c>
      <c r="B37" s="222" t="s">
        <v>24</v>
      </c>
      <c r="C37" s="226"/>
      <c r="D37" s="333"/>
      <c r="E37" s="80"/>
      <c r="F37" s="323"/>
      <c r="G37" s="226"/>
      <c r="H37" s="333"/>
      <c r="I37" s="80"/>
      <c r="J37" s="323"/>
      <c r="K37" s="226"/>
      <c r="L37" s="333"/>
      <c r="M37" s="80"/>
      <c r="N37" s="323"/>
    </row>
    <row r="38" spans="1:14" ht="24.95" customHeight="1" x14ac:dyDescent="0.2">
      <c r="A38" s="276">
        <v>320</v>
      </c>
      <c r="B38" s="222" t="s">
        <v>25</v>
      </c>
      <c r="C38" s="226"/>
      <c r="D38" s="333"/>
      <c r="E38" s="80"/>
      <c r="F38" s="323"/>
      <c r="G38" s="226"/>
      <c r="H38" s="333"/>
      <c r="I38" s="80"/>
      <c r="J38" s="323"/>
      <c r="K38" s="226"/>
      <c r="L38" s="333"/>
      <c r="M38" s="80"/>
      <c r="N38" s="323"/>
    </row>
    <row r="39" spans="1:14" ht="14.1" customHeight="1" x14ac:dyDescent="0.2">
      <c r="A39" s="276">
        <v>331</v>
      </c>
      <c r="B39" s="222" t="s">
        <v>26</v>
      </c>
      <c r="C39" s="226"/>
      <c r="D39" s="333"/>
      <c r="E39" s="80"/>
      <c r="F39" s="323"/>
      <c r="G39" s="226"/>
      <c r="H39" s="333"/>
      <c r="I39" s="80"/>
      <c r="J39" s="323"/>
      <c r="K39" s="226"/>
      <c r="L39" s="333"/>
      <c r="M39" s="80"/>
      <c r="N39" s="323"/>
    </row>
    <row r="40" spans="1:14" ht="14.1" customHeight="1" x14ac:dyDescent="0.2">
      <c r="A40" s="276">
        <v>332</v>
      </c>
      <c r="B40" s="222" t="s">
        <v>27</v>
      </c>
      <c r="C40" s="226"/>
      <c r="D40" s="333"/>
      <c r="E40" s="80"/>
      <c r="F40" s="323"/>
      <c r="G40" s="226"/>
      <c r="H40" s="333"/>
      <c r="I40" s="80"/>
      <c r="J40" s="323"/>
      <c r="K40" s="226"/>
      <c r="L40" s="333"/>
      <c r="M40" s="80"/>
      <c r="N40" s="323"/>
    </row>
    <row r="41" spans="1:14" ht="14.1" customHeight="1" x14ac:dyDescent="0.2">
      <c r="A41" s="276">
        <v>333</v>
      </c>
      <c r="B41" s="222" t="s">
        <v>28</v>
      </c>
      <c r="C41" s="226"/>
      <c r="D41" s="333"/>
      <c r="E41" s="80"/>
      <c r="F41" s="323"/>
      <c r="G41" s="226"/>
      <c r="H41" s="333"/>
      <c r="I41" s="80"/>
      <c r="J41" s="323"/>
      <c r="K41" s="226"/>
      <c r="L41" s="333"/>
      <c r="M41" s="80"/>
      <c r="N41" s="323"/>
    </row>
    <row r="42" spans="1:14" ht="14.1" customHeight="1" x14ac:dyDescent="0.2">
      <c r="A42" s="276">
        <v>334</v>
      </c>
      <c r="B42" s="222" t="s">
        <v>29</v>
      </c>
      <c r="C42" s="226">
        <f t="shared" si="0"/>
        <v>2</v>
      </c>
      <c r="D42" s="333">
        <f t="shared" si="1"/>
        <v>942.59</v>
      </c>
      <c r="E42" s="80">
        <f t="shared" si="2"/>
        <v>38</v>
      </c>
      <c r="F42" s="323">
        <f t="shared" si="3"/>
        <v>24.805</v>
      </c>
      <c r="G42" s="226"/>
      <c r="H42" s="333"/>
      <c r="I42" s="80"/>
      <c r="J42" s="323"/>
      <c r="K42" s="226">
        <v>2</v>
      </c>
      <c r="L42" s="333">
        <v>942.59</v>
      </c>
      <c r="M42" s="80">
        <v>38</v>
      </c>
      <c r="N42" s="323">
        <f t="shared" ref="N42" si="6">L42/M42</f>
        <v>24.805</v>
      </c>
    </row>
    <row r="43" spans="1:14" ht="14.1" customHeight="1" x14ac:dyDescent="0.2">
      <c r="A43" s="276">
        <v>340</v>
      </c>
      <c r="B43" s="222" t="s">
        <v>30</v>
      </c>
      <c r="C43" s="226"/>
      <c r="D43" s="333"/>
      <c r="E43" s="80"/>
      <c r="F43" s="323"/>
      <c r="G43" s="226"/>
      <c r="H43" s="333"/>
      <c r="I43" s="80"/>
      <c r="J43" s="323"/>
      <c r="K43" s="226"/>
      <c r="L43" s="333"/>
      <c r="M43" s="80"/>
      <c r="N43" s="323"/>
    </row>
    <row r="44" spans="1:14" ht="14.1" customHeight="1" x14ac:dyDescent="0.2">
      <c r="A44" s="276">
        <v>351</v>
      </c>
      <c r="B44" s="222" t="s">
        <v>31</v>
      </c>
      <c r="C44" s="226"/>
      <c r="D44" s="333"/>
      <c r="E44" s="80"/>
      <c r="F44" s="323"/>
      <c r="G44" s="226"/>
      <c r="H44" s="333"/>
      <c r="I44" s="80"/>
      <c r="J44" s="323"/>
      <c r="K44" s="226"/>
      <c r="L44" s="333"/>
      <c r="M44" s="80"/>
      <c r="N44" s="323"/>
    </row>
    <row r="45" spans="1:14" ht="14.1" customHeight="1" x14ac:dyDescent="0.2">
      <c r="A45" s="276">
        <v>411</v>
      </c>
      <c r="B45" s="222" t="s">
        <v>32</v>
      </c>
      <c r="C45" s="226"/>
      <c r="D45" s="333"/>
      <c r="E45" s="80"/>
      <c r="F45" s="323"/>
      <c r="G45" s="226"/>
      <c r="H45" s="333"/>
      <c r="I45" s="80"/>
      <c r="J45" s="323"/>
      <c r="K45" s="226"/>
      <c r="L45" s="333"/>
      <c r="M45" s="80"/>
      <c r="N45" s="323"/>
    </row>
    <row r="46" spans="1:14" ht="24.95" customHeight="1" x14ac:dyDescent="0.2">
      <c r="A46" s="276">
        <v>911</v>
      </c>
      <c r="B46" s="222" t="s">
        <v>222</v>
      </c>
      <c r="C46" s="226">
        <f t="shared" ref="C46" si="7">G46+K46</f>
        <v>185</v>
      </c>
      <c r="D46" s="333">
        <f t="shared" ref="D46" si="8">H46+L46</f>
        <v>165476.19</v>
      </c>
      <c r="E46" s="80">
        <f t="shared" ref="E46" si="9">I46+M46</f>
        <v>2648</v>
      </c>
      <c r="F46" s="323">
        <f>D46/E46</f>
        <v>62.491008308157099</v>
      </c>
      <c r="G46" s="226">
        <v>104</v>
      </c>
      <c r="H46" s="333">
        <v>92879.09</v>
      </c>
      <c r="I46" s="80">
        <v>1448</v>
      </c>
      <c r="J46" s="323">
        <f>H46/I46</f>
        <v>64.143017955801099</v>
      </c>
      <c r="K46" s="226">
        <v>81</v>
      </c>
      <c r="L46" s="333">
        <v>72597.100000000006</v>
      </c>
      <c r="M46" s="80">
        <v>1200</v>
      </c>
      <c r="N46" s="323">
        <f>L46/M46</f>
        <v>60.497583333333338</v>
      </c>
    </row>
    <row r="47" spans="1:14" ht="20.100000000000001" customHeight="1" x14ac:dyDescent="0.2">
      <c r="A47" s="277"/>
      <c r="B47" s="224" t="s">
        <v>5</v>
      </c>
      <c r="C47" s="335">
        <f>SUM(C9:C46)</f>
        <v>3289</v>
      </c>
      <c r="D47" s="336">
        <f>SUM(D9:D46)</f>
        <v>2042185.26</v>
      </c>
      <c r="E47" s="337">
        <f>SUM(E9:E46)</f>
        <v>43966</v>
      </c>
      <c r="F47" s="338">
        <f>D47/E47</f>
        <v>46.449193922576534</v>
      </c>
      <c r="G47" s="335">
        <f>SUM(G9:G46)</f>
        <v>2002</v>
      </c>
      <c r="H47" s="336">
        <f>SUM(H9:H46)</f>
        <v>1240982.5</v>
      </c>
      <c r="I47" s="337">
        <f>SUM(I9:I46)</f>
        <v>27055</v>
      </c>
      <c r="J47" s="338">
        <f>H47/I47</f>
        <v>45.868878211051559</v>
      </c>
      <c r="K47" s="335">
        <f>SUM(K9:K46)</f>
        <v>1287</v>
      </c>
      <c r="L47" s="336">
        <f>SUM(L9:L46)</f>
        <v>801202.75999999989</v>
      </c>
      <c r="M47" s="337">
        <f>SUM(M9:M46)</f>
        <v>16911</v>
      </c>
      <c r="N47" s="338">
        <f>L47/M47</f>
        <v>47.377609839749269</v>
      </c>
    </row>
    <row r="48" spans="1:14" x14ac:dyDescent="0.2">
      <c r="D48" s="103"/>
      <c r="F48" s="100"/>
    </row>
    <row r="49" spans="3:6" x14ac:dyDescent="0.2">
      <c r="C49" s="7"/>
      <c r="D49" s="7"/>
      <c r="E49" s="7"/>
      <c r="F49" s="100"/>
    </row>
    <row r="50" spans="3:6" x14ac:dyDescent="0.2">
      <c r="C50" s="7"/>
      <c r="D50" s="7"/>
      <c r="E50" s="7"/>
    </row>
  </sheetData>
  <mergeCells count="6">
    <mergeCell ref="A6:B7"/>
    <mergeCell ref="C6:F6"/>
    <mergeCell ref="G6:J6"/>
    <mergeCell ref="K6:N6"/>
    <mergeCell ref="A3:F3"/>
    <mergeCell ref="A4:J4"/>
  </mergeCells>
  <phoneticPr fontId="0" type="noConversion"/>
  <hyperlinks>
    <hyperlink ref="A1" location="Съдържание!Print_Area" display="към съдържанието" xr:uid="{00000000-0004-0000-2300-000000000000}"/>
  </hyperlinks>
  <printOptions horizontalCentered="1" verticalCentered="1"/>
  <pageMargins left="0.39370078740157483" right="0.39370078740157483" top="0.39370078740157483" bottom="0.39370078740157483" header="0" footer="0"/>
  <pageSetup paperSize="9" scale="5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17"/>
  <sheetViews>
    <sheetView zoomScale="82" zoomScaleNormal="82" zoomScaleSheetLayoutView="95" workbookViewId="0">
      <selection activeCell="E17" sqref="E17"/>
    </sheetView>
  </sheetViews>
  <sheetFormatPr defaultRowHeight="12.75" x14ac:dyDescent="0.2"/>
  <cols>
    <col min="1" max="2" width="25.7109375" customWidth="1"/>
    <col min="3" max="9" width="15.7109375" customWidth="1"/>
    <col min="10" max="10" width="11.7109375" style="11" customWidth="1"/>
    <col min="14" max="14" width="12.5703125" customWidth="1"/>
  </cols>
  <sheetData>
    <row r="1" spans="1:17" s="5" customFormat="1" x14ac:dyDescent="0.2">
      <c r="A1" s="147" t="s">
        <v>64</v>
      </c>
      <c r="B1" s="70"/>
      <c r="C1" s="70"/>
      <c r="D1" s="70"/>
      <c r="E1" s="70"/>
      <c r="F1" s="70"/>
      <c r="G1" s="70"/>
      <c r="H1" s="70"/>
      <c r="I1" s="85"/>
      <c r="J1" s="111"/>
      <c r="K1" s="111"/>
    </row>
    <row r="2" spans="1:17" s="5" customFormat="1" x14ac:dyDescent="0.2">
      <c r="A2" s="147"/>
      <c r="B2" s="70"/>
      <c r="C2" s="70"/>
      <c r="D2" s="70"/>
      <c r="E2" s="70"/>
      <c r="F2" s="70"/>
      <c r="G2" s="70"/>
      <c r="H2" s="70"/>
      <c r="I2" s="85"/>
      <c r="J2" s="111"/>
      <c r="K2" s="111"/>
    </row>
    <row r="3" spans="1:17" s="5" customFormat="1" ht="15" customHeight="1" x14ac:dyDescent="0.2">
      <c r="A3" s="365" t="s">
        <v>261</v>
      </c>
      <c r="B3" s="366"/>
      <c r="C3" s="366"/>
      <c r="D3" s="366"/>
      <c r="E3" s="366"/>
      <c r="F3" s="366"/>
      <c r="G3" s="245"/>
      <c r="H3" s="245"/>
      <c r="I3" s="85"/>
      <c r="J3" s="111"/>
      <c r="K3" s="111"/>
    </row>
    <row r="4" spans="1:17" ht="15" customHeight="1" x14ac:dyDescent="0.2">
      <c r="A4" s="383" t="s">
        <v>376</v>
      </c>
      <c r="B4" s="383"/>
      <c r="C4" s="383"/>
      <c r="D4" s="383"/>
      <c r="E4" s="383"/>
      <c r="F4" s="383"/>
      <c r="G4" s="383"/>
      <c r="H4" s="383"/>
      <c r="I4" s="383"/>
      <c r="J4" s="383"/>
      <c r="K4" s="383"/>
      <c r="L4" s="383"/>
      <c r="M4" s="383"/>
      <c r="N4" s="383"/>
      <c r="O4" s="383"/>
      <c r="P4" s="383"/>
      <c r="Q4" s="5"/>
    </row>
    <row r="5" spans="1:17" ht="15" customHeight="1" x14ac:dyDescent="0.2">
      <c r="A5" s="154"/>
      <c r="B5" s="66"/>
      <c r="C5" s="188"/>
      <c r="D5" s="66"/>
      <c r="E5" s="66"/>
      <c r="F5" s="66"/>
      <c r="G5" s="66"/>
      <c r="H5" s="66"/>
      <c r="I5" s="189"/>
      <c r="N5" s="110"/>
      <c r="O5" s="110"/>
      <c r="Q5" s="5"/>
    </row>
    <row r="6" spans="1:17" ht="30" customHeight="1" x14ac:dyDescent="0.2">
      <c r="A6" s="128" t="s">
        <v>177</v>
      </c>
      <c r="B6" s="129" t="s">
        <v>167</v>
      </c>
      <c r="C6" s="128" t="s">
        <v>236</v>
      </c>
      <c r="D6" s="128" t="s">
        <v>237</v>
      </c>
      <c r="E6" s="128" t="s">
        <v>163</v>
      </c>
      <c r="F6" s="128" t="s">
        <v>164</v>
      </c>
      <c r="G6" s="128" t="s">
        <v>165</v>
      </c>
      <c r="H6" s="128" t="s">
        <v>166</v>
      </c>
      <c r="I6" s="122" t="s">
        <v>178</v>
      </c>
    </row>
    <row r="7" spans="1:17" ht="20.100000000000001" customHeight="1" x14ac:dyDescent="0.2">
      <c r="A7" s="122">
        <v>1</v>
      </c>
      <c r="B7" s="126">
        <v>2</v>
      </c>
      <c r="C7" s="122">
        <v>3</v>
      </c>
      <c r="D7" s="128">
        <v>4</v>
      </c>
      <c r="E7" s="122">
        <v>5</v>
      </c>
      <c r="F7" s="128">
        <v>6</v>
      </c>
      <c r="G7" s="128">
        <v>7</v>
      </c>
      <c r="H7" s="128">
        <v>8</v>
      </c>
      <c r="I7" s="190" t="s">
        <v>252</v>
      </c>
    </row>
    <row r="8" spans="1:17" ht="30" customHeight="1" x14ac:dyDescent="0.2">
      <c r="A8" s="404" t="s">
        <v>175</v>
      </c>
      <c r="B8" s="106" t="s">
        <v>79</v>
      </c>
      <c r="C8" s="72">
        <v>3</v>
      </c>
      <c r="D8" s="72">
        <v>31</v>
      </c>
      <c r="E8" s="72">
        <v>133</v>
      </c>
      <c r="F8" s="72">
        <v>324</v>
      </c>
      <c r="G8" s="72">
        <v>161</v>
      </c>
      <c r="H8" s="72">
        <v>483</v>
      </c>
      <c r="I8" s="72">
        <f>SUM(C8:H8)</f>
        <v>1135</v>
      </c>
    </row>
    <row r="9" spans="1:17" ht="30" customHeight="1" x14ac:dyDescent="0.2">
      <c r="A9" s="404"/>
      <c r="B9" s="106" t="s">
        <v>80</v>
      </c>
      <c r="C9" s="72">
        <v>2</v>
      </c>
      <c r="D9" s="72">
        <v>4</v>
      </c>
      <c r="E9" s="72">
        <v>47</v>
      </c>
      <c r="F9" s="72">
        <v>85</v>
      </c>
      <c r="G9" s="72">
        <v>1975</v>
      </c>
      <c r="H9" s="72">
        <v>41</v>
      </c>
      <c r="I9" s="72">
        <f>SUM(C9:H9)</f>
        <v>2154</v>
      </c>
    </row>
    <row r="10" spans="1:17" ht="20.100000000000001" customHeight="1" thickBot="1" x14ac:dyDescent="0.25">
      <c r="A10" s="405"/>
      <c r="B10" s="281" t="s">
        <v>5</v>
      </c>
      <c r="C10" s="72">
        <v>5</v>
      </c>
      <c r="D10" s="72">
        <v>35</v>
      </c>
      <c r="E10" s="72">
        <v>180</v>
      </c>
      <c r="F10" s="72">
        <v>409</v>
      </c>
      <c r="G10" s="72">
        <v>2136</v>
      </c>
      <c r="H10" s="72">
        <v>524</v>
      </c>
      <c r="I10" s="72">
        <f>SUM(I8:I9)</f>
        <v>3289</v>
      </c>
      <c r="J10" s="191"/>
    </row>
    <row r="11" spans="1:17" ht="30" customHeight="1" x14ac:dyDescent="0.2">
      <c r="A11" s="406" t="s">
        <v>198</v>
      </c>
      <c r="B11" s="107" t="s">
        <v>79</v>
      </c>
      <c r="C11" s="72">
        <v>38</v>
      </c>
      <c r="D11" s="72">
        <v>11</v>
      </c>
      <c r="E11" s="72">
        <v>24</v>
      </c>
      <c r="F11" s="72">
        <v>25</v>
      </c>
      <c r="G11" s="72">
        <v>13</v>
      </c>
      <c r="H11" s="72">
        <v>48</v>
      </c>
      <c r="I11" s="72">
        <f>I14-I8</f>
        <v>159</v>
      </c>
    </row>
    <row r="12" spans="1:17" ht="30" customHeight="1" x14ac:dyDescent="0.2">
      <c r="A12" s="404"/>
      <c r="B12" s="106" t="s">
        <v>80</v>
      </c>
      <c r="C12" s="72">
        <v>3</v>
      </c>
      <c r="D12" s="72">
        <v>0</v>
      </c>
      <c r="E12" s="72">
        <v>1</v>
      </c>
      <c r="F12" s="72">
        <v>4</v>
      </c>
      <c r="G12" s="72">
        <v>95</v>
      </c>
      <c r="H12" s="72">
        <v>9</v>
      </c>
      <c r="I12" s="72">
        <f>I15-I9</f>
        <v>112</v>
      </c>
    </row>
    <row r="13" spans="1:17" ht="20.100000000000001" customHeight="1" thickBot="1" x14ac:dyDescent="0.25">
      <c r="A13" s="405"/>
      <c r="B13" s="281" t="s">
        <v>5</v>
      </c>
      <c r="C13" s="72">
        <v>41</v>
      </c>
      <c r="D13" s="72">
        <v>11</v>
      </c>
      <c r="E13" s="72">
        <v>25</v>
      </c>
      <c r="F13" s="72">
        <v>29</v>
      </c>
      <c r="G13" s="72">
        <v>108</v>
      </c>
      <c r="H13" s="72">
        <v>57</v>
      </c>
      <c r="I13" s="72">
        <f>SUM(I11:I12)</f>
        <v>271</v>
      </c>
    </row>
    <row r="14" spans="1:17" ht="30" customHeight="1" x14ac:dyDescent="0.2">
      <c r="A14" s="407" t="s">
        <v>172</v>
      </c>
      <c r="B14" s="107" t="s">
        <v>79</v>
      </c>
      <c r="C14" s="72">
        <v>41</v>
      </c>
      <c r="D14" s="72">
        <v>42</v>
      </c>
      <c r="E14" s="72">
        <v>157</v>
      </c>
      <c r="F14" s="72">
        <v>349</v>
      </c>
      <c r="G14" s="72">
        <v>174</v>
      </c>
      <c r="H14" s="72">
        <v>531</v>
      </c>
      <c r="I14" s="72">
        <f>SUM(C14:H14)</f>
        <v>1294</v>
      </c>
    </row>
    <row r="15" spans="1:17" ht="30" customHeight="1" x14ac:dyDescent="0.2">
      <c r="A15" s="408"/>
      <c r="B15" s="106" t="s">
        <v>80</v>
      </c>
      <c r="C15" s="72">
        <v>5</v>
      </c>
      <c r="D15" s="72">
        <v>4</v>
      </c>
      <c r="E15" s="72">
        <v>48</v>
      </c>
      <c r="F15" s="72">
        <v>89</v>
      </c>
      <c r="G15" s="72">
        <v>2070</v>
      </c>
      <c r="H15" s="72">
        <v>50</v>
      </c>
      <c r="I15" s="72">
        <f>SUM(C15:H15)</f>
        <v>2266</v>
      </c>
      <c r="K15" s="1"/>
    </row>
    <row r="16" spans="1:17" ht="20.100000000000001" customHeight="1" x14ac:dyDescent="0.2">
      <c r="A16" s="409"/>
      <c r="B16" s="280" t="s">
        <v>266</v>
      </c>
      <c r="C16" s="127">
        <v>46</v>
      </c>
      <c r="D16" s="127">
        <v>46</v>
      </c>
      <c r="E16" s="127">
        <v>205</v>
      </c>
      <c r="F16" s="127">
        <v>438</v>
      </c>
      <c r="G16" s="127">
        <v>2244</v>
      </c>
      <c r="H16" s="127">
        <v>581</v>
      </c>
      <c r="I16" s="127">
        <f>SUM(C16:H16)</f>
        <v>3560</v>
      </c>
      <c r="J16" s="191"/>
    </row>
    <row r="17" ht="9.9499999999999993" customHeight="1" x14ac:dyDescent="0.2"/>
  </sheetData>
  <mergeCells count="5">
    <mergeCell ref="A3:F3"/>
    <mergeCell ref="A8:A10"/>
    <mergeCell ref="A11:A13"/>
    <mergeCell ref="A14:A16"/>
    <mergeCell ref="A4:P4"/>
  </mergeCells>
  <hyperlinks>
    <hyperlink ref="A1" location="Съдържание!Print_Area" display="към съдържанието" xr:uid="{00000000-0004-0000-2600-000000000000}"/>
  </hyperlinks>
  <printOptions horizontalCentered="1"/>
  <pageMargins left="0.39370078740157483" right="0.39370078740157483" top="0.59055118110236227" bottom="0.39370078740157483" header="0.31496062992125984" footer="0.31496062992125984"/>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7"/>
  <sheetViews>
    <sheetView zoomScaleNormal="100" zoomScaleSheetLayoutView="89" workbookViewId="0">
      <selection activeCell="E17" sqref="E17"/>
    </sheetView>
  </sheetViews>
  <sheetFormatPr defaultRowHeight="12" x14ac:dyDescent="0.2"/>
  <cols>
    <col min="1" max="1" width="5.7109375" style="32" customWidth="1"/>
    <col min="2" max="2" width="100.7109375" style="41" customWidth="1"/>
    <col min="3" max="3" width="5.7109375" style="23" customWidth="1"/>
    <col min="4" max="16384" width="9.140625" style="23"/>
  </cols>
  <sheetData>
    <row r="1" spans="1:3" ht="24.95" customHeight="1" x14ac:dyDescent="0.2">
      <c r="B1" s="19" t="s">
        <v>81</v>
      </c>
      <c r="C1" s="30"/>
    </row>
    <row r="2" spans="1:3" x14ac:dyDescent="0.2">
      <c r="B2" s="22"/>
      <c r="C2" s="30"/>
    </row>
    <row r="3" spans="1:3" ht="26.25" customHeight="1" x14ac:dyDescent="0.2">
      <c r="A3" s="159">
        <v>1</v>
      </c>
      <c r="B3" s="20" t="s">
        <v>329</v>
      </c>
      <c r="C3" s="30"/>
    </row>
    <row r="4" spans="1:3" ht="18.75" customHeight="1" x14ac:dyDescent="0.2">
      <c r="A4" s="159">
        <v>2</v>
      </c>
      <c r="B4" s="20" t="s">
        <v>330</v>
      </c>
    </row>
    <row r="5" spans="1:3" ht="18.75" customHeight="1" x14ac:dyDescent="0.2">
      <c r="A5" s="159">
        <v>3</v>
      </c>
      <c r="B5" s="20" t="s">
        <v>331</v>
      </c>
    </row>
    <row r="6" spans="1:3" x14ac:dyDescent="0.2">
      <c r="B6" s="22"/>
    </row>
    <row r="7" spans="1:3" s="21" customFormat="1" ht="20.100000000000001" customHeight="1" x14ac:dyDescent="0.2">
      <c r="A7" s="31" t="s">
        <v>1</v>
      </c>
      <c r="B7" s="40" t="s">
        <v>256</v>
      </c>
    </row>
    <row r="8" spans="1:3" s="21" customFormat="1" x14ac:dyDescent="0.2">
      <c r="A8" s="31"/>
      <c r="B8" s="40"/>
    </row>
    <row r="9" spans="1:3" ht="30" customHeight="1" x14ac:dyDescent="0.2">
      <c r="A9" s="159">
        <v>1</v>
      </c>
      <c r="B9" s="52" t="s">
        <v>332</v>
      </c>
    </row>
    <row r="10" spans="1:3" ht="30" customHeight="1" x14ac:dyDescent="0.2">
      <c r="A10" s="159">
        <v>2</v>
      </c>
      <c r="B10" s="52" t="s">
        <v>333</v>
      </c>
    </row>
    <row r="11" spans="1:3" ht="30" customHeight="1" x14ac:dyDescent="0.2">
      <c r="A11" s="159">
        <v>3</v>
      </c>
      <c r="B11" s="52" t="s">
        <v>334</v>
      </c>
      <c r="C11" s="60"/>
    </row>
    <row r="12" spans="1:3" ht="30" customHeight="1" x14ac:dyDescent="0.2">
      <c r="A12" s="159">
        <v>4</v>
      </c>
      <c r="B12" s="52" t="s">
        <v>335</v>
      </c>
    </row>
    <row r="13" spans="1:3" ht="17.25" customHeight="1" x14ac:dyDescent="0.2">
      <c r="A13" s="159">
        <v>5</v>
      </c>
      <c r="B13" s="52" t="s">
        <v>336</v>
      </c>
    </row>
    <row r="14" spans="1:3" ht="30" customHeight="1" x14ac:dyDescent="0.2">
      <c r="A14" s="159" t="s">
        <v>176</v>
      </c>
      <c r="B14" s="52" t="s">
        <v>337</v>
      </c>
    </row>
    <row r="15" spans="1:3" ht="30" customHeight="1" x14ac:dyDescent="0.2">
      <c r="A15" s="159">
        <v>7</v>
      </c>
      <c r="B15" s="52" t="s">
        <v>338</v>
      </c>
    </row>
    <row r="16" spans="1:3" ht="30" customHeight="1" x14ac:dyDescent="0.2">
      <c r="A16" s="159">
        <v>8</v>
      </c>
      <c r="B16" s="52" t="s">
        <v>339</v>
      </c>
      <c r="C16" s="23" t="s">
        <v>184</v>
      </c>
    </row>
    <row r="17" spans="1:2" ht="30" customHeight="1" x14ac:dyDescent="0.2">
      <c r="A17" s="159">
        <v>9</v>
      </c>
      <c r="B17" s="52" t="s">
        <v>340</v>
      </c>
    </row>
    <row r="18" spans="1:2" x14ac:dyDescent="0.2">
      <c r="A18" s="31"/>
      <c r="B18" s="20"/>
    </row>
    <row r="19" spans="1:2" x14ac:dyDescent="0.2">
      <c r="A19" s="31" t="s">
        <v>0</v>
      </c>
      <c r="B19" s="242" t="s">
        <v>255</v>
      </c>
    </row>
    <row r="20" spans="1:2" x14ac:dyDescent="0.2">
      <c r="A20" s="31"/>
      <c r="B20" s="242"/>
    </row>
    <row r="21" spans="1:2" ht="28.5" customHeight="1" x14ac:dyDescent="0.2">
      <c r="A21" s="159">
        <v>1</v>
      </c>
      <c r="B21" s="52" t="s">
        <v>341</v>
      </c>
    </row>
    <row r="22" spans="1:2" ht="28.5" customHeight="1" x14ac:dyDescent="0.2">
      <c r="A22" s="159">
        <v>2</v>
      </c>
      <c r="B22" s="52" t="s">
        <v>342</v>
      </c>
    </row>
    <row r="23" spans="1:2" ht="28.5" customHeight="1" x14ac:dyDescent="0.2">
      <c r="A23" s="159">
        <v>3</v>
      </c>
      <c r="B23" s="52" t="s">
        <v>343</v>
      </c>
    </row>
    <row r="24" spans="1:2" ht="30" customHeight="1" x14ac:dyDescent="0.2">
      <c r="A24" s="159">
        <v>4</v>
      </c>
      <c r="B24" s="52" t="s">
        <v>344</v>
      </c>
    </row>
    <row r="25" spans="1:2" ht="19.5" customHeight="1" x14ac:dyDescent="0.2">
      <c r="A25" s="159">
        <v>5</v>
      </c>
      <c r="B25" s="52" t="s">
        <v>336</v>
      </c>
    </row>
    <row r="26" spans="1:2" ht="28.5" customHeight="1" x14ac:dyDescent="0.2">
      <c r="A26" s="159" t="s">
        <v>176</v>
      </c>
      <c r="B26" s="52" t="s">
        <v>337</v>
      </c>
    </row>
    <row r="27" spans="1:2" ht="28.5" customHeight="1" x14ac:dyDescent="0.2">
      <c r="A27" s="159">
        <v>7</v>
      </c>
      <c r="B27" s="52" t="s">
        <v>338</v>
      </c>
    </row>
    <row r="28" spans="1:2" ht="28.5" customHeight="1" x14ac:dyDescent="0.2">
      <c r="A28" s="151">
        <v>8</v>
      </c>
      <c r="B28" s="52" t="s">
        <v>339</v>
      </c>
    </row>
    <row r="29" spans="1:2" ht="28.5" customHeight="1" x14ac:dyDescent="0.2">
      <c r="A29" s="151">
        <v>9</v>
      </c>
      <c r="B29" s="52" t="s">
        <v>345</v>
      </c>
    </row>
    <row r="30" spans="1:2" x14ac:dyDescent="0.2">
      <c r="A30" s="31"/>
      <c r="B30" s="20"/>
    </row>
    <row r="31" spans="1:2" x14ac:dyDescent="0.2">
      <c r="A31" s="31" t="s">
        <v>2</v>
      </c>
      <c r="B31" s="242" t="s">
        <v>277</v>
      </c>
    </row>
    <row r="32" spans="1:2" x14ac:dyDescent="0.2">
      <c r="A32" s="31"/>
      <c r="B32" s="20"/>
    </row>
    <row r="33" spans="1:2" ht="28.5" customHeight="1" x14ac:dyDescent="0.2">
      <c r="A33" s="275">
        <v>1</v>
      </c>
      <c r="B33" s="303" t="s">
        <v>346</v>
      </c>
    </row>
    <row r="34" spans="1:2" ht="29.25" customHeight="1" x14ac:dyDescent="0.2">
      <c r="A34" s="152" t="s">
        <v>82</v>
      </c>
      <c r="B34" s="303" t="s">
        <v>347</v>
      </c>
    </row>
    <row r="35" spans="1:2" ht="26.25" customHeight="1" x14ac:dyDescent="0.2">
      <c r="A35" s="159">
        <v>3</v>
      </c>
      <c r="B35" s="303" t="s">
        <v>348</v>
      </c>
    </row>
    <row r="36" spans="1:2" ht="28.5" customHeight="1" x14ac:dyDescent="0.2">
      <c r="A36" s="159">
        <v>4</v>
      </c>
      <c r="B36" s="303" t="s">
        <v>349</v>
      </c>
    </row>
    <row r="37" spans="1:2" ht="27" customHeight="1" x14ac:dyDescent="0.2">
      <c r="A37" s="151">
        <v>5</v>
      </c>
      <c r="B37" s="303" t="s">
        <v>350</v>
      </c>
    </row>
  </sheetData>
  <hyperlinks>
    <hyperlink ref="A3" location="'Табл.0 - Общо П'!A1" display="'Табл.0 - Общо П'!A1" xr:uid="{00000000-0004-0000-0100-000002000000}"/>
    <hyperlink ref="A4" location="'Табл.0.1- Мъже П'!A1" display="'Табл.0.1- Мъже П'!A1" xr:uid="{00000000-0004-0000-0100-000003000000}"/>
    <hyperlink ref="A5" location="'Табл.0.2 - Жени П'!A1" display="'Табл.0.2 - Жени П'!A1" xr:uid="{00000000-0004-0000-0100-000004000000}"/>
    <hyperlink ref="A16" location="'Табл.I.8. ОЗ Персонал'!A1" display="'Табл.I.8. ОЗ Персонал'!A1" xr:uid="{00000000-0004-0000-0100-000018000000}"/>
    <hyperlink ref="A28" location="'Табл.II.8.ТЗПБ Персонал'!A1" display="'Табл.II.8.ТЗПБ Персонал'!A1" xr:uid="{00000000-0004-0000-0100-00002B000000}"/>
    <hyperlink ref="A29" location="'Табл.9_ТЗПБ Диагнози'!A1" display="'Табл.9_ТЗПБ Диагнози'!A1" xr:uid="{00000000-0004-0000-0100-00002C000000}"/>
    <hyperlink ref="A9" location="'Табл. I.1 ОЗ БЛ '!A1" display="'Табл. I.1 ОЗ БЛ '!A1" xr:uid="{8B19A0FC-CD62-4E30-BDB7-C8ECBA94F67B}"/>
    <hyperlink ref="A10" location="'Табл.I.2 ОЗ ТП'!A1" display="'Табл.I.2 ОЗ ТП'!A1" xr:uid="{75B919FB-44E7-4963-9A4B-495D1D645ACF}"/>
    <hyperlink ref="A11" location="'Табл.I.3 ОЗ Възраст'!A1" display="'Табл.I.3 ОЗ Възраст'!A1" xr:uid="{1D8E369B-6724-4302-887D-5A6581A329BD}"/>
    <hyperlink ref="A12" location="'Табл.I.4.ОЗ Код ЛЗ'!A1" display="'Табл.I.4.ОЗ Код ЛЗ'!A1" xr:uid="{167905AB-6C70-4CB0-BF0F-5A7B1076AD6E}"/>
    <hyperlink ref="A13" location="'Табл.I.5 ОЗ продължителност'!A1" display="'Табл.I.5 ОЗ продължителност'!A1" xr:uid="{6855D804-A620-4167-9B8B-7A27CC0E621B}"/>
    <hyperlink ref="A14" location="'Табл.I.6.ОЗ ПБЛ'!A1" display="6" xr:uid="{BEB1F8A0-B4A4-4174-A9D5-BF92C020B51E}"/>
    <hyperlink ref="A15" location="'Табл.I.7.ОЗ ПрБЛ'!A1" display="'Табл.I.7.ОЗ ПрБЛ'!A1" xr:uid="{CCD291D4-BC44-4C70-99F8-454E36A2ECCE}"/>
    <hyperlink ref="A17" location="'Табл.Ι.9 ОЗ Диагнози'!A1" display="'Табл.Ι.9 ОЗ Диагнози'!A1" xr:uid="{D6A56FE7-36E8-4560-8C83-C1C3F2575C1A}"/>
    <hyperlink ref="A21" location="'Табл. II.1 ТЗПБ БЛ'!A1" display="'Табл. II.1 ТЗПБ БЛ'!A1" xr:uid="{23E31DD3-8928-42D6-ACC1-47254CFCB3C5}"/>
    <hyperlink ref="A22" location="'Табл.II.2.ТЗПБ ТП'!A1" display="'Табл.II.2.ТЗПБ ТП'!A1" xr:uid="{9D8113FD-0D45-4B3A-AA9E-1F30210BFEBC}"/>
    <hyperlink ref="A23" location="'Табл.II.3.ТЗПБ Възраст'!A1" display="'Табл.II.3.ТЗПБ Възраст'!A1" xr:uid="{452039F3-0719-40A1-BA56-5E14272B4189}"/>
    <hyperlink ref="A24" location="'Табл.II.4.ТЗПБ Код ЛЗ'!A1" display="'Табл.II.4.ТЗПБ Код ЛЗ'!A1" xr:uid="{D453A560-8B49-4381-A82A-CDDC879B93F7}"/>
    <hyperlink ref="A25" location="'Табл.II.5 ТЗПБ продължителност'!A1" display="'Табл.II.5 ТЗПБ продължителност'!A1" xr:uid="{BE2A9059-B4AD-40C8-9B15-C6E6B631B0ED}"/>
    <hyperlink ref="A26" location="'Табл.II.6.ТЗПБ ПБЛ'!A1" display="6" xr:uid="{463715A8-2346-4474-B128-95029BA3AFD0}"/>
    <hyperlink ref="A27" location="'Табл.II.7.ТЗПБ ПрБЛ'!A1" display="'Табл.II.7.ТЗПБ ПрБЛ'!A1" xr:uid="{3DA3B6DC-FCAC-46F0-BBBE-78587E7BED67}"/>
    <hyperlink ref="A34" location="'Табл.III.2.Бащи 15 дни'!A1" display="2" xr:uid="{0CF1AC28-9BEB-4E89-8F55-F38F8EEA1B97}"/>
    <hyperlink ref="A37" location="Табл.V.1.Осиновяване!A1" display="Табл.V.1.Осиновяване!A1" xr:uid="{7781D849-FA52-475E-90B3-0D134DF295FF}"/>
    <hyperlink ref="A33" location="Табл.III.1.БР!A1" display="Табл.III.1.БР!A1" xr:uid="{6DF14C39-CD6B-471E-9B9B-FE562B0E4D06}"/>
    <hyperlink ref="A35" location="Табл.IV.1.ОМД!A1" display="Табл.IV.1.ОМД!A1" xr:uid="{8449C3D1-35A3-431D-AFBB-E0F6B85BCB70}"/>
    <hyperlink ref="A36" location="'Табл.IV.2.ОМД до 8 бащи'!A1" display="2" xr:uid="{5AC7FDA6-85A8-432D-9615-4354B54A98F7}"/>
  </hyperlinks>
  <printOptions horizontalCentered="1"/>
  <pageMargins left="0.35433070866141736" right="0.23622047244094491" top="0.78740157480314965" bottom="0.78740157480314965" header="0.51181102362204722" footer="0.51181102362204722"/>
  <pageSetup paperSize="9" scale="87"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pageSetUpPr fitToPage="1"/>
  </sheetPr>
  <dimension ref="A1:P39"/>
  <sheetViews>
    <sheetView zoomScale="73" zoomScaleNormal="73" zoomScaleSheetLayoutView="82" workbookViewId="0">
      <selection activeCell="E17" sqref="E17"/>
    </sheetView>
  </sheetViews>
  <sheetFormatPr defaultRowHeight="12.75" x14ac:dyDescent="0.2"/>
  <cols>
    <col min="1" max="1" width="18.7109375" style="70" customWidth="1"/>
    <col min="2" max="2" width="10.7109375" style="70" customWidth="1"/>
    <col min="3" max="3" width="12.7109375" style="70" customWidth="1"/>
    <col min="4" max="4" width="18.7109375" style="70" customWidth="1"/>
    <col min="5" max="5" width="12.7109375" style="70" customWidth="1"/>
    <col min="6" max="7" width="10.7109375" style="70" customWidth="1"/>
    <col min="8" max="8" width="12.7109375" style="70" customWidth="1"/>
    <col min="9" max="9" width="18.7109375" style="70" customWidth="1"/>
    <col min="10" max="10" width="12.7109375" style="70" customWidth="1"/>
    <col min="11" max="12" width="10.7109375" style="70" customWidth="1"/>
    <col min="13" max="13" width="12.7109375" style="70" customWidth="1"/>
    <col min="14" max="14" width="18.7109375" style="70" customWidth="1"/>
    <col min="15" max="15" width="12.7109375" style="70" customWidth="1"/>
    <col min="16" max="16" width="10.7109375" style="70" customWidth="1"/>
    <col min="17" max="16384" width="9.140625" style="70"/>
  </cols>
  <sheetData>
    <row r="1" spans="1:16" ht="15" customHeight="1" x14ac:dyDescent="0.2">
      <c r="A1" s="147" t="s">
        <v>64</v>
      </c>
      <c r="B1" s="74"/>
      <c r="C1" s="85"/>
      <c r="D1" s="85"/>
      <c r="E1" s="85"/>
      <c r="F1" s="85"/>
      <c r="H1" s="78"/>
      <c r="I1" s="78"/>
      <c r="J1" s="78"/>
      <c r="K1" s="78"/>
      <c r="L1" s="78"/>
      <c r="M1" s="78"/>
    </row>
    <row r="2" spans="1:16" ht="15" customHeight="1" x14ac:dyDescent="0.2">
      <c r="A2" s="147"/>
      <c r="B2" s="238"/>
      <c r="C2" s="85"/>
      <c r="D2" s="85"/>
      <c r="E2" s="85"/>
      <c r="F2" s="85"/>
      <c r="H2" s="78"/>
      <c r="I2" s="78"/>
      <c r="J2" s="78"/>
      <c r="K2" s="78"/>
      <c r="L2" s="78"/>
      <c r="M2" s="78"/>
    </row>
    <row r="3" spans="1:16" ht="15" customHeight="1" x14ac:dyDescent="0.2">
      <c r="A3" s="365" t="s">
        <v>261</v>
      </c>
      <c r="B3" s="366"/>
      <c r="C3" s="366"/>
      <c r="D3" s="366"/>
      <c r="E3" s="366"/>
      <c r="F3" s="366"/>
      <c r="G3" s="248"/>
      <c r="H3" s="248"/>
      <c r="I3" s="78"/>
      <c r="J3" s="78"/>
      <c r="K3" s="78"/>
      <c r="L3" s="78"/>
      <c r="M3" s="78"/>
    </row>
    <row r="4" spans="1:16" ht="30" customHeight="1" x14ac:dyDescent="0.25">
      <c r="A4" s="383" t="s">
        <v>377</v>
      </c>
      <c r="B4" s="383"/>
      <c r="C4" s="383"/>
      <c r="D4" s="383"/>
      <c r="E4" s="383"/>
      <c r="F4" s="383"/>
      <c r="G4" s="383"/>
      <c r="H4" s="383"/>
      <c r="I4" s="383"/>
      <c r="J4" s="383"/>
      <c r="K4" s="383"/>
      <c r="L4" s="296"/>
      <c r="M4" s="296"/>
      <c r="N4" s="296"/>
      <c r="O4" s="296"/>
      <c r="P4" s="296"/>
    </row>
    <row r="5" spans="1:16" ht="15" customHeight="1" x14ac:dyDescent="0.2">
      <c r="A5" s="87"/>
      <c r="B5" s="87"/>
      <c r="C5" s="87"/>
      <c r="D5" s="87"/>
      <c r="E5" s="87"/>
      <c r="F5" s="87"/>
    </row>
    <row r="6" spans="1:16" ht="15" customHeight="1" x14ac:dyDescent="0.2">
      <c r="A6" s="411" t="s">
        <v>258</v>
      </c>
      <c r="B6" s="370" t="s">
        <v>5</v>
      </c>
      <c r="C6" s="371"/>
      <c r="D6" s="371"/>
      <c r="E6" s="371"/>
      <c r="F6" s="372"/>
      <c r="G6" s="370" t="s">
        <v>243</v>
      </c>
      <c r="H6" s="371"/>
      <c r="I6" s="371"/>
      <c r="J6" s="371"/>
      <c r="K6" s="372"/>
      <c r="L6" s="370" t="s">
        <v>244</v>
      </c>
      <c r="M6" s="371"/>
      <c r="N6" s="371"/>
      <c r="O6" s="371"/>
      <c r="P6" s="372"/>
    </row>
    <row r="7" spans="1:16" ht="60" customHeight="1" x14ac:dyDescent="0.2">
      <c r="A7" s="412"/>
      <c r="B7" s="233" t="s">
        <v>211</v>
      </c>
      <c r="C7" s="116" t="s">
        <v>210</v>
      </c>
      <c r="D7" s="270" t="s">
        <v>397</v>
      </c>
      <c r="E7" s="201" t="s">
        <v>66</v>
      </c>
      <c r="F7" s="234" t="s">
        <v>135</v>
      </c>
      <c r="G7" s="233" t="s">
        <v>211</v>
      </c>
      <c r="H7" s="116" t="s">
        <v>210</v>
      </c>
      <c r="I7" s="270" t="s">
        <v>397</v>
      </c>
      <c r="J7" s="201" t="s">
        <v>66</v>
      </c>
      <c r="K7" s="234" t="s">
        <v>135</v>
      </c>
      <c r="L7" s="233" t="s">
        <v>211</v>
      </c>
      <c r="M7" s="116" t="s">
        <v>210</v>
      </c>
      <c r="N7" s="270" t="s">
        <v>397</v>
      </c>
      <c r="O7" s="201" t="s">
        <v>66</v>
      </c>
      <c r="P7" s="234" t="s">
        <v>135</v>
      </c>
    </row>
    <row r="8" spans="1:16" ht="20.100000000000001" customHeight="1" x14ac:dyDescent="0.2">
      <c r="A8" s="237">
        <v>1</v>
      </c>
      <c r="B8" s="233">
        <v>2</v>
      </c>
      <c r="C8" s="116">
        <v>3</v>
      </c>
      <c r="D8" s="116">
        <v>4</v>
      </c>
      <c r="E8" s="201">
        <v>5</v>
      </c>
      <c r="F8" s="234" t="s">
        <v>190</v>
      </c>
      <c r="G8" s="233">
        <v>7</v>
      </c>
      <c r="H8" s="116">
        <v>8</v>
      </c>
      <c r="I8" s="116">
        <v>9</v>
      </c>
      <c r="J8" s="201">
        <v>10</v>
      </c>
      <c r="K8" s="234" t="s">
        <v>245</v>
      </c>
      <c r="L8" s="233">
        <v>12</v>
      </c>
      <c r="M8" s="116">
        <v>13</v>
      </c>
      <c r="N8" s="116">
        <v>14</v>
      </c>
      <c r="O8" s="201">
        <v>15</v>
      </c>
      <c r="P8" s="234" t="s">
        <v>247</v>
      </c>
    </row>
    <row r="9" spans="1:16" ht="15" customHeight="1" x14ac:dyDescent="0.2">
      <c r="A9" s="229" t="s">
        <v>33</v>
      </c>
      <c r="B9" s="203">
        <f>G9+L9</f>
        <v>23</v>
      </c>
      <c r="C9" s="72">
        <f>H9+M9</f>
        <v>23</v>
      </c>
      <c r="D9" s="325">
        <f>I9+N9</f>
        <v>9115.4599999999991</v>
      </c>
      <c r="E9" s="72">
        <f>J9+O9</f>
        <v>292</v>
      </c>
      <c r="F9" s="204">
        <f>C9/B9</f>
        <v>1</v>
      </c>
      <c r="G9" s="203">
        <v>16</v>
      </c>
      <c r="H9" s="72">
        <v>16</v>
      </c>
      <c r="I9" s="325">
        <v>5315.48</v>
      </c>
      <c r="J9" s="72">
        <v>179</v>
      </c>
      <c r="K9" s="204">
        <f>H9/G9</f>
        <v>1</v>
      </c>
      <c r="L9" s="203">
        <v>7</v>
      </c>
      <c r="M9" s="72">
        <v>7</v>
      </c>
      <c r="N9" s="325">
        <v>3799.98</v>
      </c>
      <c r="O9" s="72">
        <v>113</v>
      </c>
      <c r="P9" s="204">
        <f>M9/L9</f>
        <v>1</v>
      </c>
    </row>
    <row r="10" spans="1:16" ht="15" customHeight="1" x14ac:dyDescent="0.2">
      <c r="A10" s="229" t="s">
        <v>34</v>
      </c>
      <c r="B10" s="203">
        <f t="shared" ref="B10:B36" si="0">G10+L10</f>
        <v>36</v>
      </c>
      <c r="C10" s="72">
        <f t="shared" ref="C10:C36" si="1">H10+M10</f>
        <v>39</v>
      </c>
      <c r="D10" s="325">
        <f t="shared" ref="D10:D36" si="2">I10+N10</f>
        <v>21047.89</v>
      </c>
      <c r="E10" s="72">
        <f t="shared" ref="E10:E36" si="3">J10+O10</f>
        <v>609</v>
      </c>
      <c r="F10" s="204">
        <f t="shared" ref="F10:F37" si="4">C10/B10</f>
        <v>1.0833333333333333</v>
      </c>
      <c r="G10" s="203">
        <v>18</v>
      </c>
      <c r="H10" s="72">
        <v>19</v>
      </c>
      <c r="I10" s="325">
        <v>12328.16</v>
      </c>
      <c r="J10" s="72">
        <v>341</v>
      </c>
      <c r="K10" s="204">
        <f t="shared" ref="K10:K35" si="5">H10/G10</f>
        <v>1.0555555555555556</v>
      </c>
      <c r="L10" s="203">
        <v>18</v>
      </c>
      <c r="M10" s="72">
        <v>20</v>
      </c>
      <c r="N10" s="325">
        <v>8719.73</v>
      </c>
      <c r="O10" s="72">
        <v>268</v>
      </c>
      <c r="P10" s="204">
        <f t="shared" ref="P10:P35" si="6">M10/L10</f>
        <v>1.1111111111111112</v>
      </c>
    </row>
    <row r="11" spans="1:16" ht="15" customHeight="1" x14ac:dyDescent="0.2">
      <c r="A11" s="229" t="s">
        <v>35</v>
      </c>
      <c r="B11" s="203">
        <f t="shared" si="0"/>
        <v>69</v>
      </c>
      <c r="C11" s="72">
        <f t="shared" si="1"/>
        <v>75</v>
      </c>
      <c r="D11" s="325">
        <f t="shared" si="2"/>
        <v>39924.67</v>
      </c>
      <c r="E11" s="72">
        <f t="shared" si="3"/>
        <v>840</v>
      </c>
      <c r="F11" s="204">
        <f t="shared" si="4"/>
        <v>1.0869565217391304</v>
      </c>
      <c r="G11" s="203">
        <v>42</v>
      </c>
      <c r="H11" s="72">
        <v>46</v>
      </c>
      <c r="I11" s="325">
        <v>20290.77</v>
      </c>
      <c r="J11" s="72">
        <v>471</v>
      </c>
      <c r="K11" s="204">
        <f t="shared" si="5"/>
        <v>1.0952380952380953</v>
      </c>
      <c r="L11" s="203">
        <v>27</v>
      </c>
      <c r="M11" s="72">
        <v>29</v>
      </c>
      <c r="N11" s="325">
        <v>19633.900000000001</v>
      </c>
      <c r="O11" s="72">
        <v>369</v>
      </c>
      <c r="P11" s="204">
        <f t="shared" si="6"/>
        <v>1.0740740740740742</v>
      </c>
    </row>
    <row r="12" spans="1:16" ht="15" customHeight="1" x14ac:dyDescent="0.2">
      <c r="A12" s="229" t="s">
        <v>36</v>
      </c>
      <c r="B12" s="203">
        <f t="shared" si="0"/>
        <v>23</v>
      </c>
      <c r="C12" s="72">
        <f t="shared" si="1"/>
        <v>25</v>
      </c>
      <c r="D12" s="325">
        <f t="shared" si="2"/>
        <v>12657.43</v>
      </c>
      <c r="E12" s="72">
        <f t="shared" si="3"/>
        <v>300</v>
      </c>
      <c r="F12" s="204">
        <f t="shared" si="4"/>
        <v>1.0869565217391304</v>
      </c>
      <c r="G12" s="203">
        <v>10</v>
      </c>
      <c r="H12" s="72">
        <v>10</v>
      </c>
      <c r="I12" s="325">
        <v>4012.54</v>
      </c>
      <c r="J12" s="72">
        <v>128</v>
      </c>
      <c r="K12" s="204">
        <f t="shared" si="5"/>
        <v>1</v>
      </c>
      <c r="L12" s="203">
        <v>13</v>
      </c>
      <c r="M12" s="72">
        <v>15</v>
      </c>
      <c r="N12" s="325">
        <v>8644.89</v>
      </c>
      <c r="O12" s="72">
        <v>172</v>
      </c>
      <c r="P12" s="204">
        <f t="shared" si="6"/>
        <v>1.1538461538461537</v>
      </c>
    </row>
    <row r="13" spans="1:16" ht="15" customHeight="1" x14ac:dyDescent="0.2">
      <c r="A13" s="229" t="s">
        <v>37</v>
      </c>
      <c r="B13" s="203">
        <f t="shared" si="0"/>
        <v>2</v>
      </c>
      <c r="C13" s="72">
        <f t="shared" si="1"/>
        <v>3</v>
      </c>
      <c r="D13" s="325">
        <f t="shared" si="2"/>
        <v>825.12</v>
      </c>
      <c r="E13" s="72">
        <f t="shared" si="3"/>
        <v>29</v>
      </c>
      <c r="F13" s="204">
        <f t="shared" si="4"/>
        <v>1.5</v>
      </c>
      <c r="G13" s="203">
        <v>1</v>
      </c>
      <c r="H13" s="72">
        <v>1</v>
      </c>
      <c r="I13" s="325">
        <v>143.63999999999999</v>
      </c>
      <c r="J13" s="72">
        <v>2</v>
      </c>
      <c r="K13" s="204">
        <f t="shared" si="5"/>
        <v>1</v>
      </c>
      <c r="L13" s="203">
        <v>1</v>
      </c>
      <c r="M13" s="72">
        <v>2</v>
      </c>
      <c r="N13" s="325">
        <v>681.48</v>
      </c>
      <c r="O13" s="72">
        <v>27</v>
      </c>
      <c r="P13" s="204">
        <f t="shared" si="6"/>
        <v>2</v>
      </c>
    </row>
    <row r="14" spans="1:16" ht="15" customHeight="1" x14ac:dyDescent="0.2">
      <c r="A14" s="229" t="s">
        <v>38</v>
      </c>
      <c r="B14" s="203">
        <f t="shared" si="0"/>
        <v>18</v>
      </c>
      <c r="C14" s="72">
        <f t="shared" si="1"/>
        <v>22</v>
      </c>
      <c r="D14" s="325">
        <f t="shared" si="2"/>
        <v>18681.34</v>
      </c>
      <c r="E14" s="72">
        <f t="shared" si="3"/>
        <v>290</v>
      </c>
      <c r="F14" s="204">
        <f t="shared" si="4"/>
        <v>1.2222222222222223</v>
      </c>
      <c r="G14" s="203">
        <v>9</v>
      </c>
      <c r="H14" s="72">
        <v>11</v>
      </c>
      <c r="I14" s="325">
        <v>7289.32</v>
      </c>
      <c r="J14" s="72">
        <v>102</v>
      </c>
      <c r="K14" s="204">
        <f t="shared" si="5"/>
        <v>1.2222222222222223</v>
      </c>
      <c r="L14" s="203">
        <v>9</v>
      </c>
      <c r="M14" s="72">
        <v>11</v>
      </c>
      <c r="N14" s="325">
        <v>11392.02</v>
      </c>
      <c r="O14" s="72">
        <v>188</v>
      </c>
      <c r="P14" s="204">
        <f t="shared" si="6"/>
        <v>1.2222222222222223</v>
      </c>
    </row>
    <row r="15" spans="1:16" ht="15" customHeight="1" x14ac:dyDescent="0.2">
      <c r="A15" s="229" t="s">
        <v>39</v>
      </c>
      <c r="B15" s="203">
        <f t="shared" si="0"/>
        <v>23</v>
      </c>
      <c r="C15" s="72">
        <f t="shared" si="1"/>
        <v>26</v>
      </c>
      <c r="D15" s="325">
        <f t="shared" si="2"/>
        <v>15770.81</v>
      </c>
      <c r="E15" s="72">
        <f t="shared" si="3"/>
        <v>356</v>
      </c>
      <c r="F15" s="204">
        <f t="shared" si="4"/>
        <v>1.1304347826086956</v>
      </c>
      <c r="G15" s="203">
        <v>18</v>
      </c>
      <c r="H15" s="72">
        <v>19</v>
      </c>
      <c r="I15" s="325">
        <v>8821.07</v>
      </c>
      <c r="J15" s="72">
        <v>212</v>
      </c>
      <c r="K15" s="204">
        <f t="shared" si="5"/>
        <v>1.0555555555555556</v>
      </c>
      <c r="L15" s="203">
        <v>5</v>
      </c>
      <c r="M15" s="72">
        <v>7</v>
      </c>
      <c r="N15" s="325">
        <v>6949.74</v>
      </c>
      <c r="O15" s="72">
        <v>144</v>
      </c>
      <c r="P15" s="204">
        <f t="shared" si="6"/>
        <v>1.4</v>
      </c>
    </row>
    <row r="16" spans="1:16" ht="15" customHeight="1" x14ac:dyDescent="0.2">
      <c r="A16" s="229" t="s">
        <v>40</v>
      </c>
      <c r="B16" s="203">
        <f t="shared" si="0"/>
        <v>9</v>
      </c>
      <c r="C16" s="72">
        <f t="shared" si="1"/>
        <v>9</v>
      </c>
      <c r="D16" s="325">
        <f t="shared" si="2"/>
        <v>5164.1900000000005</v>
      </c>
      <c r="E16" s="72">
        <f t="shared" si="3"/>
        <v>136</v>
      </c>
      <c r="F16" s="204">
        <f t="shared" si="4"/>
        <v>1</v>
      </c>
      <c r="G16" s="203">
        <v>7</v>
      </c>
      <c r="H16" s="72">
        <v>7</v>
      </c>
      <c r="I16" s="325">
        <v>3670.82</v>
      </c>
      <c r="J16" s="72">
        <v>110</v>
      </c>
      <c r="K16" s="204">
        <f t="shared" si="5"/>
        <v>1</v>
      </c>
      <c r="L16" s="203">
        <v>2</v>
      </c>
      <c r="M16" s="72">
        <v>2</v>
      </c>
      <c r="N16" s="325">
        <v>1493.37</v>
      </c>
      <c r="O16" s="72">
        <v>26</v>
      </c>
      <c r="P16" s="204">
        <f t="shared" si="6"/>
        <v>1</v>
      </c>
    </row>
    <row r="17" spans="1:16" ht="15" customHeight="1" x14ac:dyDescent="0.2">
      <c r="A17" s="229" t="s">
        <v>41</v>
      </c>
      <c r="B17" s="203">
        <f t="shared" si="0"/>
        <v>17</v>
      </c>
      <c r="C17" s="72">
        <f t="shared" si="1"/>
        <v>18</v>
      </c>
      <c r="D17" s="325">
        <f t="shared" si="2"/>
        <v>12769.3</v>
      </c>
      <c r="E17" s="72">
        <f t="shared" si="3"/>
        <v>262</v>
      </c>
      <c r="F17" s="204">
        <f t="shared" si="4"/>
        <v>1.0588235294117647</v>
      </c>
      <c r="G17" s="203">
        <v>10</v>
      </c>
      <c r="H17" s="72">
        <v>10</v>
      </c>
      <c r="I17" s="325">
        <v>8584.94</v>
      </c>
      <c r="J17" s="72">
        <v>174</v>
      </c>
      <c r="K17" s="204">
        <f t="shared" si="5"/>
        <v>1</v>
      </c>
      <c r="L17" s="203">
        <v>7</v>
      </c>
      <c r="M17" s="72">
        <v>8</v>
      </c>
      <c r="N17" s="325">
        <v>4184.3599999999997</v>
      </c>
      <c r="O17" s="72">
        <v>88</v>
      </c>
      <c r="P17" s="204">
        <f t="shared" si="6"/>
        <v>1.1428571428571428</v>
      </c>
    </row>
    <row r="18" spans="1:16" ht="15" customHeight="1" x14ac:dyDescent="0.2">
      <c r="A18" s="229" t="s">
        <v>42</v>
      </c>
      <c r="B18" s="203">
        <f t="shared" si="0"/>
        <v>8</v>
      </c>
      <c r="C18" s="72">
        <f t="shared" si="1"/>
        <v>8</v>
      </c>
      <c r="D18" s="325">
        <f t="shared" si="2"/>
        <v>3990.1400000000003</v>
      </c>
      <c r="E18" s="72">
        <f t="shared" si="3"/>
        <v>79</v>
      </c>
      <c r="F18" s="204">
        <f t="shared" si="4"/>
        <v>1</v>
      </c>
      <c r="G18" s="203">
        <v>3</v>
      </c>
      <c r="H18" s="72">
        <v>3</v>
      </c>
      <c r="I18" s="325">
        <v>2133.38</v>
      </c>
      <c r="J18" s="72">
        <v>34</v>
      </c>
      <c r="K18" s="204">
        <f t="shared" si="5"/>
        <v>1</v>
      </c>
      <c r="L18" s="203">
        <v>5</v>
      </c>
      <c r="M18" s="72">
        <v>5</v>
      </c>
      <c r="N18" s="325">
        <v>1856.76</v>
      </c>
      <c r="O18" s="72">
        <v>45</v>
      </c>
      <c r="P18" s="204">
        <f t="shared" si="6"/>
        <v>1</v>
      </c>
    </row>
    <row r="19" spans="1:16" ht="15" customHeight="1" x14ac:dyDescent="0.2">
      <c r="A19" s="229" t="s">
        <v>43</v>
      </c>
      <c r="B19" s="203">
        <f t="shared" si="0"/>
        <v>6</v>
      </c>
      <c r="C19" s="72">
        <f t="shared" si="1"/>
        <v>8</v>
      </c>
      <c r="D19" s="325">
        <f t="shared" si="2"/>
        <v>3428.8700000000003</v>
      </c>
      <c r="E19" s="72">
        <f t="shared" si="3"/>
        <v>105</v>
      </c>
      <c r="F19" s="204">
        <f t="shared" si="4"/>
        <v>1.3333333333333333</v>
      </c>
      <c r="G19" s="203">
        <v>5</v>
      </c>
      <c r="H19" s="72">
        <v>7</v>
      </c>
      <c r="I19" s="325">
        <v>3185.51</v>
      </c>
      <c r="J19" s="72">
        <v>96</v>
      </c>
      <c r="K19" s="204">
        <f t="shared" si="5"/>
        <v>1.4</v>
      </c>
      <c r="L19" s="203">
        <v>1</v>
      </c>
      <c r="M19" s="72">
        <v>1</v>
      </c>
      <c r="N19" s="325">
        <v>243.36</v>
      </c>
      <c r="O19" s="72">
        <v>9</v>
      </c>
      <c r="P19" s="204">
        <f t="shared" si="6"/>
        <v>1</v>
      </c>
    </row>
    <row r="20" spans="1:16" ht="15" customHeight="1" x14ac:dyDescent="0.2">
      <c r="A20" s="229" t="s">
        <v>44</v>
      </c>
      <c r="B20" s="203">
        <f t="shared" si="0"/>
        <v>17</v>
      </c>
      <c r="C20" s="72">
        <f t="shared" si="1"/>
        <v>17</v>
      </c>
      <c r="D20" s="325">
        <f t="shared" si="2"/>
        <v>5874.43</v>
      </c>
      <c r="E20" s="72">
        <f t="shared" si="3"/>
        <v>200</v>
      </c>
      <c r="F20" s="204">
        <f t="shared" si="4"/>
        <v>1</v>
      </c>
      <c r="G20" s="203">
        <v>7</v>
      </c>
      <c r="H20" s="72">
        <v>7</v>
      </c>
      <c r="I20" s="325">
        <v>2785.57</v>
      </c>
      <c r="J20" s="72">
        <v>104</v>
      </c>
      <c r="K20" s="204">
        <f t="shared" si="5"/>
        <v>1</v>
      </c>
      <c r="L20" s="203">
        <v>10</v>
      </c>
      <c r="M20" s="72">
        <v>10</v>
      </c>
      <c r="N20" s="325">
        <v>3088.86</v>
      </c>
      <c r="O20" s="72">
        <v>96</v>
      </c>
      <c r="P20" s="204">
        <f t="shared" si="6"/>
        <v>1</v>
      </c>
    </row>
    <row r="21" spans="1:16" ht="15" customHeight="1" x14ac:dyDescent="0.2">
      <c r="A21" s="229" t="s">
        <v>45</v>
      </c>
      <c r="B21" s="203">
        <f t="shared" si="0"/>
        <v>12</v>
      </c>
      <c r="C21" s="72">
        <f t="shared" si="1"/>
        <v>12</v>
      </c>
      <c r="D21" s="325">
        <f t="shared" si="2"/>
        <v>8002.08</v>
      </c>
      <c r="E21" s="72">
        <f t="shared" si="3"/>
        <v>156</v>
      </c>
      <c r="F21" s="204">
        <f t="shared" si="4"/>
        <v>1</v>
      </c>
      <c r="G21" s="203">
        <v>6</v>
      </c>
      <c r="H21" s="72">
        <v>6</v>
      </c>
      <c r="I21" s="325">
        <v>4875.83</v>
      </c>
      <c r="J21" s="72">
        <v>72</v>
      </c>
      <c r="K21" s="204">
        <f t="shared" si="5"/>
        <v>1</v>
      </c>
      <c r="L21" s="203">
        <v>6</v>
      </c>
      <c r="M21" s="72">
        <v>6</v>
      </c>
      <c r="N21" s="325">
        <v>3126.25</v>
      </c>
      <c r="O21" s="72">
        <v>84</v>
      </c>
      <c r="P21" s="204">
        <f t="shared" si="6"/>
        <v>1</v>
      </c>
    </row>
    <row r="22" spans="1:16" ht="15" customHeight="1" x14ac:dyDescent="0.2">
      <c r="A22" s="229" t="s">
        <v>46</v>
      </c>
      <c r="B22" s="203">
        <f t="shared" si="0"/>
        <v>25</v>
      </c>
      <c r="C22" s="72">
        <f t="shared" si="1"/>
        <v>28</v>
      </c>
      <c r="D22" s="325">
        <f t="shared" si="2"/>
        <v>18538.400000000001</v>
      </c>
      <c r="E22" s="72">
        <f t="shared" si="3"/>
        <v>335</v>
      </c>
      <c r="F22" s="204">
        <f t="shared" si="4"/>
        <v>1.1200000000000001</v>
      </c>
      <c r="G22" s="203">
        <v>20</v>
      </c>
      <c r="H22" s="72">
        <v>22</v>
      </c>
      <c r="I22" s="325">
        <v>16525.32</v>
      </c>
      <c r="J22" s="72">
        <v>283</v>
      </c>
      <c r="K22" s="204">
        <f t="shared" si="5"/>
        <v>1.1000000000000001</v>
      </c>
      <c r="L22" s="203">
        <v>5</v>
      </c>
      <c r="M22" s="72">
        <v>6</v>
      </c>
      <c r="N22" s="325">
        <v>2013.08</v>
      </c>
      <c r="O22" s="72">
        <v>52</v>
      </c>
      <c r="P22" s="204">
        <f t="shared" si="6"/>
        <v>1.2</v>
      </c>
    </row>
    <row r="23" spans="1:16" ht="15" customHeight="1" x14ac:dyDescent="0.2">
      <c r="A23" s="229" t="s">
        <v>47</v>
      </c>
      <c r="B23" s="203">
        <f t="shared" si="0"/>
        <v>123</v>
      </c>
      <c r="C23" s="72">
        <f t="shared" si="1"/>
        <v>133</v>
      </c>
      <c r="D23" s="325">
        <f t="shared" si="2"/>
        <v>53210.28</v>
      </c>
      <c r="E23" s="72">
        <f t="shared" si="3"/>
        <v>1297</v>
      </c>
      <c r="F23" s="204">
        <f t="shared" si="4"/>
        <v>1.0813008130081301</v>
      </c>
      <c r="G23" s="203">
        <v>73</v>
      </c>
      <c r="H23" s="72">
        <v>81</v>
      </c>
      <c r="I23" s="325">
        <v>33885.35</v>
      </c>
      <c r="J23" s="72">
        <v>785</v>
      </c>
      <c r="K23" s="204">
        <f t="shared" si="5"/>
        <v>1.1095890410958904</v>
      </c>
      <c r="L23" s="203">
        <v>50</v>
      </c>
      <c r="M23" s="72">
        <v>52</v>
      </c>
      <c r="N23" s="325">
        <v>19324.93</v>
      </c>
      <c r="O23" s="72">
        <v>512</v>
      </c>
      <c r="P23" s="204">
        <f t="shared" si="6"/>
        <v>1.04</v>
      </c>
    </row>
    <row r="24" spans="1:16" ht="15" customHeight="1" x14ac:dyDescent="0.2">
      <c r="A24" s="229" t="s">
        <v>48</v>
      </c>
      <c r="B24" s="203">
        <f t="shared" si="0"/>
        <v>10</v>
      </c>
      <c r="C24" s="72">
        <f t="shared" si="1"/>
        <v>10</v>
      </c>
      <c r="D24" s="325">
        <f t="shared" si="2"/>
        <v>7708.95</v>
      </c>
      <c r="E24" s="72">
        <f t="shared" si="3"/>
        <v>174</v>
      </c>
      <c r="F24" s="204">
        <f t="shared" si="4"/>
        <v>1</v>
      </c>
      <c r="G24" s="203">
        <v>4</v>
      </c>
      <c r="H24" s="72">
        <v>4</v>
      </c>
      <c r="I24" s="325">
        <v>4316.16</v>
      </c>
      <c r="J24" s="72">
        <v>77</v>
      </c>
      <c r="K24" s="204">
        <f t="shared" si="5"/>
        <v>1</v>
      </c>
      <c r="L24" s="203">
        <v>6</v>
      </c>
      <c r="M24" s="72">
        <v>6</v>
      </c>
      <c r="N24" s="325">
        <v>3392.79</v>
      </c>
      <c r="O24" s="72">
        <v>97</v>
      </c>
      <c r="P24" s="204">
        <f t="shared" si="6"/>
        <v>1</v>
      </c>
    </row>
    <row r="25" spans="1:16" ht="15" customHeight="1" x14ac:dyDescent="0.2">
      <c r="A25" s="229" t="s">
        <v>49</v>
      </c>
      <c r="B25" s="203">
        <f t="shared" si="0"/>
        <v>49</v>
      </c>
      <c r="C25" s="72">
        <f t="shared" si="1"/>
        <v>54</v>
      </c>
      <c r="D25" s="325">
        <f t="shared" si="2"/>
        <v>29626.69</v>
      </c>
      <c r="E25" s="72">
        <f t="shared" si="3"/>
        <v>667</v>
      </c>
      <c r="F25" s="204">
        <f t="shared" si="4"/>
        <v>1.1020408163265305</v>
      </c>
      <c r="G25" s="203">
        <v>27</v>
      </c>
      <c r="H25" s="72">
        <v>29</v>
      </c>
      <c r="I25" s="325">
        <v>18176.509999999998</v>
      </c>
      <c r="J25" s="72">
        <v>391</v>
      </c>
      <c r="K25" s="204">
        <f t="shared" si="5"/>
        <v>1.0740740740740742</v>
      </c>
      <c r="L25" s="203">
        <v>22</v>
      </c>
      <c r="M25" s="72">
        <v>25</v>
      </c>
      <c r="N25" s="325">
        <v>11450.18</v>
      </c>
      <c r="O25" s="72">
        <v>276</v>
      </c>
      <c r="P25" s="204">
        <f t="shared" si="6"/>
        <v>1.1363636363636365</v>
      </c>
    </row>
    <row r="26" spans="1:16" ht="15" customHeight="1" x14ac:dyDescent="0.2">
      <c r="A26" s="229" t="s">
        <v>50</v>
      </c>
      <c r="B26" s="203">
        <f t="shared" si="0"/>
        <v>4</v>
      </c>
      <c r="C26" s="72">
        <f t="shared" si="1"/>
        <v>4</v>
      </c>
      <c r="D26" s="325">
        <f t="shared" si="2"/>
        <v>2255.81</v>
      </c>
      <c r="E26" s="72">
        <f t="shared" si="3"/>
        <v>69</v>
      </c>
      <c r="F26" s="204">
        <f t="shared" si="4"/>
        <v>1</v>
      </c>
      <c r="G26" s="203">
        <v>2</v>
      </c>
      <c r="H26" s="72">
        <v>2</v>
      </c>
      <c r="I26" s="325">
        <v>1323.62</v>
      </c>
      <c r="J26" s="72">
        <v>34</v>
      </c>
      <c r="K26" s="204">
        <f t="shared" si="5"/>
        <v>1</v>
      </c>
      <c r="L26" s="203">
        <v>2</v>
      </c>
      <c r="M26" s="72">
        <v>2</v>
      </c>
      <c r="N26" s="325">
        <v>932.19</v>
      </c>
      <c r="O26" s="72">
        <v>35</v>
      </c>
      <c r="P26" s="204">
        <f t="shared" si="6"/>
        <v>1</v>
      </c>
    </row>
    <row r="27" spans="1:16" ht="15" customHeight="1" x14ac:dyDescent="0.2">
      <c r="A27" s="229" t="s">
        <v>51</v>
      </c>
      <c r="B27" s="203">
        <f t="shared" si="0"/>
        <v>23</v>
      </c>
      <c r="C27" s="72">
        <f t="shared" si="1"/>
        <v>23</v>
      </c>
      <c r="D27" s="325">
        <f t="shared" si="2"/>
        <v>12131.66</v>
      </c>
      <c r="E27" s="72">
        <f t="shared" si="3"/>
        <v>263</v>
      </c>
      <c r="F27" s="204">
        <f t="shared" si="4"/>
        <v>1</v>
      </c>
      <c r="G27" s="203">
        <v>12</v>
      </c>
      <c r="H27" s="72">
        <v>12</v>
      </c>
      <c r="I27" s="325">
        <v>6298.55</v>
      </c>
      <c r="J27" s="72">
        <v>144</v>
      </c>
      <c r="K27" s="204">
        <f t="shared" si="5"/>
        <v>1</v>
      </c>
      <c r="L27" s="203">
        <v>11</v>
      </c>
      <c r="M27" s="72">
        <v>11</v>
      </c>
      <c r="N27" s="325">
        <v>5833.11</v>
      </c>
      <c r="O27" s="72">
        <v>119</v>
      </c>
      <c r="P27" s="204">
        <f t="shared" si="6"/>
        <v>1</v>
      </c>
    </row>
    <row r="28" spans="1:16" ht="15" customHeight="1" x14ac:dyDescent="0.2">
      <c r="A28" s="229" t="s">
        <v>52</v>
      </c>
      <c r="B28" s="203">
        <f t="shared" si="0"/>
        <v>29</v>
      </c>
      <c r="C28" s="72">
        <f t="shared" si="1"/>
        <v>29</v>
      </c>
      <c r="D28" s="325">
        <f t="shared" si="2"/>
        <v>14434</v>
      </c>
      <c r="E28" s="72">
        <f t="shared" si="3"/>
        <v>248</v>
      </c>
      <c r="F28" s="204">
        <f t="shared" si="4"/>
        <v>1</v>
      </c>
      <c r="G28" s="203">
        <v>23</v>
      </c>
      <c r="H28" s="72">
        <v>23</v>
      </c>
      <c r="I28" s="325">
        <v>12770.45</v>
      </c>
      <c r="J28" s="72">
        <v>206</v>
      </c>
      <c r="K28" s="204">
        <f t="shared" si="5"/>
        <v>1</v>
      </c>
      <c r="L28" s="203">
        <v>6</v>
      </c>
      <c r="M28" s="72">
        <v>6</v>
      </c>
      <c r="N28" s="325">
        <v>1663.55</v>
      </c>
      <c r="O28" s="72">
        <v>42</v>
      </c>
      <c r="P28" s="204">
        <f t="shared" si="6"/>
        <v>1</v>
      </c>
    </row>
    <row r="29" spans="1:16" ht="15" customHeight="1" x14ac:dyDescent="0.2">
      <c r="A29" s="229" t="s">
        <v>53</v>
      </c>
      <c r="B29" s="203">
        <f t="shared" si="0"/>
        <v>368</v>
      </c>
      <c r="C29" s="72">
        <f t="shared" si="1"/>
        <v>394</v>
      </c>
      <c r="D29" s="325">
        <f t="shared" si="2"/>
        <v>246412.41999999998</v>
      </c>
      <c r="E29" s="72">
        <f t="shared" si="3"/>
        <v>4600</v>
      </c>
      <c r="F29" s="204">
        <f t="shared" si="4"/>
        <v>1.0706521739130435</v>
      </c>
      <c r="G29" s="203">
        <v>182</v>
      </c>
      <c r="H29" s="72">
        <v>194</v>
      </c>
      <c r="I29" s="325">
        <v>125979.34</v>
      </c>
      <c r="J29" s="72">
        <v>2349</v>
      </c>
      <c r="K29" s="204">
        <f t="shared" si="5"/>
        <v>1.0659340659340659</v>
      </c>
      <c r="L29" s="203">
        <v>186</v>
      </c>
      <c r="M29" s="72">
        <v>200</v>
      </c>
      <c r="N29" s="325">
        <v>120433.08</v>
      </c>
      <c r="O29" s="72">
        <v>2251</v>
      </c>
      <c r="P29" s="204">
        <f t="shared" si="6"/>
        <v>1.075268817204301</v>
      </c>
    </row>
    <row r="30" spans="1:16" ht="15" customHeight="1" x14ac:dyDescent="0.2">
      <c r="A30" s="229" t="s">
        <v>54</v>
      </c>
      <c r="B30" s="203">
        <f t="shared" si="0"/>
        <v>52</v>
      </c>
      <c r="C30" s="72">
        <f t="shared" si="1"/>
        <v>56</v>
      </c>
      <c r="D30" s="325">
        <f t="shared" si="2"/>
        <v>28807.07</v>
      </c>
      <c r="E30" s="72">
        <f t="shared" si="3"/>
        <v>530</v>
      </c>
      <c r="F30" s="204">
        <f t="shared" si="4"/>
        <v>1.0769230769230769</v>
      </c>
      <c r="G30" s="203">
        <v>32</v>
      </c>
      <c r="H30" s="72">
        <v>35</v>
      </c>
      <c r="I30" s="325">
        <v>19970.990000000002</v>
      </c>
      <c r="J30" s="72">
        <v>358</v>
      </c>
      <c r="K30" s="204">
        <f t="shared" si="5"/>
        <v>1.09375</v>
      </c>
      <c r="L30" s="203">
        <v>20</v>
      </c>
      <c r="M30" s="72">
        <v>21</v>
      </c>
      <c r="N30" s="325">
        <v>8836.08</v>
      </c>
      <c r="O30" s="72">
        <v>172</v>
      </c>
      <c r="P30" s="204">
        <f t="shared" si="6"/>
        <v>1.05</v>
      </c>
    </row>
    <row r="31" spans="1:16" ht="15" customHeight="1" x14ac:dyDescent="0.2">
      <c r="A31" s="229" t="s">
        <v>55</v>
      </c>
      <c r="B31" s="203">
        <f t="shared" si="0"/>
        <v>32</v>
      </c>
      <c r="C31" s="72">
        <f t="shared" si="1"/>
        <v>34</v>
      </c>
      <c r="D31" s="325">
        <f t="shared" si="2"/>
        <v>19798.86</v>
      </c>
      <c r="E31" s="72">
        <f t="shared" si="3"/>
        <v>395</v>
      </c>
      <c r="F31" s="204">
        <f t="shared" si="4"/>
        <v>1.0625</v>
      </c>
      <c r="G31" s="203">
        <v>21</v>
      </c>
      <c r="H31" s="72">
        <v>23</v>
      </c>
      <c r="I31" s="325">
        <v>14075.18</v>
      </c>
      <c r="J31" s="72">
        <v>285</v>
      </c>
      <c r="K31" s="204">
        <f t="shared" si="5"/>
        <v>1.0952380952380953</v>
      </c>
      <c r="L31" s="203">
        <v>11</v>
      </c>
      <c r="M31" s="72">
        <v>11</v>
      </c>
      <c r="N31" s="325">
        <v>5723.68</v>
      </c>
      <c r="O31" s="72">
        <v>110</v>
      </c>
      <c r="P31" s="204">
        <f t="shared" si="6"/>
        <v>1</v>
      </c>
    </row>
    <row r="32" spans="1:16" ht="15" customHeight="1" x14ac:dyDescent="0.2">
      <c r="A32" s="229" t="s">
        <v>56</v>
      </c>
      <c r="B32" s="203">
        <f t="shared" si="0"/>
        <v>17</v>
      </c>
      <c r="C32" s="72">
        <f t="shared" si="1"/>
        <v>17</v>
      </c>
      <c r="D32" s="325">
        <f t="shared" si="2"/>
        <v>11929.310000000001</v>
      </c>
      <c r="E32" s="72">
        <f t="shared" si="3"/>
        <v>277</v>
      </c>
      <c r="F32" s="204">
        <f t="shared" si="4"/>
        <v>1</v>
      </c>
      <c r="G32" s="203">
        <v>7</v>
      </c>
      <c r="H32" s="72">
        <v>7</v>
      </c>
      <c r="I32" s="325">
        <v>5528.79</v>
      </c>
      <c r="J32" s="72">
        <v>126</v>
      </c>
      <c r="K32" s="204">
        <f t="shared" si="5"/>
        <v>1</v>
      </c>
      <c r="L32" s="203">
        <v>10</v>
      </c>
      <c r="M32" s="72">
        <v>10</v>
      </c>
      <c r="N32" s="325">
        <v>6400.52</v>
      </c>
      <c r="O32" s="72">
        <v>151</v>
      </c>
      <c r="P32" s="204">
        <f t="shared" si="6"/>
        <v>1</v>
      </c>
    </row>
    <row r="33" spans="1:16" ht="15" customHeight="1" x14ac:dyDescent="0.2">
      <c r="A33" s="229" t="s">
        <v>57</v>
      </c>
      <c r="B33" s="203">
        <f t="shared" si="0"/>
        <v>9</v>
      </c>
      <c r="C33" s="72">
        <f t="shared" si="1"/>
        <v>9</v>
      </c>
      <c r="D33" s="325">
        <f t="shared" si="2"/>
        <v>4714.28</v>
      </c>
      <c r="E33" s="72">
        <f t="shared" si="3"/>
        <v>116</v>
      </c>
      <c r="F33" s="204">
        <f t="shared" si="4"/>
        <v>1</v>
      </c>
      <c r="G33" s="203">
        <v>5</v>
      </c>
      <c r="H33" s="72">
        <v>5</v>
      </c>
      <c r="I33" s="325">
        <v>3042.66</v>
      </c>
      <c r="J33" s="72">
        <v>58</v>
      </c>
      <c r="K33" s="204">
        <f t="shared" si="5"/>
        <v>1</v>
      </c>
      <c r="L33" s="203">
        <v>4</v>
      </c>
      <c r="M33" s="72">
        <v>4</v>
      </c>
      <c r="N33" s="325">
        <v>1671.62</v>
      </c>
      <c r="O33" s="72">
        <v>58</v>
      </c>
      <c r="P33" s="204">
        <f t="shared" si="6"/>
        <v>1</v>
      </c>
    </row>
    <row r="34" spans="1:16" ht="15" customHeight="1" x14ac:dyDescent="0.2">
      <c r="A34" s="229" t="s">
        <v>58</v>
      </c>
      <c r="B34" s="203">
        <f t="shared" si="0"/>
        <v>10</v>
      </c>
      <c r="C34" s="72">
        <f t="shared" si="1"/>
        <v>12</v>
      </c>
      <c r="D34" s="325">
        <f t="shared" si="2"/>
        <v>7168.51</v>
      </c>
      <c r="E34" s="72">
        <f t="shared" si="3"/>
        <v>184</v>
      </c>
      <c r="F34" s="204">
        <f t="shared" si="4"/>
        <v>1.2</v>
      </c>
      <c r="G34" s="203">
        <v>7</v>
      </c>
      <c r="H34" s="72">
        <v>8</v>
      </c>
      <c r="I34" s="325">
        <v>3305.27</v>
      </c>
      <c r="J34" s="72">
        <v>113</v>
      </c>
      <c r="K34" s="204">
        <f t="shared" si="5"/>
        <v>1.1428571428571428</v>
      </c>
      <c r="L34" s="203">
        <v>3</v>
      </c>
      <c r="M34" s="72">
        <v>4</v>
      </c>
      <c r="N34" s="325">
        <v>3863.24</v>
      </c>
      <c r="O34" s="72">
        <v>71</v>
      </c>
      <c r="P34" s="204">
        <f t="shared" si="6"/>
        <v>1.3333333333333333</v>
      </c>
    </row>
    <row r="35" spans="1:16" ht="15" customHeight="1" x14ac:dyDescent="0.2">
      <c r="A35" s="229" t="s">
        <v>59</v>
      </c>
      <c r="B35" s="203">
        <f t="shared" si="0"/>
        <v>24</v>
      </c>
      <c r="C35" s="72">
        <f t="shared" si="1"/>
        <v>28</v>
      </c>
      <c r="D35" s="325">
        <f t="shared" si="2"/>
        <v>13705.83</v>
      </c>
      <c r="E35" s="72">
        <f t="shared" si="3"/>
        <v>325</v>
      </c>
      <c r="F35" s="204">
        <f t="shared" si="4"/>
        <v>1.1666666666666667</v>
      </c>
      <c r="G35" s="203">
        <v>16</v>
      </c>
      <c r="H35" s="72">
        <v>20</v>
      </c>
      <c r="I35" s="325">
        <v>8070</v>
      </c>
      <c r="J35" s="72">
        <v>217</v>
      </c>
      <c r="K35" s="204">
        <f t="shared" si="5"/>
        <v>1.25</v>
      </c>
      <c r="L35" s="203">
        <v>8</v>
      </c>
      <c r="M35" s="72">
        <v>8</v>
      </c>
      <c r="N35" s="325">
        <v>5635.83</v>
      </c>
      <c r="O35" s="72">
        <v>108</v>
      </c>
      <c r="P35" s="204">
        <f t="shared" si="6"/>
        <v>1</v>
      </c>
    </row>
    <row r="36" spans="1:16" ht="15" customHeight="1" x14ac:dyDescent="0.2">
      <c r="A36" s="229" t="s">
        <v>60</v>
      </c>
      <c r="B36" s="203">
        <f t="shared" si="0"/>
        <v>19</v>
      </c>
      <c r="C36" s="72">
        <f t="shared" si="1"/>
        <v>19</v>
      </c>
      <c r="D36" s="325">
        <f t="shared" si="2"/>
        <v>9830.9</v>
      </c>
      <c r="E36" s="72">
        <f t="shared" si="3"/>
        <v>213</v>
      </c>
      <c r="F36" s="204">
        <f>C36/B36</f>
        <v>1</v>
      </c>
      <c r="G36" s="203">
        <v>15</v>
      </c>
      <c r="H36" s="72">
        <v>15</v>
      </c>
      <c r="I36" s="325">
        <v>8747.91</v>
      </c>
      <c r="J36" s="72">
        <v>187</v>
      </c>
      <c r="K36" s="204">
        <f>H36/G36</f>
        <v>1</v>
      </c>
      <c r="L36" s="203">
        <v>4</v>
      </c>
      <c r="M36" s="72">
        <v>4</v>
      </c>
      <c r="N36" s="325">
        <v>1082.99</v>
      </c>
      <c r="O36" s="72">
        <v>26</v>
      </c>
      <c r="P36" s="204">
        <f>M36/L36</f>
        <v>1</v>
      </c>
    </row>
    <row r="37" spans="1:16" ht="20.100000000000001" customHeight="1" x14ac:dyDescent="0.2">
      <c r="A37" s="230" t="s">
        <v>5</v>
      </c>
      <c r="B37" s="205">
        <f>SUM(B9:B36)</f>
        <v>1057</v>
      </c>
      <c r="C37" s="114">
        <f>SUM(C9:C36)</f>
        <v>1135</v>
      </c>
      <c r="D37" s="340">
        <f>SUM(D9:D36)</f>
        <v>637524.69999999995</v>
      </c>
      <c r="E37" s="114">
        <f>SUM(E9:E36)</f>
        <v>13347</v>
      </c>
      <c r="F37" s="206">
        <f t="shared" si="4"/>
        <v>1.0737937559129611</v>
      </c>
      <c r="G37" s="205">
        <f>SUM(G9:G36)</f>
        <v>598</v>
      </c>
      <c r="H37" s="114">
        <f>SUM(H9:H36)</f>
        <v>642</v>
      </c>
      <c r="I37" s="340">
        <f>SUM(I9:I36)</f>
        <v>365453.12999999995</v>
      </c>
      <c r="J37" s="114">
        <f>SUM(J9:J36)</f>
        <v>7638</v>
      </c>
      <c r="K37" s="206">
        <f t="shared" ref="K37" si="7">H37/G37</f>
        <v>1.0735785953177257</v>
      </c>
      <c r="L37" s="205">
        <f>SUM(L9:L36)</f>
        <v>459</v>
      </c>
      <c r="M37" s="114">
        <f>SUM(M9:M36)</f>
        <v>493</v>
      </c>
      <c r="N37" s="340">
        <f>SUM(N9:N36)</f>
        <v>272071.56999999995</v>
      </c>
      <c r="O37" s="114">
        <f>SUM(O9:O36)</f>
        <v>5709</v>
      </c>
      <c r="P37" s="206">
        <f t="shared" ref="P37" si="8">M37/L37</f>
        <v>1.0740740740740742</v>
      </c>
    </row>
    <row r="38" spans="1:16" ht="9.9499999999999993" customHeight="1" x14ac:dyDescent="0.2"/>
    <row r="39" spans="1:16" ht="54.95" customHeight="1" x14ac:dyDescent="0.2">
      <c r="A39" s="410" t="s">
        <v>378</v>
      </c>
      <c r="B39" s="410"/>
      <c r="C39" s="410"/>
      <c r="D39" s="410"/>
      <c r="E39" s="410"/>
      <c r="F39" s="410"/>
      <c r="G39" s="410"/>
      <c r="H39" s="410"/>
      <c r="I39" s="410"/>
      <c r="J39" s="410"/>
      <c r="K39" s="410"/>
      <c r="L39" s="410"/>
      <c r="M39" s="410"/>
      <c r="N39" s="410"/>
      <c r="O39" s="410"/>
      <c r="P39" s="410"/>
    </row>
  </sheetData>
  <mergeCells count="7">
    <mergeCell ref="L6:P6"/>
    <mergeCell ref="A39:P39"/>
    <mergeCell ref="A4:K4"/>
    <mergeCell ref="A3:F3"/>
    <mergeCell ref="A6:A7"/>
    <mergeCell ref="B6:F6"/>
    <mergeCell ref="G6:K6"/>
  </mergeCells>
  <phoneticPr fontId="0" type="noConversion"/>
  <hyperlinks>
    <hyperlink ref="A1" location="Съдържание!Print_Area" display="към съдържанието" xr:uid="{00000000-0004-0000-2700-000000000000}"/>
  </hyperlinks>
  <printOptions horizontalCentered="1"/>
  <pageMargins left="0.39370078740157483" right="0.39370078740157483" top="0.59055118110236227" bottom="0.39370078740157483" header="0.51181102362204722" footer="0.51181102362204722"/>
  <pageSetup paperSize="9" scale="6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0">
    <pageSetUpPr fitToPage="1"/>
  </sheetPr>
  <dimension ref="A1:P58"/>
  <sheetViews>
    <sheetView zoomScale="80" zoomScaleNormal="80" zoomScaleSheetLayoutView="82" workbookViewId="0">
      <selection activeCell="E17" sqref="E17"/>
    </sheetView>
  </sheetViews>
  <sheetFormatPr defaultRowHeight="12.75" x14ac:dyDescent="0.2"/>
  <cols>
    <col min="1" max="1" width="18.7109375" style="12" customWidth="1"/>
    <col min="2" max="2" width="10.7109375" style="12" customWidth="1"/>
    <col min="3" max="3" width="12.7109375" style="12" customWidth="1"/>
    <col min="4" max="4" width="18.7109375" style="12" customWidth="1"/>
    <col min="5" max="5" width="12.7109375" style="12" customWidth="1"/>
    <col min="6" max="6" width="10.7109375" style="12" customWidth="1"/>
    <col min="7" max="7" width="10.7109375" customWidth="1"/>
    <col min="8" max="8" width="12.7109375" customWidth="1"/>
    <col min="9" max="9" width="18.7109375" customWidth="1"/>
    <col min="10" max="10" width="12.7109375" customWidth="1"/>
    <col min="11" max="12" width="10.7109375" customWidth="1"/>
    <col min="13" max="13" width="12.7109375" customWidth="1"/>
    <col min="14" max="14" width="18.7109375" customWidth="1"/>
    <col min="15" max="15" width="12.7109375" customWidth="1"/>
    <col min="16" max="16" width="10.7109375" customWidth="1"/>
  </cols>
  <sheetData>
    <row r="1" spans="1:16" s="5" customFormat="1" ht="15" customHeight="1" x14ac:dyDescent="0.2">
      <c r="A1" s="147" t="s">
        <v>64</v>
      </c>
      <c r="B1" s="74"/>
      <c r="C1" s="74"/>
      <c r="D1" s="85"/>
      <c r="E1" s="85"/>
      <c r="F1" s="85"/>
      <c r="H1" s="78"/>
      <c r="I1" s="78"/>
      <c r="J1" s="78"/>
      <c r="K1" s="78"/>
      <c r="L1" s="78"/>
      <c r="M1" s="78"/>
    </row>
    <row r="2" spans="1:16" s="5" customFormat="1" ht="15" customHeight="1" x14ac:dyDescent="0.2">
      <c r="A2" s="147"/>
      <c r="B2" s="238"/>
      <c r="C2" s="238"/>
      <c r="D2" s="85"/>
      <c r="E2" s="85"/>
      <c r="F2" s="85"/>
      <c r="H2" s="78"/>
      <c r="I2" s="78"/>
      <c r="J2" s="78"/>
      <c r="K2" s="78"/>
      <c r="L2" s="78"/>
      <c r="M2" s="78"/>
    </row>
    <row r="3" spans="1:16" s="5" customFormat="1" ht="15" customHeight="1" x14ac:dyDescent="0.2">
      <c r="A3" s="374" t="s">
        <v>261</v>
      </c>
      <c r="B3" s="374"/>
      <c r="C3" s="374"/>
      <c r="D3" s="374"/>
      <c r="E3" s="374"/>
      <c r="F3" s="374"/>
      <c r="G3" s="247"/>
      <c r="H3" s="247"/>
      <c r="I3" s="78"/>
      <c r="J3" s="78"/>
      <c r="K3" s="78"/>
      <c r="L3" s="78"/>
      <c r="M3" s="78"/>
    </row>
    <row r="4" spans="1:16" ht="30" customHeight="1" x14ac:dyDescent="0.25">
      <c r="A4" s="383" t="s">
        <v>380</v>
      </c>
      <c r="B4" s="383"/>
      <c r="C4" s="383"/>
      <c r="D4" s="383"/>
      <c r="E4" s="383"/>
      <c r="F4" s="383"/>
      <c r="G4" s="383"/>
      <c r="H4" s="383"/>
      <c r="I4" s="383"/>
      <c r="J4" s="383"/>
      <c r="K4" s="383"/>
      <c r="L4" s="296"/>
      <c r="M4" s="296"/>
      <c r="N4" s="296"/>
      <c r="O4" s="296"/>
      <c r="P4" s="296"/>
    </row>
    <row r="5" spans="1:16" ht="15" customHeight="1" x14ac:dyDescent="0.2">
      <c r="A5" s="108"/>
      <c r="B5" s="108"/>
      <c r="C5" s="108"/>
      <c r="D5" s="108"/>
      <c r="E5" s="108"/>
      <c r="F5" s="108"/>
    </row>
    <row r="6" spans="1:16" ht="15" customHeight="1" x14ac:dyDescent="0.2">
      <c r="A6" s="393" t="s">
        <v>258</v>
      </c>
      <c r="B6" s="370" t="s">
        <v>5</v>
      </c>
      <c r="C6" s="371"/>
      <c r="D6" s="371"/>
      <c r="E6" s="371"/>
      <c r="F6" s="372"/>
      <c r="G6" s="370" t="s">
        <v>243</v>
      </c>
      <c r="H6" s="371"/>
      <c r="I6" s="371"/>
      <c r="J6" s="371"/>
      <c r="K6" s="372"/>
      <c r="L6" s="370" t="s">
        <v>244</v>
      </c>
      <c r="M6" s="371"/>
      <c r="N6" s="371"/>
      <c r="O6" s="371"/>
      <c r="P6" s="372"/>
    </row>
    <row r="7" spans="1:16" ht="60" customHeight="1" x14ac:dyDescent="0.2">
      <c r="A7" s="394"/>
      <c r="B7" s="131" t="s">
        <v>212</v>
      </c>
      <c r="C7" s="131" t="s">
        <v>208</v>
      </c>
      <c r="D7" s="270" t="s">
        <v>397</v>
      </c>
      <c r="E7" s="132" t="s">
        <v>66</v>
      </c>
      <c r="F7" s="132" t="s">
        <v>135</v>
      </c>
      <c r="G7" s="231" t="s">
        <v>213</v>
      </c>
      <c r="H7" s="131" t="s">
        <v>206</v>
      </c>
      <c r="I7" s="270" t="s">
        <v>397</v>
      </c>
      <c r="J7" s="132" t="s">
        <v>66</v>
      </c>
      <c r="K7" s="232" t="s">
        <v>135</v>
      </c>
      <c r="L7" s="231" t="s">
        <v>213</v>
      </c>
      <c r="M7" s="131" t="s">
        <v>206</v>
      </c>
      <c r="N7" s="270" t="s">
        <v>397</v>
      </c>
      <c r="O7" s="132" t="s">
        <v>66</v>
      </c>
      <c r="P7" s="232" t="s">
        <v>135</v>
      </c>
    </row>
    <row r="8" spans="1:16" ht="20.100000000000001" customHeight="1" x14ac:dyDescent="0.2">
      <c r="A8" s="228">
        <v>1</v>
      </c>
      <c r="B8" s="116">
        <v>2</v>
      </c>
      <c r="C8" s="116">
        <v>3</v>
      </c>
      <c r="D8" s="116">
        <v>4</v>
      </c>
      <c r="E8" s="201">
        <v>5</v>
      </c>
      <c r="F8" s="201" t="s">
        <v>190</v>
      </c>
      <c r="G8" s="233">
        <v>7</v>
      </c>
      <c r="H8" s="116">
        <v>8</v>
      </c>
      <c r="I8" s="116">
        <v>9</v>
      </c>
      <c r="J8" s="201">
        <v>10</v>
      </c>
      <c r="K8" s="234" t="s">
        <v>245</v>
      </c>
      <c r="L8" s="233">
        <v>12</v>
      </c>
      <c r="M8" s="116">
        <v>13</v>
      </c>
      <c r="N8" s="116">
        <v>14</v>
      </c>
      <c r="O8" s="201">
        <v>15</v>
      </c>
      <c r="P8" s="234" t="s">
        <v>247</v>
      </c>
    </row>
    <row r="9" spans="1:16" ht="15" customHeight="1" x14ac:dyDescent="0.2">
      <c r="A9" s="229" t="s">
        <v>33</v>
      </c>
      <c r="B9" s="203">
        <f t="shared" ref="B9:B36" si="0">G9+L9</f>
        <v>21</v>
      </c>
      <c r="C9" s="72">
        <f t="shared" ref="C9:C36" si="1">H9+M9</f>
        <v>50</v>
      </c>
      <c r="D9" s="325">
        <f t="shared" ref="D9:D36" si="2">I9+N9</f>
        <v>27076.560000000001</v>
      </c>
      <c r="E9" s="72">
        <f t="shared" ref="E9:E36" si="3">J9+O9</f>
        <v>789</v>
      </c>
      <c r="F9" s="204">
        <f>C9/B9</f>
        <v>2.3809523809523809</v>
      </c>
      <c r="G9" s="203">
        <v>10</v>
      </c>
      <c r="H9" s="72">
        <v>27</v>
      </c>
      <c r="I9" s="325">
        <v>14626.29</v>
      </c>
      <c r="J9" s="72">
        <v>415</v>
      </c>
      <c r="K9" s="204">
        <f>H9/G9</f>
        <v>2.7</v>
      </c>
      <c r="L9" s="203">
        <v>11</v>
      </c>
      <c r="M9" s="72">
        <v>23</v>
      </c>
      <c r="N9" s="325">
        <v>12450.27</v>
      </c>
      <c r="O9" s="72">
        <v>374</v>
      </c>
      <c r="P9" s="204">
        <f>M9/L9</f>
        <v>2.0909090909090908</v>
      </c>
    </row>
    <row r="10" spans="1:16" ht="15" customHeight="1" x14ac:dyDescent="0.2">
      <c r="A10" s="229" t="s">
        <v>34</v>
      </c>
      <c r="B10" s="203">
        <f t="shared" si="0"/>
        <v>41</v>
      </c>
      <c r="C10" s="72">
        <f t="shared" si="1"/>
        <v>70</v>
      </c>
      <c r="D10" s="325">
        <f t="shared" si="2"/>
        <v>38310.100000000006</v>
      </c>
      <c r="E10" s="72">
        <f t="shared" si="3"/>
        <v>965</v>
      </c>
      <c r="F10" s="204">
        <f t="shared" ref="F10:F37" si="4">C10/B10</f>
        <v>1.7073170731707317</v>
      </c>
      <c r="G10" s="203">
        <v>20</v>
      </c>
      <c r="H10" s="72">
        <v>35</v>
      </c>
      <c r="I10" s="325">
        <v>18673.990000000002</v>
      </c>
      <c r="J10" s="72">
        <v>476</v>
      </c>
      <c r="K10" s="204">
        <f t="shared" ref="K10:K37" si="5">H10/G10</f>
        <v>1.75</v>
      </c>
      <c r="L10" s="203">
        <v>21</v>
      </c>
      <c r="M10" s="72">
        <v>35</v>
      </c>
      <c r="N10" s="325">
        <v>19636.11</v>
      </c>
      <c r="O10" s="72">
        <v>489</v>
      </c>
      <c r="P10" s="204">
        <f t="shared" ref="P10:P37" si="6">M10/L10</f>
        <v>1.6666666666666667</v>
      </c>
    </row>
    <row r="11" spans="1:16" ht="15" customHeight="1" x14ac:dyDescent="0.2">
      <c r="A11" s="229" t="s">
        <v>35</v>
      </c>
      <c r="B11" s="203">
        <f t="shared" si="0"/>
        <v>78</v>
      </c>
      <c r="C11" s="72">
        <f t="shared" si="1"/>
        <v>146</v>
      </c>
      <c r="D11" s="325">
        <f t="shared" si="2"/>
        <v>107228.04999999999</v>
      </c>
      <c r="E11" s="72">
        <f t="shared" si="3"/>
        <v>2064</v>
      </c>
      <c r="F11" s="204">
        <f t="shared" si="4"/>
        <v>1.8717948717948718</v>
      </c>
      <c r="G11" s="203">
        <v>46</v>
      </c>
      <c r="H11" s="72">
        <v>90</v>
      </c>
      <c r="I11" s="325">
        <v>62931.06</v>
      </c>
      <c r="J11" s="72">
        <v>1280</v>
      </c>
      <c r="K11" s="204">
        <f t="shared" si="5"/>
        <v>1.9565217391304348</v>
      </c>
      <c r="L11" s="203">
        <v>32</v>
      </c>
      <c r="M11" s="72">
        <v>56</v>
      </c>
      <c r="N11" s="325">
        <v>44296.99</v>
      </c>
      <c r="O11" s="72">
        <v>784</v>
      </c>
      <c r="P11" s="204">
        <f t="shared" si="6"/>
        <v>1.75</v>
      </c>
    </row>
    <row r="12" spans="1:16" ht="15" customHeight="1" x14ac:dyDescent="0.2">
      <c r="A12" s="229" t="s">
        <v>36</v>
      </c>
      <c r="B12" s="203">
        <f t="shared" si="0"/>
        <v>33</v>
      </c>
      <c r="C12" s="72">
        <f t="shared" si="1"/>
        <v>64</v>
      </c>
      <c r="D12" s="325">
        <f t="shared" si="2"/>
        <v>33307.78</v>
      </c>
      <c r="E12" s="72">
        <f t="shared" si="3"/>
        <v>906</v>
      </c>
      <c r="F12" s="204">
        <f t="shared" si="4"/>
        <v>1.9393939393939394</v>
      </c>
      <c r="G12" s="203">
        <v>21</v>
      </c>
      <c r="H12" s="72">
        <v>47</v>
      </c>
      <c r="I12" s="325">
        <v>22486.93</v>
      </c>
      <c r="J12" s="72">
        <v>655</v>
      </c>
      <c r="K12" s="204">
        <f t="shared" si="5"/>
        <v>2.2380952380952381</v>
      </c>
      <c r="L12" s="203">
        <v>12</v>
      </c>
      <c r="M12" s="72">
        <v>17</v>
      </c>
      <c r="N12" s="325">
        <v>10820.85</v>
      </c>
      <c r="O12" s="72">
        <v>251</v>
      </c>
      <c r="P12" s="204">
        <f t="shared" si="6"/>
        <v>1.4166666666666667</v>
      </c>
    </row>
    <row r="13" spans="1:16" ht="15" customHeight="1" x14ac:dyDescent="0.2">
      <c r="A13" s="229" t="s">
        <v>37</v>
      </c>
      <c r="B13" s="203">
        <f t="shared" si="0"/>
        <v>3</v>
      </c>
      <c r="C13" s="72">
        <f t="shared" si="1"/>
        <v>4</v>
      </c>
      <c r="D13" s="325">
        <f t="shared" si="2"/>
        <v>2043</v>
      </c>
      <c r="E13" s="72">
        <f t="shared" si="3"/>
        <v>68</v>
      </c>
      <c r="F13" s="204">
        <f t="shared" si="4"/>
        <v>1.3333333333333333</v>
      </c>
      <c r="G13" s="203">
        <v>3</v>
      </c>
      <c r="H13" s="72">
        <v>4</v>
      </c>
      <c r="I13" s="325">
        <v>2043</v>
      </c>
      <c r="J13" s="72">
        <v>68</v>
      </c>
      <c r="K13" s="204">
        <f t="shared" si="5"/>
        <v>1.3333333333333333</v>
      </c>
      <c r="L13" s="203"/>
      <c r="M13" s="72"/>
      <c r="N13" s="325"/>
      <c r="O13" s="72"/>
      <c r="P13" s="204"/>
    </row>
    <row r="14" spans="1:16" ht="15" customHeight="1" x14ac:dyDescent="0.2">
      <c r="A14" s="229" t="s">
        <v>38</v>
      </c>
      <c r="B14" s="203">
        <f t="shared" si="0"/>
        <v>16</v>
      </c>
      <c r="C14" s="72">
        <f t="shared" si="1"/>
        <v>34</v>
      </c>
      <c r="D14" s="325">
        <f t="shared" si="2"/>
        <v>25626.620000000003</v>
      </c>
      <c r="E14" s="72">
        <f t="shared" si="3"/>
        <v>493</v>
      </c>
      <c r="F14" s="204">
        <f t="shared" si="4"/>
        <v>2.125</v>
      </c>
      <c r="G14" s="203">
        <v>8</v>
      </c>
      <c r="H14" s="72">
        <v>21</v>
      </c>
      <c r="I14" s="325">
        <v>16443.18</v>
      </c>
      <c r="J14" s="72">
        <v>307</v>
      </c>
      <c r="K14" s="204">
        <f t="shared" si="5"/>
        <v>2.625</v>
      </c>
      <c r="L14" s="203">
        <v>8</v>
      </c>
      <c r="M14" s="72">
        <v>13</v>
      </c>
      <c r="N14" s="325">
        <v>9183.44</v>
      </c>
      <c r="O14" s="72">
        <v>186</v>
      </c>
      <c r="P14" s="204">
        <f t="shared" si="6"/>
        <v>1.625</v>
      </c>
    </row>
    <row r="15" spans="1:16" ht="15" customHeight="1" x14ac:dyDescent="0.2">
      <c r="A15" s="229" t="s">
        <v>39</v>
      </c>
      <c r="B15" s="203">
        <f t="shared" si="0"/>
        <v>24</v>
      </c>
      <c r="C15" s="72">
        <f t="shared" si="1"/>
        <v>49</v>
      </c>
      <c r="D15" s="325">
        <f t="shared" si="2"/>
        <v>25421.659999999996</v>
      </c>
      <c r="E15" s="72">
        <f t="shared" si="3"/>
        <v>639</v>
      </c>
      <c r="F15" s="204">
        <f t="shared" si="4"/>
        <v>2.0416666666666665</v>
      </c>
      <c r="G15" s="203">
        <v>17</v>
      </c>
      <c r="H15" s="72">
        <v>36</v>
      </c>
      <c r="I15" s="325">
        <v>16831.759999999998</v>
      </c>
      <c r="J15" s="72">
        <v>455</v>
      </c>
      <c r="K15" s="204">
        <f t="shared" si="5"/>
        <v>2.1176470588235294</v>
      </c>
      <c r="L15" s="203">
        <v>7</v>
      </c>
      <c r="M15" s="72">
        <v>13</v>
      </c>
      <c r="N15" s="325">
        <v>8589.9</v>
      </c>
      <c r="O15" s="72">
        <v>184</v>
      </c>
      <c r="P15" s="204">
        <f t="shared" si="6"/>
        <v>1.8571428571428572</v>
      </c>
    </row>
    <row r="16" spans="1:16" ht="15" customHeight="1" x14ac:dyDescent="0.2">
      <c r="A16" s="229" t="s">
        <v>40</v>
      </c>
      <c r="B16" s="203">
        <f t="shared" si="0"/>
        <v>9</v>
      </c>
      <c r="C16" s="72">
        <f t="shared" si="1"/>
        <v>20</v>
      </c>
      <c r="D16" s="325">
        <f t="shared" si="2"/>
        <v>9615.83</v>
      </c>
      <c r="E16" s="72">
        <f t="shared" si="3"/>
        <v>293</v>
      </c>
      <c r="F16" s="204">
        <f t="shared" si="4"/>
        <v>2.2222222222222223</v>
      </c>
      <c r="G16" s="203">
        <v>8</v>
      </c>
      <c r="H16" s="72">
        <v>18</v>
      </c>
      <c r="I16" s="325">
        <v>9011.09</v>
      </c>
      <c r="J16" s="72">
        <v>283</v>
      </c>
      <c r="K16" s="204">
        <f t="shared" si="5"/>
        <v>2.25</v>
      </c>
      <c r="L16" s="203">
        <v>1</v>
      </c>
      <c r="M16" s="72">
        <v>2</v>
      </c>
      <c r="N16" s="325">
        <v>604.74</v>
      </c>
      <c r="O16" s="72">
        <v>10</v>
      </c>
      <c r="P16" s="204">
        <f t="shared" si="6"/>
        <v>2</v>
      </c>
    </row>
    <row r="17" spans="1:16" ht="15" customHeight="1" x14ac:dyDescent="0.2">
      <c r="A17" s="229" t="s">
        <v>41</v>
      </c>
      <c r="B17" s="203">
        <f t="shared" si="0"/>
        <v>21</v>
      </c>
      <c r="C17" s="72">
        <f t="shared" si="1"/>
        <v>43</v>
      </c>
      <c r="D17" s="325">
        <f t="shared" si="2"/>
        <v>25057.48</v>
      </c>
      <c r="E17" s="72">
        <f t="shared" si="3"/>
        <v>592</v>
      </c>
      <c r="F17" s="204">
        <f t="shared" si="4"/>
        <v>2.0476190476190474</v>
      </c>
      <c r="G17" s="203">
        <v>13</v>
      </c>
      <c r="H17" s="72">
        <v>23</v>
      </c>
      <c r="I17" s="325">
        <v>13130.85</v>
      </c>
      <c r="J17" s="72">
        <v>304</v>
      </c>
      <c r="K17" s="204">
        <f t="shared" si="5"/>
        <v>1.7692307692307692</v>
      </c>
      <c r="L17" s="203">
        <v>8</v>
      </c>
      <c r="M17" s="72">
        <v>20</v>
      </c>
      <c r="N17" s="325">
        <v>11926.63</v>
      </c>
      <c r="O17" s="72">
        <v>288</v>
      </c>
      <c r="P17" s="204">
        <f t="shared" si="6"/>
        <v>2.5</v>
      </c>
    </row>
    <row r="18" spans="1:16" ht="15" customHeight="1" x14ac:dyDescent="0.2">
      <c r="A18" s="229" t="s">
        <v>42</v>
      </c>
      <c r="B18" s="203">
        <f t="shared" si="0"/>
        <v>12</v>
      </c>
      <c r="C18" s="72">
        <f t="shared" si="1"/>
        <v>24</v>
      </c>
      <c r="D18" s="325">
        <f t="shared" si="2"/>
        <v>13729.240000000002</v>
      </c>
      <c r="E18" s="72">
        <f t="shared" si="3"/>
        <v>330</v>
      </c>
      <c r="F18" s="204">
        <f t="shared" si="4"/>
        <v>2</v>
      </c>
      <c r="G18" s="203">
        <v>5</v>
      </c>
      <c r="H18" s="72">
        <v>10</v>
      </c>
      <c r="I18" s="325">
        <v>4413.3900000000003</v>
      </c>
      <c r="J18" s="72">
        <v>123</v>
      </c>
      <c r="K18" s="204">
        <f t="shared" si="5"/>
        <v>2</v>
      </c>
      <c r="L18" s="203">
        <v>7</v>
      </c>
      <c r="M18" s="72">
        <v>14</v>
      </c>
      <c r="N18" s="325">
        <v>9315.85</v>
      </c>
      <c r="O18" s="72">
        <v>207</v>
      </c>
      <c r="P18" s="204">
        <f t="shared" si="6"/>
        <v>2</v>
      </c>
    </row>
    <row r="19" spans="1:16" ht="15" customHeight="1" x14ac:dyDescent="0.2">
      <c r="A19" s="229" t="s">
        <v>43</v>
      </c>
      <c r="B19" s="203">
        <f t="shared" si="0"/>
        <v>9</v>
      </c>
      <c r="C19" s="72">
        <f t="shared" si="1"/>
        <v>19</v>
      </c>
      <c r="D19" s="325">
        <f t="shared" si="2"/>
        <v>14060.38</v>
      </c>
      <c r="E19" s="72">
        <f t="shared" si="3"/>
        <v>285</v>
      </c>
      <c r="F19" s="204">
        <f t="shared" si="4"/>
        <v>2.1111111111111112</v>
      </c>
      <c r="G19" s="203">
        <v>6</v>
      </c>
      <c r="H19" s="72">
        <v>13</v>
      </c>
      <c r="I19" s="325">
        <v>10650.21</v>
      </c>
      <c r="J19" s="72">
        <v>206</v>
      </c>
      <c r="K19" s="204">
        <f t="shared" si="5"/>
        <v>2.1666666666666665</v>
      </c>
      <c r="L19" s="203">
        <v>3</v>
      </c>
      <c r="M19" s="72">
        <v>6</v>
      </c>
      <c r="N19" s="325">
        <v>3410.17</v>
      </c>
      <c r="O19" s="72">
        <v>79</v>
      </c>
      <c r="P19" s="204">
        <f t="shared" si="6"/>
        <v>2</v>
      </c>
    </row>
    <row r="20" spans="1:16" ht="15" customHeight="1" x14ac:dyDescent="0.2">
      <c r="A20" s="229" t="s">
        <v>44</v>
      </c>
      <c r="B20" s="203">
        <f t="shared" si="0"/>
        <v>14</v>
      </c>
      <c r="C20" s="72">
        <f t="shared" si="1"/>
        <v>36</v>
      </c>
      <c r="D20" s="325">
        <f t="shared" si="2"/>
        <v>15676.08</v>
      </c>
      <c r="E20" s="72">
        <f t="shared" si="3"/>
        <v>574</v>
      </c>
      <c r="F20" s="204">
        <f t="shared" si="4"/>
        <v>2.5714285714285716</v>
      </c>
      <c r="G20" s="203">
        <v>8</v>
      </c>
      <c r="H20" s="72">
        <v>22</v>
      </c>
      <c r="I20" s="325">
        <v>9771.83</v>
      </c>
      <c r="J20" s="72">
        <v>364</v>
      </c>
      <c r="K20" s="204">
        <f t="shared" si="5"/>
        <v>2.75</v>
      </c>
      <c r="L20" s="203">
        <v>6</v>
      </c>
      <c r="M20" s="72">
        <v>14</v>
      </c>
      <c r="N20" s="325">
        <v>5904.25</v>
      </c>
      <c r="O20" s="72">
        <v>210</v>
      </c>
      <c r="P20" s="204">
        <f t="shared" si="6"/>
        <v>2.3333333333333335</v>
      </c>
    </row>
    <row r="21" spans="1:16" ht="15" customHeight="1" x14ac:dyDescent="0.2">
      <c r="A21" s="229" t="s">
        <v>45</v>
      </c>
      <c r="B21" s="203">
        <f t="shared" si="0"/>
        <v>16</v>
      </c>
      <c r="C21" s="72">
        <f t="shared" si="1"/>
        <v>29</v>
      </c>
      <c r="D21" s="325">
        <f t="shared" si="2"/>
        <v>18155.650000000001</v>
      </c>
      <c r="E21" s="72">
        <f t="shared" si="3"/>
        <v>385</v>
      </c>
      <c r="F21" s="204">
        <f t="shared" si="4"/>
        <v>1.8125</v>
      </c>
      <c r="G21" s="203">
        <v>12</v>
      </c>
      <c r="H21" s="72">
        <v>21</v>
      </c>
      <c r="I21" s="325">
        <v>15039.83</v>
      </c>
      <c r="J21" s="72">
        <v>306</v>
      </c>
      <c r="K21" s="204">
        <f t="shared" si="5"/>
        <v>1.75</v>
      </c>
      <c r="L21" s="203">
        <v>4</v>
      </c>
      <c r="M21" s="72">
        <v>8</v>
      </c>
      <c r="N21" s="325">
        <v>3115.82</v>
      </c>
      <c r="O21" s="72">
        <v>79</v>
      </c>
      <c r="P21" s="204">
        <f t="shared" si="6"/>
        <v>2</v>
      </c>
    </row>
    <row r="22" spans="1:16" ht="15" customHeight="1" x14ac:dyDescent="0.2">
      <c r="A22" s="229" t="s">
        <v>46</v>
      </c>
      <c r="B22" s="203">
        <f t="shared" si="0"/>
        <v>25</v>
      </c>
      <c r="C22" s="72">
        <f t="shared" si="1"/>
        <v>45</v>
      </c>
      <c r="D22" s="325">
        <f t="shared" si="2"/>
        <v>33791.61</v>
      </c>
      <c r="E22" s="72">
        <f t="shared" si="3"/>
        <v>681</v>
      </c>
      <c r="F22" s="204">
        <f t="shared" si="4"/>
        <v>1.8</v>
      </c>
      <c r="G22" s="203">
        <v>20</v>
      </c>
      <c r="H22" s="72">
        <v>36</v>
      </c>
      <c r="I22" s="325">
        <v>28647.19</v>
      </c>
      <c r="J22" s="72">
        <v>530</v>
      </c>
      <c r="K22" s="204">
        <f t="shared" si="5"/>
        <v>1.8</v>
      </c>
      <c r="L22" s="203">
        <v>5</v>
      </c>
      <c r="M22" s="72">
        <v>9</v>
      </c>
      <c r="N22" s="325">
        <v>5144.42</v>
      </c>
      <c r="O22" s="72">
        <v>151</v>
      </c>
      <c r="P22" s="204">
        <f t="shared" si="6"/>
        <v>1.8</v>
      </c>
    </row>
    <row r="23" spans="1:16" ht="15" customHeight="1" x14ac:dyDescent="0.2">
      <c r="A23" s="229" t="s">
        <v>47</v>
      </c>
      <c r="B23" s="203">
        <f t="shared" si="0"/>
        <v>113</v>
      </c>
      <c r="C23" s="72">
        <f t="shared" si="1"/>
        <v>247</v>
      </c>
      <c r="D23" s="325">
        <f t="shared" si="2"/>
        <v>152415.23000000001</v>
      </c>
      <c r="E23" s="72">
        <f t="shared" si="3"/>
        <v>3623</v>
      </c>
      <c r="F23" s="204">
        <f t="shared" si="4"/>
        <v>2.1858407079646018</v>
      </c>
      <c r="G23" s="203">
        <v>77</v>
      </c>
      <c r="H23" s="72">
        <v>180</v>
      </c>
      <c r="I23" s="325">
        <v>108096.44</v>
      </c>
      <c r="J23" s="72">
        <v>2656</v>
      </c>
      <c r="K23" s="204">
        <f t="shared" si="5"/>
        <v>2.3376623376623376</v>
      </c>
      <c r="L23" s="203">
        <v>36</v>
      </c>
      <c r="M23" s="72">
        <v>67</v>
      </c>
      <c r="N23" s="325">
        <v>44318.79</v>
      </c>
      <c r="O23" s="72">
        <v>967</v>
      </c>
      <c r="P23" s="204">
        <f t="shared" si="6"/>
        <v>1.8611111111111112</v>
      </c>
    </row>
    <row r="24" spans="1:16" ht="15" customHeight="1" x14ac:dyDescent="0.2">
      <c r="A24" s="229" t="s">
        <v>48</v>
      </c>
      <c r="B24" s="203">
        <f t="shared" si="0"/>
        <v>12</v>
      </c>
      <c r="C24" s="72">
        <f t="shared" si="1"/>
        <v>34</v>
      </c>
      <c r="D24" s="325">
        <f t="shared" si="2"/>
        <v>16693.53</v>
      </c>
      <c r="E24" s="72">
        <f t="shared" si="3"/>
        <v>479</v>
      </c>
      <c r="F24" s="204">
        <f t="shared" si="4"/>
        <v>2.8333333333333335</v>
      </c>
      <c r="G24" s="203">
        <v>8</v>
      </c>
      <c r="H24" s="72">
        <v>22</v>
      </c>
      <c r="I24" s="325">
        <v>9698.32</v>
      </c>
      <c r="J24" s="72">
        <v>309</v>
      </c>
      <c r="K24" s="204">
        <f t="shared" si="5"/>
        <v>2.75</v>
      </c>
      <c r="L24" s="203">
        <v>4</v>
      </c>
      <c r="M24" s="72">
        <v>12</v>
      </c>
      <c r="N24" s="325">
        <v>6995.21</v>
      </c>
      <c r="O24" s="72">
        <v>170</v>
      </c>
      <c r="P24" s="204">
        <f t="shared" si="6"/>
        <v>3</v>
      </c>
    </row>
    <row r="25" spans="1:16" ht="15" customHeight="1" x14ac:dyDescent="0.2">
      <c r="A25" s="229" t="s">
        <v>49</v>
      </c>
      <c r="B25" s="203">
        <f t="shared" si="0"/>
        <v>50</v>
      </c>
      <c r="C25" s="72">
        <f t="shared" si="1"/>
        <v>111</v>
      </c>
      <c r="D25" s="325">
        <f t="shared" si="2"/>
        <v>71036.23000000001</v>
      </c>
      <c r="E25" s="72">
        <f t="shared" si="3"/>
        <v>1653</v>
      </c>
      <c r="F25" s="204">
        <f t="shared" si="4"/>
        <v>2.2200000000000002</v>
      </c>
      <c r="G25" s="203">
        <v>30</v>
      </c>
      <c r="H25" s="72">
        <v>73</v>
      </c>
      <c r="I25" s="325">
        <v>45727.4</v>
      </c>
      <c r="J25" s="72">
        <v>1041</v>
      </c>
      <c r="K25" s="204">
        <f t="shared" si="5"/>
        <v>2.4333333333333331</v>
      </c>
      <c r="L25" s="203">
        <v>20</v>
      </c>
      <c r="M25" s="72">
        <v>38</v>
      </c>
      <c r="N25" s="325">
        <v>25308.83</v>
      </c>
      <c r="O25" s="72">
        <v>612</v>
      </c>
      <c r="P25" s="204">
        <f t="shared" si="6"/>
        <v>1.9</v>
      </c>
    </row>
    <row r="26" spans="1:16" ht="15" customHeight="1" x14ac:dyDescent="0.2">
      <c r="A26" s="229" t="s">
        <v>50</v>
      </c>
      <c r="B26" s="203">
        <f t="shared" si="0"/>
        <v>8</v>
      </c>
      <c r="C26" s="72">
        <f t="shared" si="1"/>
        <v>20</v>
      </c>
      <c r="D26" s="325">
        <f t="shared" si="2"/>
        <v>8068.92</v>
      </c>
      <c r="E26" s="72">
        <f t="shared" si="3"/>
        <v>295</v>
      </c>
      <c r="F26" s="204">
        <f t="shared" si="4"/>
        <v>2.5</v>
      </c>
      <c r="G26" s="203">
        <v>6</v>
      </c>
      <c r="H26" s="72">
        <v>16</v>
      </c>
      <c r="I26" s="325">
        <v>6454.17</v>
      </c>
      <c r="J26" s="72">
        <v>242</v>
      </c>
      <c r="K26" s="204">
        <f t="shared" si="5"/>
        <v>2.6666666666666665</v>
      </c>
      <c r="L26" s="203">
        <v>2</v>
      </c>
      <c r="M26" s="72">
        <v>4</v>
      </c>
      <c r="N26" s="325">
        <v>1614.75</v>
      </c>
      <c r="O26" s="72">
        <v>53</v>
      </c>
      <c r="P26" s="204">
        <f t="shared" si="6"/>
        <v>2</v>
      </c>
    </row>
    <row r="27" spans="1:16" ht="15" customHeight="1" x14ac:dyDescent="0.2">
      <c r="A27" s="229" t="s">
        <v>51</v>
      </c>
      <c r="B27" s="203">
        <f t="shared" si="0"/>
        <v>24</v>
      </c>
      <c r="C27" s="72">
        <f t="shared" si="1"/>
        <v>44</v>
      </c>
      <c r="D27" s="325">
        <f t="shared" si="2"/>
        <v>28617.759999999998</v>
      </c>
      <c r="E27" s="72">
        <f t="shared" si="3"/>
        <v>543</v>
      </c>
      <c r="F27" s="204">
        <f t="shared" si="4"/>
        <v>1.8333333333333333</v>
      </c>
      <c r="G27" s="203">
        <v>11</v>
      </c>
      <c r="H27" s="72">
        <v>18</v>
      </c>
      <c r="I27" s="325">
        <v>11688.96</v>
      </c>
      <c r="J27" s="72">
        <v>222</v>
      </c>
      <c r="K27" s="204">
        <f t="shared" si="5"/>
        <v>1.6363636363636365</v>
      </c>
      <c r="L27" s="203">
        <v>13</v>
      </c>
      <c r="M27" s="72">
        <v>26</v>
      </c>
      <c r="N27" s="325">
        <v>16928.8</v>
      </c>
      <c r="O27" s="72">
        <v>321</v>
      </c>
      <c r="P27" s="204">
        <f t="shared" si="6"/>
        <v>2</v>
      </c>
    </row>
    <row r="28" spans="1:16" ht="15" customHeight="1" x14ac:dyDescent="0.2">
      <c r="A28" s="229" t="s">
        <v>52</v>
      </c>
      <c r="B28" s="203">
        <f t="shared" si="0"/>
        <v>28</v>
      </c>
      <c r="C28" s="72">
        <f t="shared" si="1"/>
        <v>52</v>
      </c>
      <c r="D28" s="325">
        <f t="shared" si="2"/>
        <v>26070.83</v>
      </c>
      <c r="E28" s="72">
        <f t="shared" si="3"/>
        <v>546</v>
      </c>
      <c r="F28" s="204">
        <f t="shared" si="4"/>
        <v>1.8571428571428572</v>
      </c>
      <c r="G28" s="203">
        <v>26</v>
      </c>
      <c r="H28" s="72">
        <v>49</v>
      </c>
      <c r="I28" s="325">
        <v>23197.7</v>
      </c>
      <c r="J28" s="72">
        <v>509</v>
      </c>
      <c r="K28" s="204">
        <f t="shared" si="5"/>
        <v>1.8846153846153846</v>
      </c>
      <c r="L28" s="203">
        <v>2</v>
      </c>
      <c r="M28" s="72">
        <v>3</v>
      </c>
      <c r="N28" s="325">
        <v>2873.13</v>
      </c>
      <c r="O28" s="72">
        <v>37</v>
      </c>
      <c r="P28" s="204">
        <f t="shared" si="6"/>
        <v>1.5</v>
      </c>
    </row>
    <row r="29" spans="1:16" ht="15" customHeight="1" x14ac:dyDescent="0.2">
      <c r="A29" s="229" t="s">
        <v>53</v>
      </c>
      <c r="B29" s="203">
        <f t="shared" si="0"/>
        <v>346</v>
      </c>
      <c r="C29" s="72">
        <f t="shared" si="1"/>
        <v>656</v>
      </c>
      <c r="D29" s="325">
        <f t="shared" si="2"/>
        <v>455429.72</v>
      </c>
      <c r="E29" s="72">
        <f t="shared" si="3"/>
        <v>9260</v>
      </c>
      <c r="F29" s="204">
        <f t="shared" si="4"/>
        <v>1.8959537572254335</v>
      </c>
      <c r="G29" s="203">
        <v>173</v>
      </c>
      <c r="H29" s="72">
        <v>338</v>
      </c>
      <c r="I29" s="325">
        <v>230933.43</v>
      </c>
      <c r="J29" s="72">
        <v>4840</v>
      </c>
      <c r="K29" s="204">
        <f t="shared" si="5"/>
        <v>1.953757225433526</v>
      </c>
      <c r="L29" s="203">
        <v>173</v>
      </c>
      <c r="M29" s="72">
        <v>318</v>
      </c>
      <c r="N29" s="325">
        <v>224496.29</v>
      </c>
      <c r="O29" s="72">
        <v>4420</v>
      </c>
      <c r="P29" s="204">
        <f t="shared" si="6"/>
        <v>1.8381502890173411</v>
      </c>
    </row>
    <row r="30" spans="1:16" ht="15" customHeight="1" x14ac:dyDescent="0.2">
      <c r="A30" s="229" t="s">
        <v>54</v>
      </c>
      <c r="B30" s="203">
        <f t="shared" si="0"/>
        <v>33</v>
      </c>
      <c r="C30" s="72">
        <f t="shared" si="1"/>
        <v>64</v>
      </c>
      <c r="D30" s="325">
        <f t="shared" si="2"/>
        <v>44352.24</v>
      </c>
      <c r="E30" s="72">
        <f t="shared" si="3"/>
        <v>880</v>
      </c>
      <c r="F30" s="204">
        <f t="shared" si="4"/>
        <v>1.9393939393939394</v>
      </c>
      <c r="G30" s="203">
        <v>22</v>
      </c>
      <c r="H30" s="72">
        <v>45</v>
      </c>
      <c r="I30" s="325">
        <v>34616.07</v>
      </c>
      <c r="J30" s="72">
        <v>625</v>
      </c>
      <c r="K30" s="204">
        <f t="shared" si="5"/>
        <v>2.0454545454545454</v>
      </c>
      <c r="L30" s="203">
        <v>11</v>
      </c>
      <c r="M30" s="72">
        <v>19</v>
      </c>
      <c r="N30" s="325">
        <v>9736.17</v>
      </c>
      <c r="O30" s="72">
        <v>255</v>
      </c>
      <c r="P30" s="204">
        <f t="shared" si="6"/>
        <v>1.7272727272727273</v>
      </c>
    </row>
    <row r="31" spans="1:16" ht="15" customHeight="1" x14ac:dyDescent="0.2">
      <c r="A31" s="229" t="s">
        <v>55</v>
      </c>
      <c r="B31" s="203">
        <f t="shared" si="0"/>
        <v>49</v>
      </c>
      <c r="C31" s="72">
        <f t="shared" si="1"/>
        <v>117</v>
      </c>
      <c r="D31" s="325">
        <f t="shared" si="2"/>
        <v>98366.45</v>
      </c>
      <c r="E31" s="72">
        <f t="shared" si="3"/>
        <v>1723</v>
      </c>
      <c r="F31" s="204">
        <f t="shared" si="4"/>
        <v>2.3877551020408165</v>
      </c>
      <c r="G31" s="203">
        <v>36</v>
      </c>
      <c r="H31" s="72">
        <v>92</v>
      </c>
      <c r="I31" s="325">
        <v>79961.14</v>
      </c>
      <c r="J31" s="72">
        <v>1389</v>
      </c>
      <c r="K31" s="204">
        <f t="shared" si="5"/>
        <v>2.5555555555555554</v>
      </c>
      <c r="L31" s="203">
        <v>13</v>
      </c>
      <c r="M31" s="72">
        <v>25</v>
      </c>
      <c r="N31" s="325">
        <v>18405.310000000001</v>
      </c>
      <c r="O31" s="72">
        <v>334</v>
      </c>
      <c r="P31" s="204">
        <f t="shared" si="6"/>
        <v>1.9230769230769231</v>
      </c>
    </row>
    <row r="32" spans="1:16" ht="15" customHeight="1" x14ac:dyDescent="0.2">
      <c r="A32" s="229" t="s">
        <v>56</v>
      </c>
      <c r="B32" s="203">
        <f t="shared" si="0"/>
        <v>14</v>
      </c>
      <c r="C32" s="72">
        <f t="shared" si="1"/>
        <v>22</v>
      </c>
      <c r="D32" s="325">
        <f t="shared" si="2"/>
        <v>12234.99</v>
      </c>
      <c r="E32" s="72">
        <f t="shared" si="3"/>
        <v>315</v>
      </c>
      <c r="F32" s="204">
        <f t="shared" si="4"/>
        <v>1.5714285714285714</v>
      </c>
      <c r="G32" s="203">
        <v>5</v>
      </c>
      <c r="H32" s="72">
        <v>11</v>
      </c>
      <c r="I32" s="325">
        <v>4824.13</v>
      </c>
      <c r="J32" s="72">
        <v>163</v>
      </c>
      <c r="K32" s="204">
        <f t="shared" si="5"/>
        <v>2.2000000000000002</v>
      </c>
      <c r="L32" s="203">
        <v>9</v>
      </c>
      <c r="M32" s="72">
        <v>11</v>
      </c>
      <c r="N32" s="325">
        <v>7410.86</v>
      </c>
      <c r="O32" s="72">
        <v>152</v>
      </c>
      <c r="P32" s="204">
        <f t="shared" si="6"/>
        <v>1.2222222222222223</v>
      </c>
    </row>
    <row r="33" spans="1:16" ht="15" customHeight="1" x14ac:dyDescent="0.2">
      <c r="A33" s="229" t="s">
        <v>57</v>
      </c>
      <c r="B33" s="203">
        <f t="shared" si="0"/>
        <v>8</v>
      </c>
      <c r="C33" s="72">
        <f t="shared" si="1"/>
        <v>10</v>
      </c>
      <c r="D33" s="325">
        <f t="shared" si="2"/>
        <v>5070.83</v>
      </c>
      <c r="E33" s="72">
        <f t="shared" si="3"/>
        <v>121</v>
      </c>
      <c r="F33" s="204">
        <f t="shared" si="4"/>
        <v>1.25</v>
      </c>
      <c r="G33" s="203">
        <v>4</v>
      </c>
      <c r="H33" s="72">
        <v>5</v>
      </c>
      <c r="I33" s="325">
        <v>3039.23</v>
      </c>
      <c r="J33" s="72">
        <v>61</v>
      </c>
      <c r="K33" s="204">
        <f t="shared" si="5"/>
        <v>1.25</v>
      </c>
      <c r="L33" s="203">
        <v>4</v>
      </c>
      <c r="M33" s="72">
        <v>5</v>
      </c>
      <c r="N33" s="325">
        <v>2031.6</v>
      </c>
      <c r="O33" s="72">
        <v>60</v>
      </c>
      <c r="P33" s="204">
        <f t="shared" si="6"/>
        <v>1.25</v>
      </c>
    </row>
    <row r="34" spans="1:16" ht="15" customHeight="1" x14ac:dyDescent="0.2">
      <c r="A34" s="229" t="s">
        <v>58</v>
      </c>
      <c r="B34" s="203">
        <f t="shared" si="0"/>
        <v>8</v>
      </c>
      <c r="C34" s="72">
        <f t="shared" si="1"/>
        <v>19</v>
      </c>
      <c r="D34" s="325">
        <f t="shared" si="2"/>
        <v>13574.59</v>
      </c>
      <c r="E34" s="72">
        <f t="shared" si="3"/>
        <v>332</v>
      </c>
      <c r="F34" s="204">
        <f t="shared" si="4"/>
        <v>2.375</v>
      </c>
      <c r="G34" s="203">
        <v>5</v>
      </c>
      <c r="H34" s="72">
        <v>12</v>
      </c>
      <c r="I34" s="325">
        <v>8486.83</v>
      </c>
      <c r="J34" s="72">
        <v>223</v>
      </c>
      <c r="K34" s="204">
        <f t="shared" si="5"/>
        <v>2.4</v>
      </c>
      <c r="L34" s="203">
        <v>3</v>
      </c>
      <c r="M34" s="72">
        <v>7</v>
      </c>
      <c r="N34" s="325">
        <v>5087.76</v>
      </c>
      <c r="O34" s="72">
        <v>109</v>
      </c>
      <c r="P34" s="204">
        <f t="shared" si="6"/>
        <v>2.3333333333333335</v>
      </c>
    </row>
    <row r="35" spans="1:16" ht="15" customHeight="1" x14ac:dyDescent="0.2">
      <c r="A35" s="229" t="s">
        <v>59</v>
      </c>
      <c r="B35" s="203">
        <f t="shared" si="0"/>
        <v>32</v>
      </c>
      <c r="C35" s="72">
        <f t="shared" si="1"/>
        <v>64</v>
      </c>
      <c r="D35" s="325">
        <f t="shared" si="2"/>
        <v>40889.949999999997</v>
      </c>
      <c r="E35" s="72">
        <f t="shared" si="3"/>
        <v>879</v>
      </c>
      <c r="F35" s="204">
        <f t="shared" si="4"/>
        <v>2</v>
      </c>
      <c r="G35" s="203">
        <v>23</v>
      </c>
      <c r="H35" s="72">
        <v>46</v>
      </c>
      <c r="I35" s="325">
        <v>28995.53</v>
      </c>
      <c r="J35" s="72">
        <v>608</v>
      </c>
      <c r="K35" s="204">
        <f t="shared" si="5"/>
        <v>2</v>
      </c>
      <c r="L35" s="203">
        <v>9</v>
      </c>
      <c r="M35" s="72">
        <v>18</v>
      </c>
      <c r="N35" s="325">
        <v>11894.42</v>
      </c>
      <c r="O35" s="72">
        <v>271</v>
      </c>
      <c r="P35" s="204">
        <f t="shared" si="6"/>
        <v>2</v>
      </c>
    </row>
    <row r="36" spans="1:16" ht="15" customHeight="1" x14ac:dyDescent="0.2">
      <c r="A36" s="229" t="s">
        <v>60</v>
      </c>
      <c r="B36" s="203">
        <f t="shared" si="0"/>
        <v>30</v>
      </c>
      <c r="C36" s="72">
        <f t="shared" si="1"/>
        <v>61</v>
      </c>
      <c r="D36" s="325">
        <f t="shared" si="2"/>
        <v>42739.25</v>
      </c>
      <c r="E36" s="72">
        <f t="shared" si="3"/>
        <v>906</v>
      </c>
      <c r="F36" s="204">
        <f t="shared" si="4"/>
        <v>2.0333333333333332</v>
      </c>
      <c r="G36" s="203">
        <v>24</v>
      </c>
      <c r="H36" s="72">
        <v>50</v>
      </c>
      <c r="I36" s="325">
        <v>35109.42</v>
      </c>
      <c r="J36" s="72">
        <v>757</v>
      </c>
      <c r="K36" s="204">
        <f t="shared" si="5"/>
        <v>2.0833333333333335</v>
      </c>
      <c r="L36" s="203">
        <v>6</v>
      </c>
      <c r="M36" s="72">
        <v>11</v>
      </c>
      <c r="N36" s="325">
        <v>7629.83</v>
      </c>
      <c r="O36" s="72">
        <v>149</v>
      </c>
      <c r="P36" s="204">
        <f t="shared" si="6"/>
        <v>1.8333333333333333</v>
      </c>
    </row>
    <row r="37" spans="1:16" ht="20.100000000000001" customHeight="1" x14ac:dyDescent="0.2">
      <c r="A37" s="230" t="s">
        <v>5</v>
      </c>
      <c r="B37" s="205">
        <f>SUM(B9:B36)</f>
        <v>1077</v>
      </c>
      <c r="C37" s="114">
        <f>SUM(C9:C36)</f>
        <v>2154</v>
      </c>
      <c r="D37" s="340">
        <f>SUM(D9:D36)</f>
        <v>1404660.56</v>
      </c>
      <c r="E37" s="114">
        <f>SUM(E9:E36)</f>
        <v>30619</v>
      </c>
      <c r="F37" s="206">
        <f t="shared" si="4"/>
        <v>2</v>
      </c>
      <c r="G37" s="205">
        <f>SUM(G9:G36)</f>
        <v>647</v>
      </c>
      <c r="H37" s="114">
        <f>SUM(H9:H36)</f>
        <v>1360</v>
      </c>
      <c r="I37" s="340">
        <f>SUM(I9:I36)</f>
        <v>875529.37</v>
      </c>
      <c r="J37" s="114">
        <f>SUM(J9:J36)</f>
        <v>19417</v>
      </c>
      <c r="K37" s="206">
        <f t="shared" si="5"/>
        <v>2.1020092735703244</v>
      </c>
      <c r="L37" s="205">
        <f>SUM(L9:L36)</f>
        <v>430</v>
      </c>
      <c r="M37" s="114">
        <f>SUM(M9:M36)</f>
        <v>794</v>
      </c>
      <c r="N37" s="340">
        <f>SUM(N9:N36)</f>
        <v>529131.18999999994</v>
      </c>
      <c r="O37" s="114">
        <f>SUM(O9:O36)</f>
        <v>11202</v>
      </c>
      <c r="P37" s="206">
        <f t="shared" si="6"/>
        <v>1.8465116279069766</v>
      </c>
    </row>
    <row r="38" spans="1:16" ht="9.9499999999999993" customHeight="1" x14ac:dyDescent="0.2"/>
    <row r="39" spans="1:16" ht="45" customHeight="1" x14ac:dyDescent="0.2">
      <c r="A39" s="410" t="s">
        <v>379</v>
      </c>
      <c r="B39" s="410"/>
      <c r="C39" s="410"/>
      <c r="D39" s="410"/>
      <c r="E39" s="410"/>
      <c r="F39" s="410"/>
      <c r="G39" s="410"/>
      <c r="H39" s="410"/>
      <c r="I39" s="410"/>
      <c r="J39" s="410"/>
      <c r="K39" s="410"/>
      <c r="L39" s="410"/>
      <c r="M39" s="410"/>
      <c r="N39" s="410"/>
      <c r="O39" s="410"/>
      <c r="P39" s="410"/>
    </row>
    <row r="58" ht="30" customHeight="1" x14ac:dyDescent="0.2"/>
  </sheetData>
  <mergeCells count="7">
    <mergeCell ref="A4:K4"/>
    <mergeCell ref="A39:P39"/>
    <mergeCell ref="G6:K6"/>
    <mergeCell ref="L6:P6"/>
    <mergeCell ref="A3:F3"/>
    <mergeCell ref="A6:A7"/>
    <mergeCell ref="B6:F6"/>
  </mergeCells>
  <phoneticPr fontId="0" type="noConversion"/>
  <hyperlinks>
    <hyperlink ref="A1" location="Съдържание!Print_Area" display="към съдържанието" xr:uid="{00000000-0004-0000-2A00-000000000000}"/>
  </hyperlinks>
  <printOptions horizontalCentered="1"/>
  <pageMargins left="0.39370078740157483" right="0.39370078740157483" top="0.59055118110236227" bottom="0.39370078740157483" header="0.39370078740157483" footer="0.39370078740157483"/>
  <pageSetup paperSize="9" scale="6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pageSetUpPr fitToPage="1"/>
  </sheetPr>
  <dimension ref="A1:P25"/>
  <sheetViews>
    <sheetView zoomScaleNormal="100" zoomScaleSheetLayoutView="96" workbookViewId="0">
      <selection activeCell="E17" sqref="E17"/>
    </sheetView>
  </sheetViews>
  <sheetFormatPr defaultRowHeight="12.75" x14ac:dyDescent="0.2"/>
  <cols>
    <col min="1" max="1" width="30.7109375" customWidth="1"/>
    <col min="2" max="2" width="12.7109375" customWidth="1"/>
    <col min="3" max="3" width="25.7109375" customWidth="1"/>
    <col min="4" max="4" width="20.7109375" customWidth="1"/>
    <col min="5" max="5" width="30.7109375" customWidth="1"/>
  </cols>
  <sheetData>
    <row r="1" spans="1:16" s="5" customFormat="1" ht="15" customHeight="1" x14ac:dyDescent="0.2">
      <c r="A1" s="147" t="s">
        <v>64</v>
      </c>
      <c r="B1" s="74"/>
      <c r="C1" s="74"/>
      <c r="D1" s="78"/>
      <c r="E1" s="86"/>
    </row>
    <row r="2" spans="1:16" s="5" customFormat="1" ht="15" customHeight="1" x14ac:dyDescent="0.2">
      <c r="A2" s="147"/>
      <c r="B2" s="238"/>
      <c r="C2" s="238"/>
      <c r="D2" s="78"/>
      <c r="E2" s="86"/>
    </row>
    <row r="3" spans="1:16" s="5" customFormat="1" ht="15" customHeight="1" x14ac:dyDescent="0.2">
      <c r="A3" s="366" t="s">
        <v>261</v>
      </c>
      <c r="B3" s="366"/>
      <c r="C3" s="366"/>
      <c r="D3" s="366"/>
      <c r="E3" s="366"/>
      <c r="F3" s="247"/>
      <c r="G3" s="247"/>
      <c r="H3" s="247"/>
    </row>
    <row r="4" spans="1:16" ht="30" customHeight="1" x14ac:dyDescent="0.2">
      <c r="A4" s="383" t="s">
        <v>381</v>
      </c>
      <c r="B4" s="383"/>
      <c r="C4" s="383"/>
      <c r="D4" s="383"/>
      <c r="E4" s="383"/>
      <c r="F4" s="243"/>
      <c r="G4" s="243"/>
      <c r="H4" s="243"/>
      <c r="I4" s="243"/>
      <c r="J4" s="243"/>
      <c r="K4" s="243"/>
      <c r="L4" s="243"/>
      <c r="M4" s="243"/>
      <c r="N4" s="243"/>
      <c r="O4" s="243"/>
      <c r="P4" s="243"/>
    </row>
    <row r="5" spans="1:16" s="10" customFormat="1" ht="15" customHeight="1" x14ac:dyDescent="0.2">
      <c r="A5" s="297"/>
      <c r="B5" s="297"/>
      <c r="C5" s="297"/>
      <c r="D5" s="297"/>
      <c r="E5" s="297"/>
    </row>
    <row r="6" spans="1:16" ht="39.950000000000003" customHeight="1" x14ac:dyDescent="0.2">
      <c r="A6" s="142" t="s">
        <v>61</v>
      </c>
      <c r="B6" s="131" t="s">
        <v>62</v>
      </c>
      <c r="C6" s="131" t="s">
        <v>200</v>
      </c>
      <c r="D6" s="132" t="s">
        <v>201</v>
      </c>
      <c r="E6" s="131" t="s">
        <v>196</v>
      </c>
    </row>
    <row r="7" spans="1:16" ht="20.100000000000001" customHeight="1" x14ac:dyDescent="0.2">
      <c r="A7" s="122">
        <v>1</v>
      </c>
      <c r="B7" s="116">
        <v>2</v>
      </c>
      <c r="C7" s="116">
        <v>3</v>
      </c>
      <c r="D7" s="122">
        <v>4</v>
      </c>
      <c r="E7" s="122" t="s">
        <v>189</v>
      </c>
    </row>
    <row r="8" spans="1:16" ht="15" customHeight="1" x14ac:dyDescent="0.2">
      <c r="A8" s="91" t="s">
        <v>88</v>
      </c>
      <c r="B8" s="72">
        <v>159.78461538461539</v>
      </c>
      <c r="C8" s="72">
        <v>352.54782321899734</v>
      </c>
      <c r="D8" s="72">
        <v>4736.3815407334478</v>
      </c>
      <c r="E8" s="88">
        <f>D8/C8</f>
        <v>13.434720706788422</v>
      </c>
      <c r="G8" s="155"/>
    </row>
    <row r="9" spans="1:16" ht="15" customHeight="1" x14ac:dyDescent="0.2">
      <c r="A9" s="91" t="s">
        <v>89</v>
      </c>
      <c r="B9" s="72">
        <v>97.123981900452492</v>
      </c>
      <c r="C9" s="72">
        <v>253.83443271767811</v>
      </c>
      <c r="D9" s="72">
        <v>3458.4133891213387</v>
      </c>
      <c r="E9" s="88">
        <f t="shared" ref="E9:E14" si="0">D9/C9</f>
        <v>13.624681853024583</v>
      </c>
      <c r="G9" s="155"/>
    </row>
    <row r="10" spans="1:16" ht="15" customHeight="1" x14ac:dyDescent="0.2">
      <c r="A10" s="91" t="s">
        <v>90</v>
      </c>
      <c r="B10" s="72">
        <v>177.53846153846155</v>
      </c>
      <c r="C10" s="72">
        <v>362.31068601583115</v>
      </c>
      <c r="D10" s="72">
        <v>4937.653408811223</v>
      </c>
      <c r="E10" s="88">
        <f t="shared" si="0"/>
        <v>13.628230133392954</v>
      </c>
      <c r="G10" s="155"/>
    </row>
    <row r="11" spans="1:16" ht="15" customHeight="1" x14ac:dyDescent="0.2">
      <c r="A11" s="91" t="s">
        <v>91</v>
      </c>
      <c r="B11" s="72">
        <v>159.78461538461539</v>
      </c>
      <c r="C11" s="72">
        <v>393.76879947229554</v>
      </c>
      <c r="D11" s="72">
        <v>5559.8648289441298</v>
      </c>
      <c r="E11" s="88">
        <f t="shared" si="0"/>
        <v>14.119617492282565</v>
      </c>
      <c r="G11" s="155"/>
    </row>
    <row r="12" spans="1:16" ht="15" customHeight="1" x14ac:dyDescent="0.2">
      <c r="A12" s="91" t="s">
        <v>92</v>
      </c>
      <c r="B12" s="72">
        <v>210.95746606334842</v>
      </c>
      <c r="C12" s="72">
        <v>495.73647757255935</v>
      </c>
      <c r="D12" s="72">
        <v>6515.3651489047506</v>
      </c>
      <c r="E12" s="88">
        <f t="shared" si="0"/>
        <v>13.142799538997243</v>
      </c>
      <c r="G12" s="155"/>
    </row>
    <row r="13" spans="1:16" ht="15" customHeight="1" x14ac:dyDescent="0.2">
      <c r="A13" s="91" t="s">
        <v>127</v>
      </c>
      <c r="B13" s="72">
        <v>125.32126696832579</v>
      </c>
      <c r="C13" s="72">
        <v>342.78496042216358</v>
      </c>
      <c r="D13" s="72">
        <v>4435.5558454344082</v>
      </c>
      <c r="E13" s="88">
        <f t="shared" si="0"/>
        <v>12.939762117835368</v>
      </c>
      <c r="G13" s="155"/>
    </row>
    <row r="14" spans="1:16" ht="15" customHeight="1" x14ac:dyDescent="0.2">
      <c r="A14" s="91" t="s">
        <v>224</v>
      </c>
      <c r="B14" s="72">
        <v>223.48959276018098</v>
      </c>
      <c r="C14" s="72">
        <v>1088.016820580475</v>
      </c>
      <c r="D14" s="72">
        <v>14322.765838050702</v>
      </c>
      <c r="E14" s="88">
        <f t="shared" si="0"/>
        <v>13.164103318190676</v>
      </c>
      <c r="G14" s="155"/>
    </row>
    <row r="15" spans="1:16" ht="20.100000000000001" customHeight="1" x14ac:dyDescent="0.2">
      <c r="A15" s="197" t="s">
        <v>5</v>
      </c>
      <c r="B15" s="114">
        <f>SUM(B8:B14)</f>
        <v>1154</v>
      </c>
      <c r="C15" s="114">
        <f>SUM(C8:C14)</f>
        <v>3289</v>
      </c>
      <c r="D15" s="114">
        <f>SUM(D8:D14)</f>
        <v>43966</v>
      </c>
      <c r="E15" s="133">
        <f>D15/C15</f>
        <v>13.367588932806324</v>
      </c>
      <c r="G15" s="155"/>
    </row>
    <row r="17" spans="2:4" x14ac:dyDescent="0.2">
      <c r="B17" s="155"/>
      <c r="C17" s="155"/>
      <c r="D17" s="155"/>
    </row>
    <row r="18" spans="2:4" x14ac:dyDescent="0.2">
      <c r="B18" s="155"/>
      <c r="C18" s="155"/>
      <c r="D18" s="155"/>
    </row>
    <row r="19" spans="2:4" x14ac:dyDescent="0.2">
      <c r="B19" s="155"/>
      <c r="C19" s="155"/>
      <c r="D19" s="155"/>
    </row>
    <row r="20" spans="2:4" x14ac:dyDescent="0.2">
      <c r="B20" s="155"/>
      <c r="C20" s="155"/>
      <c r="D20" s="155"/>
    </row>
    <row r="21" spans="2:4" x14ac:dyDescent="0.2">
      <c r="B21" s="155"/>
      <c r="C21" s="155"/>
      <c r="D21" s="155"/>
    </row>
    <row r="22" spans="2:4" x14ac:dyDescent="0.2">
      <c r="B22" s="155"/>
      <c r="C22" s="155"/>
      <c r="D22" s="155"/>
    </row>
    <row r="23" spans="2:4" x14ac:dyDescent="0.2">
      <c r="B23" s="155"/>
      <c r="C23" s="155"/>
      <c r="D23" s="155"/>
    </row>
    <row r="24" spans="2:4" x14ac:dyDescent="0.2">
      <c r="B24" s="155"/>
      <c r="C24" s="155"/>
      <c r="D24" s="155"/>
    </row>
    <row r="25" spans="2:4" x14ac:dyDescent="0.2">
      <c r="B25" s="8"/>
    </row>
  </sheetData>
  <mergeCells count="2">
    <mergeCell ref="A4:E4"/>
    <mergeCell ref="A3:E3"/>
  </mergeCells>
  <phoneticPr fontId="0" type="noConversion"/>
  <hyperlinks>
    <hyperlink ref="A1" location="Съдържание!Print_Area" display="към съдържанието" xr:uid="{00000000-0004-0000-2D00-000000000000}"/>
  </hyperlinks>
  <printOptions horizontalCentered="1"/>
  <pageMargins left="0.39370078740157483" right="0.39370078740157483" top="0.59055118110236227" bottom="0.39370078740157483" header="0.39370078740157483" footer="0.39370078740157483"/>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75"/>
  <sheetViews>
    <sheetView zoomScaleNormal="100" zoomScaleSheetLayoutView="86" workbookViewId="0">
      <selection activeCell="E17" sqref="E17"/>
    </sheetView>
  </sheetViews>
  <sheetFormatPr defaultRowHeight="12.75" x14ac:dyDescent="0.2"/>
  <cols>
    <col min="1" max="1" width="10.7109375" customWidth="1"/>
    <col min="2" max="2" width="10.7109375" style="2" customWidth="1"/>
    <col min="3" max="3" width="60.7109375" customWidth="1"/>
    <col min="4" max="4" width="25.7109375" customWidth="1"/>
    <col min="5" max="6" width="20.7109375" customWidth="1"/>
    <col min="8" max="8" width="8.5703125" customWidth="1"/>
    <col min="10" max="10" width="40.28515625" customWidth="1"/>
  </cols>
  <sheetData>
    <row r="1" spans="1:16" s="5" customFormat="1" x14ac:dyDescent="0.2">
      <c r="A1" s="147" t="s">
        <v>64</v>
      </c>
      <c r="B1" s="136"/>
      <c r="F1" s="86"/>
      <c r="H1"/>
      <c r="I1"/>
      <c r="J1"/>
      <c r="K1"/>
      <c r="L1"/>
      <c r="M1"/>
      <c r="N1"/>
      <c r="O1"/>
      <c r="P1"/>
    </row>
    <row r="2" spans="1:16" s="5" customFormat="1" x14ac:dyDescent="0.2">
      <c r="A2" s="147"/>
      <c r="B2" s="136"/>
      <c r="F2" s="86"/>
      <c r="H2"/>
      <c r="I2"/>
      <c r="J2"/>
      <c r="K2"/>
      <c r="L2"/>
      <c r="M2"/>
      <c r="N2"/>
      <c r="O2"/>
      <c r="P2"/>
    </row>
    <row r="3" spans="1:16" s="5" customFormat="1" ht="15" customHeight="1" x14ac:dyDescent="0.2">
      <c r="A3" s="366" t="s">
        <v>261</v>
      </c>
      <c r="B3" s="366"/>
      <c r="C3" s="366"/>
      <c r="D3" s="366"/>
      <c r="E3" s="366"/>
      <c r="F3" s="366"/>
      <c r="G3" s="247"/>
      <c r="H3" s="247"/>
      <c r="I3"/>
      <c r="J3"/>
      <c r="K3"/>
      <c r="L3"/>
      <c r="M3"/>
      <c r="N3"/>
      <c r="O3"/>
      <c r="P3"/>
    </row>
    <row r="4" spans="1:16" ht="31.5" customHeight="1" x14ac:dyDescent="0.2">
      <c r="A4" s="366" t="s">
        <v>382</v>
      </c>
      <c r="B4" s="366"/>
      <c r="C4" s="366"/>
      <c r="D4" s="366"/>
      <c r="E4" s="366"/>
      <c r="F4" s="366"/>
      <c r="G4" s="244"/>
      <c r="H4" s="244"/>
      <c r="I4" s="244"/>
      <c r="J4" s="244"/>
      <c r="K4" s="244"/>
      <c r="L4" s="244"/>
      <c r="M4" s="244"/>
      <c r="N4" s="244"/>
      <c r="O4" s="244"/>
      <c r="P4" s="244"/>
    </row>
    <row r="5" spans="1:16" ht="15" customHeight="1" x14ac:dyDescent="0.2">
      <c r="A5" s="66"/>
      <c r="B5" s="66"/>
      <c r="C5" s="66"/>
      <c r="D5" s="66"/>
      <c r="E5" s="66"/>
      <c r="F5" s="66"/>
    </row>
    <row r="6" spans="1:16" s="47" customFormat="1" ht="39.950000000000003" customHeight="1" x14ac:dyDescent="0.2">
      <c r="A6" s="122" t="s">
        <v>141</v>
      </c>
      <c r="B6" s="122" t="s">
        <v>140</v>
      </c>
      <c r="C6" s="122" t="s">
        <v>153</v>
      </c>
      <c r="D6" s="122" t="s">
        <v>173</v>
      </c>
      <c r="E6" s="122" t="s">
        <v>142</v>
      </c>
      <c r="F6" s="122" t="s">
        <v>179</v>
      </c>
      <c r="H6"/>
      <c r="I6"/>
      <c r="J6"/>
      <c r="K6"/>
      <c r="L6"/>
      <c r="M6"/>
      <c r="N6"/>
      <c r="O6"/>
      <c r="P6"/>
    </row>
    <row r="7" spans="1:16" s="47" customFormat="1" ht="20.100000000000001" customHeight="1" x14ac:dyDescent="0.2">
      <c r="A7" s="122">
        <v>1</v>
      </c>
      <c r="B7" s="122">
        <v>2</v>
      </c>
      <c r="C7" s="122">
        <v>3</v>
      </c>
      <c r="D7" s="122">
        <v>4</v>
      </c>
      <c r="E7" s="122">
        <v>5</v>
      </c>
      <c r="F7" s="122">
        <v>6</v>
      </c>
      <c r="H7"/>
      <c r="I7"/>
      <c r="J7"/>
      <c r="K7"/>
      <c r="L7"/>
      <c r="M7"/>
      <c r="N7"/>
      <c r="O7"/>
      <c r="P7"/>
    </row>
    <row r="8" spans="1:16" ht="15" customHeight="1" x14ac:dyDescent="0.2">
      <c r="A8" s="97">
        <v>1</v>
      </c>
      <c r="B8" s="97" t="s">
        <v>290</v>
      </c>
      <c r="C8" s="98" t="s">
        <v>291</v>
      </c>
      <c r="D8" s="94">
        <v>232</v>
      </c>
      <c r="E8" s="313">
        <v>6.5199999999999994E-2</v>
      </c>
      <c r="F8" s="95">
        <v>28.2</v>
      </c>
    </row>
    <row r="9" spans="1:16" ht="15" customHeight="1" x14ac:dyDescent="0.2">
      <c r="A9" s="97">
        <v>2</v>
      </c>
      <c r="B9" s="97" t="s">
        <v>292</v>
      </c>
      <c r="C9" s="98" t="s">
        <v>293</v>
      </c>
      <c r="D9" s="94">
        <v>174</v>
      </c>
      <c r="E9" s="313">
        <v>4.8899999999999999E-2</v>
      </c>
      <c r="F9" s="95">
        <v>30.2</v>
      </c>
    </row>
    <row r="10" spans="1:16" ht="15" customHeight="1" x14ac:dyDescent="0.2">
      <c r="A10" s="97">
        <v>3</v>
      </c>
      <c r="B10" s="97" t="s">
        <v>294</v>
      </c>
      <c r="C10" s="98" t="s">
        <v>295</v>
      </c>
      <c r="D10" s="94">
        <v>121</v>
      </c>
      <c r="E10" s="313">
        <v>3.4000000000000002E-2</v>
      </c>
      <c r="F10" s="95">
        <v>28</v>
      </c>
    </row>
    <row r="11" spans="1:16" ht="15" customHeight="1" x14ac:dyDescent="0.2">
      <c r="A11" s="97">
        <v>4</v>
      </c>
      <c r="B11" s="97" t="s">
        <v>302</v>
      </c>
      <c r="C11" s="98" t="s">
        <v>303</v>
      </c>
      <c r="D11" s="94">
        <v>90</v>
      </c>
      <c r="E11" s="313">
        <v>2.53E-2</v>
      </c>
      <c r="F11" s="95">
        <v>30.2</v>
      </c>
    </row>
    <row r="12" spans="1:16" ht="15" customHeight="1" x14ac:dyDescent="0.2">
      <c r="A12" s="97">
        <v>5</v>
      </c>
      <c r="B12" s="97" t="s">
        <v>296</v>
      </c>
      <c r="C12" s="98" t="s">
        <v>297</v>
      </c>
      <c r="D12" s="94">
        <v>86</v>
      </c>
      <c r="E12" s="313">
        <v>2.4199999999999999E-2</v>
      </c>
      <c r="F12" s="95">
        <v>32.200000000000003</v>
      </c>
    </row>
    <row r="13" spans="1:16" ht="15" customHeight="1" x14ac:dyDescent="0.2">
      <c r="A13" s="97">
        <v>6</v>
      </c>
      <c r="B13" s="97" t="s">
        <v>312</v>
      </c>
      <c r="C13" s="98" t="s">
        <v>313</v>
      </c>
      <c r="D13" s="94">
        <v>73</v>
      </c>
      <c r="E13" s="313">
        <v>2.0500000000000001E-2</v>
      </c>
      <c r="F13" s="95">
        <v>27.8</v>
      </c>
    </row>
    <row r="14" spans="1:16" ht="15" customHeight="1" x14ac:dyDescent="0.2">
      <c r="A14" s="97">
        <v>7</v>
      </c>
      <c r="B14" s="97" t="s">
        <v>318</v>
      </c>
      <c r="C14" s="98" t="s">
        <v>319</v>
      </c>
      <c r="D14" s="94">
        <v>73</v>
      </c>
      <c r="E14" s="313">
        <v>2.0500000000000001E-2</v>
      </c>
      <c r="F14" s="95">
        <v>29.1</v>
      </c>
    </row>
    <row r="15" spans="1:16" ht="15" customHeight="1" x14ac:dyDescent="0.2">
      <c r="A15" s="97">
        <v>8</v>
      </c>
      <c r="B15" s="97" t="s">
        <v>306</v>
      </c>
      <c r="C15" s="98" t="s">
        <v>307</v>
      </c>
      <c r="D15" s="94">
        <v>72</v>
      </c>
      <c r="E15" s="313">
        <v>2.0199999999999999E-2</v>
      </c>
      <c r="F15" s="95">
        <v>27</v>
      </c>
    </row>
    <row r="16" spans="1:16" ht="15" customHeight="1" x14ac:dyDescent="0.2">
      <c r="A16" s="97">
        <v>9</v>
      </c>
      <c r="B16" s="97" t="s">
        <v>300</v>
      </c>
      <c r="C16" s="98" t="s">
        <v>301</v>
      </c>
      <c r="D16" s="94">
        <v>66</v>
      </c>
      <c r="E16" s="313">
        <v>1.8499999999999999E-2</v>
      </c>
      <c r="F16" s="95">
        <v>24.4</v>
      </c>
      <c r="H16" s="47"/>
      <c r="I16" s="47"/>
    </row>
    <row r="17" spans="1:9" ht="15" customHeight="1" x14ac:dyDescent="0.2">
      <c r="A17" s="97">
        <v>10</v>
      </c>
      <c r="B17" s="97" t="s">
        <v>320</v>
      </c>
      <c r="C17" s="98" t="s">
        <v>321</v>
      </c>
      <c r="D17" s="94">
        <v>62</v>
      </c>
      <c r="E17" s="313">
        <v>1.7399999999999999E-2</v>
      </c>
      <c r="F17" s="95">
        <v>25.1</v>
      </c>
      <c r="H17" s="47"/>
      <c r="I17" s="47"/>
    </row>
    <row r="18" spans="1:9" ht="30" customHeight="1" x14ac:dyDescent="0.2">
      <c r="A18" s="97">
        <v>11</v>
      </c>
      <c r="B18" s="97" t="s">
        <v>304</v>
      </c>
      <c r="C18" s="98" t="s">
        <v>305</v>
      </c>
      <c r="D18" s="94">
        <v>57</v>
      </c>
      <c r="E18" s="313">
        <v>1.6E-2</v>
      </c>
      <c r="F18" s="95">
        <v>30.7</v>
      </c>
      <c r="H18" s="47"/>
      <c r="I18" s="47"/>
    </row>
    <row r="19" spans="1:9" ht="15" customHeight="1" x14ac:dyDescent="0.2">
      <c r="A19" s="97">
        <v>12</v>
      </c>
      <c r="B19" s="97" t="s">
        <v>314</v>
      </c>
      <c r="C19" s="99" t="s">
        <v>315</v>
      </c>
      <c r="D19" s="94">
        <v>56</v>
      </c>
      <c r="E19" s="313">
        <v>1.5699999999999999E-2</v>
      </c>
      <c r="F19" s="95">
        <v>31</v>
      </c>
      <c r="H19" s="47"/>
      <c r="I19" s="47"/>
    </row>
    <row r="20" spans="1:9" ht="15" customHeight="1" x14ac:dyDescent="0.2">
      <c r="A20" s="97">
        <v>13</v>
      </c>
      <c r="B20" s="97" t="s">
        <v>298</v>
      </c>
      <c r="C20" s="98" t="s">
        <v>299</v>
      </c>
      <c r="D20" s="94">
        <v>54</v>
      </c>
      <c r="E20" s="313">
        <v>1.52E-2</v>
      </c>
      <c r="F20" s="95">
        <v>30.6</v>
      </c>
      <c r="H20" s="47"/>
      <c r="I20" s="47"/>
    </row>
    <row r="21" spans="1:9" ht="15" customHeight="1" x14ac:dyDescent="0.2">
      <c r="A21" s="97">
        <v>14</v>
      </c>
      <c r="B21" s="97" t="s">
        <v>308</v>
      </c>
      <c r="C21" s="98" t="s">
        <v>309</v>
      </c>
      <c r="D21" s="94">
        <v>53</v>
      </c>
      <c r="E21" s="313">
        <v>1.49E-2</v>
      </c>
      <c r="F21" s="95">
        <v>30.8</v>
      </c>
      <c r="H21" s="47"/>
      <c r="I21" s="47"/>
    </row>
    <row r="22" spans="1:9" ht="15" customHeight="1" x14ac:dyDescent="0.2">
      <c r="A22" s="97">
        <v>15</v>
      </c>
      <c r="B22" s="97" t="s">
        <v>310</v>
      </c>
      <c r="C22" s="98" t="s">
        <v>311</v>
      </c>
      <c r="D22" s="94">
        <v>51</v>
      </c>
      <c r="E22" s="313">
        <v>1.43E-2</v>
      </c>
      <c r="F22" s="95">
        <v>30.3</v>
      </c>
      <c r="H22" s="47"/>
      <c r="I22" s="47"/>
    </row>
    <row r="23" spans="1:9" ht="15" customHeight="1" x14ac:dyDescent="0.2">
      <c r="A23" s="97">
        <v>16</v>
      </c>
      <c r="B23" s="97" t="s">
        <v>322</v>
      </c>
      <c r="C23" s="98" t="s">
        <v>323</v>
      </c>
      <c r="D23" s="94">
        <v>50</v>
      </c>
      <c r="E23" s="313">
        <v>1.4E-2</v>
      </c>
      <c r="F23" s="95">
        <v>29.3</v>
      </c>
      <c r="H23" s="47"/>
      <c r="I23" s="47"/>
    </row>
    <row r="24" spans="1:9" ht="15" customHeight="1" x14ac:dyDescent="0.2">
      <c r="A24" s="97">
        <v>17</v>
      </c>
      <c r="B24" s="97" t="s">
        <v>316</v>
      </c>
      <c r="C24" s="98" t="s">
        <v>317</v>
      </c>
      <c r="D24" s="94">
        <v>38</v>
      </c>
      <c r="E24" s="313">
        <v>1.0699999999999999E-2</v>
      </c>
      <c r="F24" s="95">
        <v>19.100000000000001</v>
      </c>
      <c r="H24" s="47"/>
      <c r="I24" s="47"/>
    </row>
    <row r="25" spans="1:9" ht="15" customHeight="1" x14ac:dyDescent="0.2">
      <c r="A25" s="97">
        <v>18</v>
      </c>
      <c r="B25" s="97" t="s">
        <v>326</v>
      </c>
      <c r="C25" s="98" t="s">
        <v>327</v>
      </c>
      <c r="D25" s="94">
        <v>37</v>
      </c>
      <c r="E25" s="313">
        <v>1.04E-2</v>
      </c>
      <c r="F25" s="95">
        <v>16.899999999999999</v>
      </c>
      <c r="H25" s="47"/>
      <c r="I25" s="47"/>
    </row>
    <row r="26" spans="1:9" ht="15" customHeight="1" x14ac:dyDescent="0.2">
      <c r="A26" s="97">
        <v>19</v>
      </c>
      <c r="B26" s="97" t="s">
        <v>324</v>
      </c>
      <c r="C26" s="98" t="s">
        <v>325</v>
      </c>
      <c r="D26" s="94">
        <v>34</v>
      </c>
      <c r="E26" s="313">
        <v>9.5999999999999992E-3</v>
      </c>
      <c r="F26" s="95">
        <v>27.3</v>
      </c>
      <c r="H26" s="47"/>
      <c r="I26" s="47"/>
    </row>
    <row r="27" spans="1:9" ht="15" customHeight="1" x14ac:dyDescent="0.2">
      <c r="A27" s="137">
        <v>20</v>
      </c>
      <c r="B27" s="137" t="s">
        <v>383</v>
      </c>
      <c r="C27" s="138" t="s">
        <v>384</v>
      </c>
      <c r="D27" s="139">
        <v>34</v>
      </c>
      <c r="E27" s="314">
        <v>9.5999999999999992E-3</v>
      </c>
      <c r="F27" s="140">
        <v>28.8</v>
      </c>
      <c r="H27" s="47"/>
      <c r="I27" s="47"/>
    </row>
    <row r="28" spans="1:9" ht="9.9499999999999993" customHeight="1" x14ac:dyDescent="0.2">
      <c r="H28" s="47"/>
      <c r="I28" s="47"/>
    </row>
    <row r="29" spans="1:9" s="5" customFormat="1" ht="18" customHeight="1" x14ac:dyDescent="0.2">
      <c r="A29" s="354" t="s">
        <v>238</v>
      </c>
      <c r="B29" s="354"/>
      <c r="C29" s="354"/>
      <c r="D29" s="354"/>
      <c r="E29" s="354"/>
      <c r="F29" s="354"/>
      <c r="H29" s="92"/>
      <c r="I29" s="92"/>
    </row>
    <row r="31" spans="1:9" x14ac:dyDescent="0.2">
      <c r="A31" s="42"/>
      <c r="B31" s="48"/>
    </row>
    <row r="32" spans="1:9" x14ac:dyDescent="0.2">
      <c r="A32" s="42"/>
      <c r="B32" s="48"/>
    </row>
    <row r="33" spans="1:9" x14ac:dyDescent="0.2">
      <c r="A33" s="42"/>
      <c r="B33" s="48"/>
    </row>
    <row r="34" spans="1:9" ht="13.5" customHeight="1" x14ac:dyDescent="0.2">
      <c r="B34" s="48"/>
    </row>
    <row r="48" spans="1:9" s="2" customFormat="1" x14ac:dyDescent="0.2">
      <c r="A48" s="42"/>
      <c r="C48"/>
      <c r="D48"/>
      <c r="E48"/>
      <c r="F48"/>
      <c r="G48"/>
      <c r="H48"/>
      <c r="I48"/>
    </row>
    <row r="50" spans="1:9" s="2" customFormat="1" x14ac:dyDescent="0.2">
      <c r="A50"/>
      <c r="C50"/>
      <c r="D50"/>
      <c r="E50"/>
      <c r="F50"/>
      <c r="G50"/>
      <c r="H50"/>
      <c r="I50"/>
    </row>
    <row r="51" spans="1:9" s="2" customFormat="1" x14ac:dyDescent="0.2">
      <c r="A51"/>
      <c r="C51"/>
      <c r="D51"/>
      <c r="E51"/>
      <c r="F51"/>
      <c r="G51"/>
      <c r="H51"/>
      <c r="I51"/>
    </row>
    <row r="52" spans="1:9" s="2" customFormat="1" x14ac:dyDescent="0.2">
      <c r="A52"/>
      <c r="C52"/>
      <c r="D52"/>
      <c r="E52"/>
      <c r="F52"/>
      <c r="G52"/>
      <c r="H52"/>
      <c r="I52"/>
    </row>
    <row r="53" spans="1:9" s="2" customFormat="1" x14ac:dyDescent="0.2">
      <c r="A53"/>
      <c r="C53"/>
      <c r="D53"/>
      <c r="E53"/>
      <c r="F53"/>
      <c r="G53"/>
      <c r="H53"/>
      <c r="I53"/>
    </row>
    <row r="54" spans="1:9" s="2" customFormat="1" x14ac:dyDescent="0.2">
      <c r="A54"/>
      <c r="C54"/>
      <c r="D54"/>
      <c r="E54"/>
      <c r="F54"/>
      <c r="G54"/>
      <c r="H54"/>
      <c r="I54"/>
    </row>
    <row r="55" spans="1:9" s="2" customFormat="1" x14ac:dyDescent="0.2">
      <c r="A55"/>
      <c r="C55"/>
      <c r="D55"/>
      <c r="E55"/>
      <c r="F55"/>
      <c r="G55"/>
      <c r="H55"/>
      <c r="I55"/>
    </row>
    <row r="56" spans="1:9" s="2" customFormat="1" x14ac:dyDescent="0.2">
      <c r="A56"/>
      <c r="C56"/>
      <c r="D56"/>
      <c r="E56"/>
      <c r="F56"/>
      <c r="G56"/>
      <c r="H56"/>
      <c r="I56"/>
    </row>
    <row r="57" spans="1:9" s="2" customFormat="1" x14ac:dyDescent="0.2">
      <c r="A57"/>
      <c r="C57"/>
      <c r="D57"/>
      <c r="E57"/>
      <c r="F57"/>
      <c r="G57"/>
      <c r="H57"/>
      <c r="I57"/>
    </row>
    <row r="58" spans="1:9" s="2" customFormat="1" x14ac:dyDescent="0.2">
      <c r="A58"/>
      <c r="C58"/>
      <c r="D58"/>
      <c r="E58"/>
      <c r="F58"/>
      <c r="G58"/>
      <c r="H58"/>
      <c r="I58"/>
    </row>
    <row r="59" spans="1:9" s="2" customFormat="1" x14ac:dyDescent="0.2">
      <c r="A59"/>
      <c r="C59"/>
      <c r="D59"/>
      <c r="E59"/>
      <c r="F59"/>
      <c r="G59"/>
      <c r="H59"/>
      <c r="I59"/>
    </row>
    <row r="60" spans="1:9" s="2" customFormat="1" x14ac:dyDescent="0.2">
      <c r="A60"/>
      <c r="C60"/>
      <c r="D60"/>
      <c r="E60"/>
      <c r="F60"/>
      <c r="G60"/>
      <c r="H60"/>
      <c r="I60"/>
    </row>
    <row r="61" spans="1:9" s="2" customFormat="1" x14ac:dyDescent="0.2">
      <c r="A61"/>
      <c r="C61"/>
      <c r="D61"/>
      <c r="E61"/>
      <c r="F61"/>
      <c r="G61"/>
      <c r="H61"/>
      <c r="I61"/>
    </row>
    <row r="62" spans="1:9" s="2" customFormat="1" x14ac:dyDescent="0.2">
      <c r="A62"/>
      <c r="C62"/>
      <c r="D62"/>
      <c r="E62"/>
      <c r="F62"/>
      <c r="G62"/>
      <c r="H62"/>
      <c r="I62"/>
    </row>
    <row r="63" spans="1:9" s="2" customFormat="1" x14ac:dyDescent="0.2">
      <c r="A63"/>
      <c r="C63"/>
      <c r="D63"/>
      <c r="E63"/>
      <c r="F63"/>
      <c r="G63"/>
      <c r="H63"/>
      <c r="I63"/>
    </row>
    <row r="64" spans="1:9" s="2" customFormat="1" x14ac:dyDescent="0.2">
      <c r="A64"/>
      <c r="C64"/>
      <c r="D64"/>
      <c r="E64"/>
      <c r="F64"/>
      <c r="G64"/>
      <c r="H64"/>
      <c r="I64"/>
    </row>
    <row r="65" spans="1:9" s="2" customFormat="1" x14ac:dyDescent="0.2">
      <c r="A65"/>
      <c r="C65"/>
      <c r="D65"/>
      <c r="E65"/>
      <c r="F65"/>
      <c r="G65"/>
      <c r="H65"/>
      <c r="I65"/>
    </row>
    <row r="66" spans="1:9" s="2" customFormat="1" x14ac:dyDescent="0.2">
      <c r="A66"/>
      <c r="C66"/>
      <c r="D66"/>
      <c r="E66"/>
      <c r="F66"/>
      <c r="G66"/>
      <c r="H66"/>
      <c r="I66"/>
    </row>
    <row r="67" spans="1:9" s="2" customFormat="1" x14ac:dyDescent="0.2">
      <c r="A67"/>
      <c r="C67"/>
      <c r="D67"/>
      <c r="E67"/>
      <c r="F67"/>
      <c r="G67"/>
      <c r="H67"/>
      <c r="I67"/>
    </row>
    <row r="68" spans="1:9" s="2" customFormat="1" x14ac:dyDescent="0.2">
      <c r="A68"/>
      <c r="C68"/>
      <c r="D68"/>
      <c r="E68"/>
      <c r="F68"/>
      <c r="G68"/>
      <c r="H68"/>
      <c r="I68"/>
    </row>
    <row r="69" spans="1:9" s="2" customFormat="1" x14ac:dyDescent="0.2">
      <c r="A69"/>
      <c r="C69"/>
      <c r="D69"/>
      <c r="E69"/>
      <c r="F69"/>
      <c r="G69"/>
      <c r="H69"/>
      <c r="I69"/>
    </row>
    <row r="70" spans="1:9" s="2" customFormat="1" x14ac:dyDescent="0.2">
      <c r="A70"/>
      <c r="C70"/>
      <c r="D70"/>
      <c r="E70"/>
      <c r="F70"/>
      <c r="G70"/>
      <c r="H70"/>
      <c r="I70"/>
    </row>
    <row r="71" spans="1:9" s="2" customFormat="1" x14ac:dyDescent="0.2">
      <c r="A71"/>
      <c r="C71"/>
      <c r="D71"/>
      <c r="E71"/>
      <c r="F71"/>
      <c r="G71"/>
      <c r="H71"/>
      <c r="I71"/>
    </row>
    <row r="72" spans="1:9" s="2" customFormat="1" x14ac:dyDescent="0.2">
      <c r="A72"/>
      <c r="C72"/>
      <c r="D72"/>
      <c r="E72"/>
      <c r="F72"/>
      <c r="G72"/>
      <c r="H72"/>
      <c r="I72"/>
    </row>
    <row r="73" spans="1:9" s="2" customFormat="1" x14ac:dyDescent="0.2">
      <c r="A73"/>
      <c r="C73"/>
      <c r="D73"/>
      <c r="E73"/>
      <c r="F73"/>
      <c r="G73"/>
      <c r="H73"/>
      <c r="I73"/>
    </row>
    <row r="75" spans="1:9" s="2" customFormat="1" x14ac:dyDescent="0.2">
      <c r="A75" s="42"/>
      <c r="C75"/>
      <c r="D75"/>
      <c r="E75"/>
      <c r="F75"/>
      <c r="G75"/>
      <c r="H75"/>
      <c r="I75"/>
    </row>
  </sheetData>
  <mergeCells count="3">
    <mergeCell ref="A29:F29"/>
    <mergeCell ref="A3:F3"/>
    <mergeCell ref="A4:F4"/>
  </mergeCells>
  <hyperlinks>
    <hyperlink ref="A1" location="Съдържание!Print_Area" display="към съдържанието" xr:uid="{00000000-0004-0000-2E00-000000000000}"/>
  </hyperlinks>
  <printOptions horizontalCentered="1"/>
  <pageMargins left="0.39370078740157483" right="0.39370078740157483" top="0.59055118110236227" bottom="0.39370078740157483" header="0.39370078740157483" footer="0.39370078740157483"/>
  <pageSetup paperSize="9" scale="8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pageSetUpPr fitToPage="1"/>
  </sheetPr>
  <dimension ref="A1:N41"/>
  <sheetViews>
    <sheetView topLeftCell="A4" zoomScale="84" zoomScaleNormal="84" zoomScaleSheetLayoutView="86" workbookViewId="0">
      <selection activeCell="E17" sqref="E17"/>
    </sheetView>
  </sheetViews>
  <sheetFormatPr defaultRowHeight="12.75" x14ac:dyDescent="0.2"/>
  <cols>
    <col min="1" max="1" width="18.7109375" customWidth="1"/>
    <col min="2" max="2" width="10.7109375" customWidth="1"/>
    <col min="3" max="3" width="18.7109375" customWidth="1"/>
    <col min="4" max="5" width="12.7109375" customWidth="1"/>
    <col min="6" max="6" width="10.7109375" customWidth="1"/>
    <col min="7" max="7" width="18.7109375" customWidth="1"/>
    <col min="8" max="9" width="12.7109375" customWidth="1"/>
    <col min="10" max="10" width="10.7109375" customWidth="1"/>
    <col min="11" max="11" width="18.7109375" customWidth="1"/>
    <col min="12" max="13" width="12.7109375" customWidth="1"/>
    <col min="15" max="15" width="12.42578125" customWidth="1"/>
  </cols>
  <sheetData>
    <row r="1" spans="1:13" s="5" customFormat="1" ht="15" customHeight="1" x14ac:dyDescent="0.2">
      <c r="A1" s="147" t="s">
        <v>64</v>
      </c>
      <c r="B1" s="74"/>
      <c r="C1" s="74"/>
      <c r="D1" s="78"/>
      <c r="E1" s="85"/>
      <c r="F1" s="78"/>
      <c r="G1" s="78"/>
      <c r="H1" s="78"/>
      <c r="I1" s="78"/>
      <c r="J1" s="78"/>
      <c r="K1" s="78"/>
    </row>
    <row r="2" spans="1:13" s="5" customFormat="1" ht="15" customHeight="1" x14ac:dyDescent="0.2">
      <c r="A2" s="147"/>
      <c r="B2" s="238"/>
      <c r="C2" s="238"/>
      <c r="D2" s="78"/>
      <c r="E2" s="85"/>
      <c r="F2" s="78"/>
      <c r="G2" s="78"/>
      <c r="H2" s="78"/>
      <c r="I2" s="78"/>
      <c r="J2" s="78"/>
      <c r="K2" s="78"/>
    </row>
    <row r="3" spans="1:13" s="5" customFormat="1" ht="15" customHeight="1" x14ac:dyDescent="0.2">
      <c r="A3" s="383" t="s">
        <v>281</v>
      </c>
      <c r="B3" s="383"/>
      <c r="C3" s="383"/>
      <c r="D3" s="383"/>
      <c r="E3" s="383"/>
      <c r="F3" s="383"/>
      <c r="G3" s="383"/>
      <c r="H3" s="383"/>
      <c r="I3" s="78"/>
      <c r="J3" s="78"/>
      <c r="K3" s="78"/>
    </row>
    <row r="4" spans="1:13" ht="30" customHeight="1" x14ac:dyDescent="0.2">
      <c r="A4" s="383" t="s">
        <v>386</v>
      </c>
      <c r="B4" s="383"/>
      <c r="C4" s="383"/>
      <c r="D4" s="383"/>
      <c r="E4" s="383"/>
      <c r="F4" s="383"/>
      <c r="G4" s="383"/>
      <c r="H4" s="383"/>
      <c r="I4" s="383"/>
      <c r="J4" s="243"/>
      <c r="K4" s="243"/>
      <c r="L4" s="243"/>
    </row>
    <row r="5" spans="1:13" ht="15" customHeight="1" x14ac:dyDescent="0.2">
      <c r="A5" s="109"/>
      <c r="B5" s="109"/>
      <c r="C5" s="109"/>
      <c r="D5" s="109"/>
      <c r="E5" s="109"/>
    </row>
    <row r="6" spans="1:13" ht="15" customHeight="1" x14ac:dyDescent="0.2">
      <c r="A6" s="416" t="s">
        <v>258</v>
      </c>
      <c r="B6" s="413" t="s">
        <v>5</v>
      </c>
      <c r="C6" s="414"/>
      <c r="D6" s="414"/>
      <c r="E6" s="415"/>
      <c r="F6" s="413" t="s">
        <v>243</v>
      </c>
      <c r="G6" s="414"/>
      <c r="H6" s="414"/>
      <c r="I6" s="415"/>
      <c r="J6" s="413" t="s">
        <v>244</v>
      </c>
      <c r="K6" s="414"/>
      <c r="L6" s="414"/>
      <c r="M6" s="415"/>
    </row>
    <row r="7" spans="1:13" ht="39.950000000000003" customHeight="1" x14ac:dyDescent="0.2">
      <c r="A7" s="417"/>
      <c r="B7" s="231" t="s">
        <v>132</v>
      </c>
      <c r="C7" s="270" t="s">
        <v>397</v>
      </c>
      <c r="D7" s="202" t="s">
        <v>66</v>
      </c>
      <c r="E7" s="202" t="s">
        <v>372</v>
      </c>
      <c r="F7" s="231" t="s">
        <v>132</v>
      </c>
      <c r="G7" s="270" t="s">
        <v>397</v>
      </c>
      <c r="H7" s="202" t="s">
        <v>66</v>
      </c>
      <c r="I7" s="202" t="s">
        <v>372</v>
      </c>
      <c r="J7" s="233" t="s">
        <v>132</v>
      </c>
      <c r="K7" s="270" t="s">
        <v>397</v>
      </c>
      <c r="L7" s="202" t="s">
        <v>66</v>
      </c>
      <c r="M7" s="219" t="s">
        <v>372</v>
      </c>
    </row>
    <row r="8" spans="1:13" ht="20.100000000000001" customHeight="1" x14ac:dyDescent="0.2">
      <c r="A8" s="237">
        <v>1</v>
      </c>
      <c r="B8" s="233">
        <v>2</v>
      </c>
      <c r="C8" s="201">
        <v>3</v>
      </c>
      <c r="D8" s="201">
        <v>4</v>
      </c>
      <c r="E8" s="234" t="s">
        <v>192</v>
      </c>
      <c r="F8" s="233">
        <v>6</v>
      </c>
      <c r="G8" s="201">
        <v>7</v>
      </c>
      <c r="H8" s="201">
        <v>8</v>
      </c>
      <c r="I8" s="234" t="s">
        <v>248</v>
      </c>
      <c r="J8" s="233">
        <v>10</v>
      </c>
      <c r="K8" s="201">
        <v>11</v>
      </c>
      <c r="L8" s="201">
        <v>12</v>
      </c>
      <c r="M8" s="234" t="s">
        <v>250</v>
      </c>
    </row>
    <row r="9" spans="1:13" ht="15" customHeight="1" x14ac:dyDescent="0.2">
      <c r="A9" s="229" t="s">
        <v>33</v>
      </c>
      <c r="B9" s="203">
        <f>F9+J9</f>
        <v>1907</v>
      </c>
      <c r="C9" s="327">
        <f>G9+K9</f>
        <v>3206833.59</v>
      </c>
      <c r="D9" s="72">
        <f>H9+L9</f>
        <v>107808</v>
      </c>
      <c r="E9" s="342">
        <f>C9/D9</f>
        <v>29.745785006678538</v>
      </c>
      <c r="F9" s="203">
        <v>8</v>
      </c>
      <c r="G9" s="327">
        <v>14801.07</v>
      </c>
      <c r="H9" s="72">
        <v>291</v>
      </c>
      <c r="I9" s="342">
        <f>G9/H9</f>
        <v>50.862783505154638</v>
      </c>
      <c r="J9" s="203">
        <v>1899</v>
      </c>
      <c r="K9" s="327">
        <v>3192032.52</v>
      </c>
      <c r="L9" s="72">
        <v>107517</v>
      </c>
      <c r="M9" s="342">
        <f>K9/L9</f>
        <v>29.688630821172467</v>
      </c>
    </row>
    <row r="10" spans="1:13" ht="15" customHeight="1" x14ac:dyDescent="0.2">
      <c r="A10" s="229" t="s">
        <v>34</v>
      </c>
      <c r="B10" s="203">
        <f t="shared" ref="B10:B36" si="0">F10+J10</f>
        <v>2102</v>
      </c>
      <c r="C10" s="327">
        <f t="shared" ref="C10:C36" si="1">G10+K10</f>
        <v>3616377.08</v>
      </c>
      <c r="D10" s="72">
        <f t="shared" ref="D10:D36" si="2">H10+L10</f>
        <v>137392</v>
      </c>
      <c r="E10" s="342">
        <f t="shared" ref="E10:E28" si="3">C10/D10</f>
        <v>26.321598637475255</v>
      </c>
      <c r="F10" s="203">
        <v>10</v>
      </c>
      <c r="G10" s="327">
        <v>18612.13</v>
      </c>
      <c r="H10" s="72">
        <v>439</v>
      </c>
      <c r="I10" s="342">
        <f t="shared" ref="I10:I23" si="4">G10/H10</f>
        <v>42.396651480637814</v>
      </c>
      <c r="J10" s="203">
        <v>2092</v>
      </c>
      <c r="K10" s="327">
        <v>3597764.95</v>
      </c>
      <c r="L10" s="72">
        <v>136953</v>
      </c>
      <c r="M10" s="342">
        <f t="shared" ref="M10:M23" si="5">K10/L10</f>
        <v>26.270070389111595</v>
      </c>
    </row>
    <row r="11" spans="1:13" ht="15" customHeight="1" x14ac:dyDescent="0.2">
      <c r="A11" s="229" t="s">
        <v>35</v>
      </c>
      <c r="B11" s="203">
        <f t="shared" si="0"/>
        <v>3102</v>
      </c>
      <c r="C11" s="327">
        <f t="shared" si="1"/>
        <v>6058265.3300000001</v>
      </c>
      <c r="D11" s="72">
        <f t="shared" si="2"/>
        <v>209951</v>
      </c>
      <c r="E11" s="342">
        <f t="shared" si="3"/>
        <v>28.855615500759701</v>
      </c>
      <c r="F11" s="203">
        <v>11</v>
      </c>
      <c r="G11" s="327">
        <v>19293.05</v>
      </c>
      <c r="H11" s="72">
        <v>465</v>
      </c>
      <c r="I11" s="342">
        <f t="shared" si="4"/>
        <v>41.490430107526883</v>
      </c>
      <c r="J11" s="203">
        <v>3091</v>
      </c>
      <c r="K11" s="327">
        <v>6038972.2800000003</v>
      </c>
      <c r="L11" s="72">
        <v>209486</v>
      </c>
      <c r="M11" s="342">
        <f t="shared" si="5"/>
        <v>28.827569765998685</v>
      </c>
    </row>
    <row r="12" spans="1:13" ht="15" customHeight="1" x14ac:dyDescent="0.2">
      <c r="A12" s="229" t="s">
        <v>36</v>
      </c>
      <c r="B12" s="203">
        <f t="shared" si="0"/>
        <v>935</v>
      </c>
      <c r="C12" s="327">
        <f t="shared" si="1"/>
        <v>1581550.15</v>
      </c>
      <c r="D12" s="72">
        <f t="shared" si="2"/>
        <v>59966</v>
      </c>
      <c r="E12" s="342">
        <f t="shared" si="3"/>
        <v>26.374114498215654</v>
      </c>
      <c r="F12" s="203">
        <v>1</v>
      </c>
      <c r="G12" s="327">
        <v>1800</v>
      </c>
      <c r="H12" s="72">
        <v>25</v>
      </c>
      <c r="I12" s="342">
        <f t="shared" si="4"/>
        <v>72</v>
      </c>
      <c r="J12" s="203">
        <v>934</v>
      </c>
      <c r="K12" s="327">
        <v>1579750.15</v>
      </c>
      <c r="L12" s="72">
        <v>59941</v>
      </c>
      <c r="M12" s="342">
        <f t="shared" si="5"/>
        <v>26.355085000250245</v>
      </c>
    </row>
    <row r="13" spans="1:13" ht="15" customHeight="1" x14ac:dyDescent="0.2">
      <c r="A13" s="229" t="s">
        <v>37</v>
      </c>
      <c r="B13" s="203">
        <f t="shared" si="0"/>
        <v>204</v>
      </c>
      <c r="C13" s="327">
        <f t="shared" si="1"/>
        <v>343271.13</v>
      </c>
      <c r="D13" s="72">
        <f t="shared" si="2"/>
        <v>11194</v>
      </c>
      <c r="E13" s="342">
        <f t="shared" si="3"/>
        <v>30.665636055029481</v>
      </c>
      <c r="F13" s="203"/>
      <c r="G13" s="327"/>
      <c r="H13" s="72"/>
      <c r="I13" s="342"/>
      <c r="J13" s="203">
        <v>204</v>
      </c>
      <c r="K13" s="327">
        <v>343271.13</v>
      </c>
      <c r="L13" s="72">
        <v>11194</v>
      </c>
      <c r="M13" s="342">
        <f t="shared" si="5"/>
        <v>30.665636055029481</v>
      </c>
    </row>
    <row r="14" spans="1:13" ht="15" customHeight="1" x14ac:dyDescent="0.2">
      <c r="A14" s="229" t="s">
        <v>38</v>
      </c>
      <c r="B14" s="203">
        <f t="shared" si="0"/>
        <v>732</v>
      </c>
      <c r="C14" s="327">
        <f t="shared" si="1"/>
        <v>1322652.46</v>
      </c>
      <c r="D14" s="72">
        <f t="shared" si="2"/>
        <v>45811</v>
      </c>
      <c r="E14" s="342">
        <f t="shared" si="3"/>
        <v>28.871940363668113</v>
      </c>
      <c r="F14" s="203">
        <v>1</v>
      </c>
      <c r="G14" s="327">
        <v>369.44</v>
      </c>
      <c r="H14" s="72">
        <v>8</v>
      </c>
      <c r="I14" s="342">
        <f t="shared" si="4"/>
        <v>46.18</v>
      </c>
      <c r="J14" s="203">
        <v>731</v>
      </c>
      <c r="K14" s="327">
        <v>1322283.02</v>
      </c>
      <c r="L14" s="72">
        <v>45803</v>
      </c>
      <c r="M14" s="342">
        <f t="shared" si="5"/>
        <v>28.868917319826213</v>
      </c>
    </row>
    <row r="15" spans="1:13" ht="15" customHeight="1" x14ac:dyDescent="0.2">
      <c r="A15" s="229" t="s">
        <v>39</v>
      </c>
      <c r="B15" s="203">
        <f t="shared" si="0"/>
        <v>522</v>
      </c>
      <c r="C15" s="327">
        <f t="shared" si="1"/>
        <v>942997.3</v>
      </c>
      <c r="D15" s="72">
        <f t="shared" si="2"/>
        <v>38667</v>
      </c>
      <c r="E15" s="342">
        <f t="shared" si="3"/>
        <v>24.387650968526135</v>
      </c>
      <c r="F15" s="203">
        <v>2</v>
      </c>
      <c r="G15" s="327">
        <v>5290.67</v>
      </c>
      <c r="H15" s="72">
        <v>75</v>
      </c>
      <c r="I15" s="342">
        <f t="shared" si="4"/>
        <v>70.542266666666663</v>
      </c>
      <c r="J15" s="203">
        <v>520</v>
      </c>
      <c r="K15" s="327">
        <v>937706.63</v>
      </c>
      <c r="L15" s="72">
        <v>38592</v>
      </c>
      <c r="M15" s="342">
        <f t="shared" si="5"/>
        <v>24.297953720978441</v>
      </c>
    </row>
    <row r="16" spans="1:13" ht="15" customHeight="1" x14ac:dyDescent="0.2">
      <c r="A16" s="229" t="s">
        <v>40</v>
      </c>
      <c r="B16" s="203">
        <f t="shared" si="0"/>
        <v>497</v>
      </c>
      <c r="C16" s="327">
        <f t="shared" si="1"/>
        <v>889951.97</v>
      </c>
      <c r="D16" s="72">
        <f t="shared" si="2"/>
        <v>28295</v>
      </c>
      <c r="E16" s="342">
        <f t="shared" si="3"/>
        <v>31.452623078282382</v>
      </c>
      <c r="F16" s="203">
        <v>3</v>
      </c>
      <c r="G16" s="327">
        <v>4991.13</v>
      </c>
      <c r="H16" s="72">
        <v>163</v>
      </c>
      <c r="I16" s="342">
        <f t="shared" si="4"/>
        <v>30.620429447852761</v>
      </c>
      <c r="J16" s="203">
        <v>494</v>
      </c>
      <c r="K16" s="327">
        <v>884960.84</v>
      </c>
      <c r="L16" s="72">
        <v>28132</v>
      </c>
      <c r="M16" s="342">
        <f t="shared" si="5"/>
        <v>31.457444902602017</v>
      </c>
    </row>
    <row r="17" spans="1:13" ht="15" customHeight="1" x14ac:dyDescent="0.2">
      <c r="A17" s="229" t="s">
        <v>41</v>
      </c>
      <c r="B17" s="203">
        <f t="shared" si="0"/>
        <v>448</v>
      </c>
      <c r="C17" s="327">
        <f t="shared" si="1"/>
        <v>736197.81</v>
      </c>
      <c r="D17" s="72">
        <f t="shared" si="2"/>
        <v>26894</v>
      </c>
      <c r="E17" s="342">
        <f t="shared" si="3"/>
        <v>27.374054064103518</v>
      </c>
      <c r="F17" s="203">
        <v>3</v>
      </c>
      <c r="G17" s="327">
        <v>5581.8</v>
      </c>
      <c r="H17" s="72">
        <v>203</v>
      </c>
      <c r="I17" s="342">
        <f t="shared" si="4"/>
        <v>27.49655172413793</v>
      </c>
      <c r="J17" s="203">
        <v>445</v>
      </c>
      <c r="K17" s="327">
        <v>730616.01</v>
      </c>
      <c r="L17" s="72">
        <v>26691</v>
      </c>
      <c r="M17" s="342">
        <f t="shared" si="5"/>
        <v>27.373122400809262</v>
      </c>
    </row>
    <row r="18" spans="1:13" ht="15" customHeight="1" x14ac:dyDescent="0.2">
      <c r="A18" s="229" t="s">
        <v>42</v>
      </c>
      <c r="B18" s="203">
        <f t="shared" si="0"/>
        <v>516</v>
      </c>
      <c r="C18" s="327">
        <f t="shared" si="1"/>
        <v>911533.86</v>
      </c>
      <c r="D18" s="72">
        <f t="shared" si="2"/>
        <v>30580</v>
      </c>
      <c r="E18" s="342">
        <f t="shared" si="3"/>
        <v>29.808170699803792</v>
      </c>
      <c r="F18" s="203">
        <v>1</v>
      </c>
      <c r="G18" s="327">
        <v>972.48</v>
      </c>
      <c r="H18" s="72">
        <v>16</v>
      </c>
      <c r="I18" s="342">
        <f t="shared" si="4"/>
        <v>60.78</v>
      </c>
      <c r="J18" s="203">
        <v>515</v>
      </c>
      <c r="K18" s="327">
        <v>910561.38</v>
      </c>
      <c r="L18" s="72">
        <v>30564</v>
      </c>
      <c r="M18" s="342">
        <f t="shared" si="5"/>
        <v>29.791957204554379</v>
      </c>
    </row>
    <row r="19" spans="1:13" ht="15" customHeight="1" x14ac:dyDescent="0.2">
      <c r="A19" s="229" t="s">
        <v>43</v>
      </c>
      <c r="B19" s="203">
        <f t="shared" si="0"/>
        <v>361</v>
      </c>
      <c r="C19" s="327">
        <f t="shared" si="1"/>
        <v>624267.42000000004</v>
      </c>
      <c r="D19" s="72">
        <f t="shared" si="2"/>
        <v>21607</v>
      </c>
      <c r="E19" s="342">
        <f t="shared" si="3"/>
        <v>28.891906326653402</v>
      </c>
      <c r="F19" s="203">
        <v>1</v>
      </c>
      <c r="G19" s="327">
        <v>4516.0200000000004</v>
      </c>
      <c r="H19" s="72">
        <v>54</v>
      </c>
      <c r="I19" s="342">
        <f t="shared" si="4"/>
        <v>83.63000000000001</v>
      </c>
      <c r="J19" s="203">
        <v>360</v>
      </c>
      <c r="K19" s="327">
        <v>619751.4</v>
      </c>
      <c r="L19" s="72">
        <v>21553</v>
      </c>
      <c r="M19" s="342">
        <f t="shared" si="5"/>
        <v>28.75476267804946</v>
      </c>
    </row>
    <row r="20" spans="1:13" ht="15" customHeight="1" x14ac:dyDescent="0.2">
      <c r="A20" s="229" t="s">
        <v>44</v>
      </c>
      <c r="B20" s="203">
        <f t="shared" si="0"/>
        <v>1027</v>
      </c>
      <c r="C20" s="327">
        <f t="shared" si="1"/>
        <v>1796433.56</v>
      </c>
      <c r="D20" s="72">
        <f t="shared" si="2"/>
        <v>61493</v>
      </c>
      <c r="E20" s="342">
        <f t="shared" si="3"/>
        <v>29.213626916884849</v>
      </c>
      <c r="F20" s="203">
        <v>3</v>
      </c>
      <c r="G20" s="327">
        <v>3577.54</v>
      </c>
      <c r="H20" s="72">
        <v>120</v>
      </c>
      <c r="I20" s="342">
        <f t="shared" si="4"/>
        <v>29.812833333333334</v>
      </c>
      <c r="J20" s="203">
        <v>1024</v>
      </c>
      <c r="K20" s="327">
        <v>1792856.02</v>
      </c>
      <c r="L20" s="72">
        <v>61373</v>
      </c>
      <c r="M20" s="342">
        <f t="shared" si="5"/>
        <v>29.212455314226126</v>
      </c>
    </row>
    <row r="21" spans="1:13" ht="15" customHeight="1" x14ac:dyDescent="0.2">
      <c r="A21" s="229" t="s">
        <v>45</v>
      </c>
      <c r="B21" s="203">
        <f t="shared" si="0"/>
        <v>436</v>
      </c>
      <c r="C21" s="327">
        <f t="shared" si="1"/>
        <v>770351.72000000009</v>
      </c>
      <c r="D21" s="72">
        <f t="shared" si="2"/>
        <v>24918</v>
      </c>
      <c r="E21" s="342">
        <f t="shared" si="3"/>
        <v>30.915471546673093</v>
      </c>
      <c r="F21" s="203">
        <v>3</v>
      </c>
      <c r="G21" s="327">
        <v>3267.43</v>
      </c>
      <c r="H21" s="72">
        <v>84</v>
      </c>
      <c r="I21" s="342">
        <f t="shared" si="4"/>
        <v>38.897976190476186</v>
      </c>
      <c r="J21" s="203">
        <v>433</v>
      </c>
      <c r="K21" s="327">
        <v>767084.29</v>
      </c>
      <c r="L21" s="72">
        <v>24834</v>
      </c>
      <c r="M21" s="342">
        <f t="shared" si="5"/>
        <v>30.888471047757108</v>
      </c>
    </row>
    <row r="22" spans="1:13" ht="15" customHeight="1" x14ac:dyDescent="0.2">
      <c r="A22" s="229" t="s">
        <v>46</v>
      </c>
      <c r="B22" s="203">
        <f t="shared" si="0"/>
        <v>944</v>
      </c>
      <c r="C22" s="327">
        <f t="shared" si="1"/>
        <v>1660196.6700000002</v>
      </c>
      <c r="D22" s="72">
        <f t="shared" si="2"/>
        <v>52837</v>
      </c>
      <c r="E22" s="342">
        <f t="shared" si="3"/>
        <v>31.421100176013024</v>
      </c>
      <c r="F22" s="203">
        <v>1</v>
      </c>
      <c r="G22" s="327">
        <v>1860.6</v>
      </c>
      <c r="H22" s="72">
        <v>61</v>
      </c>
      <c r="I22" s="342">
        <f t="shared" si="4"/>
        <v>30.501639344262294</v>
      </c>
      <c r="J22" s="203">
        <v>943</v>
      </c>
      <c r="K22" s="327">
        <v>1658336.07</v>
      </c>
      <c r="L22" s="72">
        <v>52776</v>
      </c>
      <c r="M22" s="342">
        <f t="shared" si="5"/>
        <v>31.422162914961348</v>
      </c>
    </row>
    <row r="23" spans="1:13" ht="15" customHeight="1" x14ac:dyDescent="0.2">
      <c r="A23" s="229" t="s">
        <v>47</v>
      </c>
      <c r="B23" s="203">
        <f t="shared" si="0"/>
        <v>4431</v>
      </c>
      <c r="C23" s="327">
        <f t="shared" si="1"/>
        <v>8480301.9799999986</v>
      </c>
      <c r="D23" s="72">
        <f t="shared" si="2"/>
        <v>285668</v>
      </c>
      <c r="E23" s="342">
        <f t="shared" si="3"/>
        <v>29.685866040298524</v>
      </c>
      <c r="F23" s="203">
        <v>19</v>
      </c>
      <c r="G23" s="327">
        <v>40461.61</v>
      </c>
      <c r="H23" s="72">
        <v>1058</v>
      </c>
      <c r="I23" s="342">
        <f t="shared" si="4"/>
        <v>38.243487712665406</v>
      </c>
      <c r="J23" s="203">
        <v>4412</v>
      </c>
      <c r="K23" s="327">
        <v>8439840.3699999992</v>
      </c>
      <c r="L23" s="72">
        <v>284610</v>
      </c>
      <c r="M23" s="342">
        <f t="shared" si="5"/>
        <v>29.65405421453919</v>
      </c>
    </row>
    <row r="24" spans="1:13" ht="15" customHeight="1" x14ac:dyDescent="0.2">
      <c r="A24" s="229" t="s">
        <v>48</v>
      </c>
      <c r="B24" s="203">
        <f t="shared" si="0"/>
        <v>458</v>
      </c>
      <c r="C24" s="327">
        <f t="shared" si="1"/>
        <v>815624.02</v>
      </c>
      <c r="D24" s="72">
        <f t="shared" si="2"/>
        <v>25705</v>
      </c>
      <c r="E24" s="342">
        <f>C24/D24</f>
        <v>31.73017000583544</v>
      </c>
      <c r="F24" s="203"/>
      <c r="G24" s="327"/>
      <c r="H24" s="72"/>
      <c r="I24" s="342"/>
      <c r="J24" s="203">
        <v>458</v>
      </c>
      <c r="K24" s="327">
        <v>815624.02</v>
      </c>
      <c r="L24" s="72">
        <v>25705</v>
      </c>
      <c r="M24" s="342">
        <f>K24/L24</f>
        <v>31.73017000583544</v>
      </c>
    </row>
    <row r="25" spans="1:13" ht="15" customHeight="1" x14ac:dyDescent="0.2">
      <c r="A25" s="229" t="s">
        <v>49</v>
      </c>
      <c r="B25" s="203">
        <f t="shared" si="0"/>
        <v>960</v>
      </c>
      <c r="C25" s="327">
        <f t="shared" si="1"/>
        <v>1808603.2200000002</v>
      </c>
      <c r="D25" s="72">
        <f t="shared" si="2"/>
        <v>59237</v>
      </c>
      <c r="E25" s="342">
        <f t="shared" si="3"/>
        <v>30.531647787700258</v>
      </c>
      <c r="F25" s="203">
        <v>1</v>
      </c>
      <c r="G25" s="327">
        <v>1860.6</v>
      </c>
      <c r="H25" s="72">
        <v>61</v>
      </c>
      <c r="I25" s="342">
        <f t="shared" ref="I25:I28" si="6">G25/H25</f>
        <v>30.501639344262294</v>
      </c>
      <c r="J25" s="203">
        <v>959</v>
      </c>
      <c r="K25" s="327">
        <v>1806742.62</v>
      </c>
      <c r="L25" s="72">
        <v>59176</v>
      </c>
      <c r="M25" s="342">
        <f t="shared" ref="M25:M28" si="7">K25/L25</f>
        <v>30.531678721103152</v>
      </c>
    </row>
    <row r="26" spans="1:13" ht="15" customHeight="1" x14ac:dyDescent="0.2">
      <c r="A26" s="229" t="s">
        <v>50</v>
      </c>
      <c r="B26" s="203">
        <f t="shared" si="0"/>
        <v>360</v>
      </c>
      <c r="C26" s="327">
        <f t="shared" si="1"/>
        <v>648162.67000000004</v>
      </c>
      <c r="D26" s="72">
        <f t="shared" si="2"/>
        <v>20419</v>
      </c>
      <c r="E26" s="342">
        <f t="shared" si="3"/>
        <v>31.743115235809785</v>
      </c>
      <c r="F26" s="203"/>
      <c r="G26" s="327"/>
      <c r="H26" s="72"/>
      <c r="I26" s="342"/>
      <c r="J26" s="203">
        <v>360</v>
      </c>
      <c r="K26" s="327">
        <v>648162.67000000004</v>
      </c>
      <c r="L26" s="72">
        <v>20419</v>
      </c>
      <c r="M26" s="342">
        <f t="shared" si="7"/>
        <v>31.743115235809785</v>
      </c>
    </row>
    <row r="27" spans="1:13" ht="15" customHeight="1" x14ac:dyDescent="0.2">
      <c r="A27" s="229" t="s">
        <v>51</v>
      </c>
      <c r="B27" s="203">
        <f t="shared" si="0"/>
        <v>663</v>
      </c>
      <c r="C27" s="327">
        <f t="shared" si="1"/>
        <v>1204422.57</v>
      </c>
      <c r="D27" s="72">
        <f t="shared" si="2"/>
        <v>46391</v>
      </c>
      <c r="E27" s="342">
        <f t="shared" si="3"/>
        <v>25.96241878812701</v>
      </c>
      <c r="F27" s="203">
        <v>2</v>
      </c>
      <c r="G27" s="327">
        <v>2648.95</v>
      </c>
      <c r="H27" s="72">
        <v>69</v>
      </c>
      <c r="I27" s="342">
        <f t="shared" si="6"/>
        <v>38.390579710144927</v>
      </c>
      <c r="J27" s="203">
        <v>661</v>
      </c>
      <c r="K27" s="327">
        <v>1201773.6200000001</v>
      </c>
      <c r="L27" s="72">
        <v>46322</v>
      </c>
      <c r="M27" s="342">
        <f t="shared" si="7"/>
        <v>25.943906135313675</v>
      </c>
    </row>
    <row r="28" spans="1:13" ht="15" customHeight="1" x14ac:dyDescent="0.2">
      <c r="A28" s="229" t="s">
        <v>52</v>
      </c>
      <c r="B28" s="203">
        <f t="shared" si="0"/>
        <v>428</v>
      </c>
      <c r="C28" s="327">
        <f t="shared" si="1"/>
        <v>715517.94</v>
      </c>
      <c r="D28" s="72">
        <f t="shared" si="2"/>
        <v>25717</v>
      </c>
      <c r="E28" s="342">
        <f t="shared" si="3"/>
        <v>27.822760819691254</v>
      </c>
      <c r="F28" s="203">
        <v>1</v>
      </c>
      <c r="G28" s="327">
        <v>2625.7</v>
      </c>
      <c r="H28" s="72">
        <v>31</v>
      </c>
      <c r="I28" s="342">
        <f t="shared" si="6"/>
        <v>84.699999999999989</v>
      </c>
      <c r="J28" s="203">
        <v>427</v>
      </c>
      <c r="K28" s="327">
        <v>712892.24</v>
      </c>
      <c r="L28" s="72">
        <v>25686</v>
      </c>
      <c r="M28" s="342">
        <f t="shared" si="7"/>
        <v>27.754116639414466</v>
      </c>
    </row>
    <row r="29" spans="1:13" ht="15" customHeight="1" x14ac:dyDescent="0.2">
      <c r="A29" s="229" t="s">
        <v>53</v>
      </c>
      <c r="B29" s="203">
        <f t="shared" si="0"/>
        <v>18892</v>
      </c>
      <c r="C29" s="327">
        <f t="shared" si="1"/>
        <v>47936524.910000004</v>
      </c>
      <c r="D29" s="72">
        <f t="shared" si="2"/>
        <v>1589368</v>
      </c>
      <c r="E29" s="342">
        <f>C29/D29</f>
        <v>30.160746227431282</v>
      </c>
      <c r="F29" s="203">
        <v>70</v>
      </c>
      <c r="G29" s="327">
        <v>182369.84</v>
      </c>
      <c r="H29" s="72">
        <v>3157</v>
      </c>
      <c r="I29" s="342">
        <f>G29/H29</f>
        <v>57.766816598036108</v>
      </c>
      <c r="J29" s="203">
        <v>18822</v>
      </c>
      <c r="K29" s="327">
        <v>47754155.07</v>
      </c>
      <c r="L29" s="72">
        <v>1586211</v>
      </c>
      <c r="M29" s="342">
        <f>K29/L29</f>
        <v>30.105802487815303</v>
      </c>
    </row>
    <row r="30" spans="1:13" ht="15" customHeight="1" x14ac:dyDescent="0.2">
      <c r="A30" s="229" t="s">
        <v>54</v>
      </c>
      <c r="B30" s="203">
        <f t="shared" si="0"/>
        <v>1219</v>
      </c>
      <c r="C30" s="327">
        <f t="shared" si="1"/>
        <v>2369289.7599999998</v>
      </c>
      <c r="D30" s="72">
        <f t="shared" si="2"/>
        <v>110705</v>
      </c>
      <c r="E30" s="342">
        <f t="shared" ref="E30:E37" si="8">C30/D30</f>
        <v>21.40183153425771</v>
      </c>
      <c r="F30" s="203">
        <v>6</v>
      </c>
      <c r="G30" s="327">
        <v>17697.71</v>
      </c>
      <c r="H30" s="72">
        <v>256</v>
      </c>
      <c r="I30" s="342">
        <f t="shared" ref="I30:I37" si="9">G30/H30</f>
        <v>69.131679687499997</v>
      </c>
      <c r="J30" s="203">
        <v>1213</v>
      </c>
      <c r="K30" s="327">
        <v>2351592.0499999998</v>
      </c>
      <c r="L30" s="72">
        <v>110449</v>
      </c>
      <c r="M30" s="342">
        <f t="shared" ref="M30:M37" si="10">K30/L30</f>
        <v>21.291202727050493</v>
      </c>
    </row>
    <row r="31" spans="1:13" ht="15" customHeight="1" x14ac:dyDescent="0.2">
      <c r="A31" s="229" t="s">
        <v>55</v>
      </c>
      <c r="B31" s="203">
        <f t="shared" si="0"/>
        <v>1456</v>
      </c>
      <c r="C31" s="327">
        <f t="shared" si="1"/>
        <v>2656880.5100000002</v>
      </c>
      <c r="D31" s="72">
        <f t="shared" si="2"/>
        <v>100665</v>
      </c>
      <c r="E31" s="342">
        <f t="shared" si="8"/>
        <v>26.393289723339795</v>
      </c>
      <c r="F31" s="203">
        <v>9</v>
      </c>
      <c r="G31" s="327">
        <v>20672.54</v>
      </c>
      <c r="H31" s="72">
        <v>417</v>
      </c>
      <c r="I31" s="342">
        <f t="shared" si="9"/>
        <v>49.574436450839329</v>
      </c>
      <c r="J31" s="203">
        <v>1447</v>
      </c>
      <c r="K31" s="327">
        <v>2636207.9700000002</v>
      </c>
      <c r="L31" s="72">
        <v>100248</v>
      </c>
      <c r="M31" s="342">
        <f t="shared" si="10"/>
        <v>26.29686347857314</v>
      </c>
    </row>
    <row r="32" spans="1:13" ht="15" customHeight="1" x14ac:dyDescent="0.2">
      <c r="A32" s="229" t="s">
        <v>56</v>
      </c>
      <c r="B32" s="203">
        <f t="shared" si="0"/>
        <v>540</v>
      </c>
      <c r="C32" s="327">
        <f t="shared" si="1"/>
        <v>942498.02</v>
      </c>
      <c r="D32" s="72">
        <f t="shared" si="2"/>
        <v>31325</v>
      </c>
      <c r="E32" s="342">
        <f t="shared" si="8"/>
        <v>30.087726097366321</v>
      </c>
      <c r="F32" s="203"/>
      <c r="G32" s="327"/>
      <c r="H32" s="72"/>
      <c r="I32" s="342"/>
      <c r="J32" s="203">
        <v>540</v>
      </c>
      <c r="K32" s="327">
        <v>942498.02</v>
      </c>
      <c r="L32" s="72">
        <v>31325</v>
      </c>
      <c r="M32" s="342">
        <f t="shared" si="10"/>
        <v>30.087726097366321</v>
      </c>
    </row>
    <row r="33" spans="1:14" ht="15" customHeight="1" x14ac:dyDescent="0.2">
      <c r="A33" s="229" t="s">
        <v>57</v>
      </c>
      <c r="B33" s="203">
        <f t="shared" si="0"/>
        <v>385</v>
      </c>
      <c r="C33" s="327">
        <f t="shared" si="1"/>
        <v>665895.24</v>
      </c>
      <c r="D33" s="72">
        <f t="shared" si="2"/>
        <v>21740</v>
      </c>
      <c r="E33" s="342">
        <f t="shared" si="8"/>
        <v>30.629955841766328</v>
      </c>
      <c r="F33" s="203">
        <v>1</v>
      </c>
      <c r="G33" s="327">
        <v>682.22</v>
      </c>
      <c r="H33" s="72">
        <v>24</v>
      </c>
      <c r="I33" s="342">
        <f t="shared" si="9"/>
        <v>28.425833333333333</v>
      </c>
      <c r="J33" s="203">
        <v>384</v>
      </c>
      <c r="K33" s="327">
        <v>665213.02</v>
      </c>
      <c r="L33" s="72">
        <v>21716</v>
      </c>
      <c r="M33" s="342">
        <f t="shared" si="10"/>
        <v>30.632391784859092</v>
      </c>
    </row>
    <row r="34" spans="1:14" ht="15" customHeight="1" x14ac:dyDescent="0.2">
      <c r="A34" s="229" t="s">
        <v>58</v>
      </c>
      <c r="B34" s="203">
        <f t="shared" si="0"/>
        <v>866</v>
      </c>
      <c r="C34" s="327">
        <f t="shared" si="1"/>
        <v>1540380.05</v>
      </c>
      <c r="D34" s="72">
        <f t="shared" si="2"/>
        <v>55116</v>
      </c>
      <c r="E34" s="342">
        <f t="shared" si="8"/>
        <v>27.947965200667685</v>
      </c>
      <c r="F34" s="203"/>
      <c r="G34" s="327"/>
      <c r="H34" s="72"/>
      <c r="I34" s="342"/>
      <c r="J34" s="203">
        <v>866</v>
      </c>
      <c r="K34" s="327">
        <v>1540380.05</v>
      </c>
      <c r="L34" s="72">
        <v>55116</v>
      </c>
      <c r="M34" s="342">
        <f t="shared" si="10"/>
        <v>27.947965200667685</v>
      </c>
    </row>
    <row r="35" spans="1:14" ht="15" customHeight="1" x14ac:dyDescent="0.2">
      <c r="A35" s="229" t="s">
        <v>59</v>
      </c>
      <c r="B35" s="203">
        <f t="shared" si="0"/>
        <v>664</v>
      </c>
      <c r="C35" s="327">
        <f t="shared" si="1"/>
        <v>1158311.56</v>
      </c>
      <c r="D35" s="72">
        <f t="shared" si="2"/>
        <v>41264</v>
      </c>
      <c r="E35" s="342">
        <f t="shared" si="8"/>
        <v>28.070753198914311</v>
      </c>
      <c r="F35" s="203">
        <v>3</v>
      </c>
      <c r="G35" s="327">
        <v>9558.9500000000007</v>
      </c>
      <c r="H35" s="72">
        <v>166</v>
      </c>
      <c r="I35" s="342">
        <f t="shared" si="9"/>
        <v>57.58403614457832</v>
      </c>
      <c r="J35" s="203">
        <v>661</v>
      </c>
      <c r="K35" s="327">
        <v>1148752.6100000001</v>
      </c>
      <c r="L35" s="72">
        <v>41098</v>
      </c>
      <c r="M35" s="342">
        <f t="shared" si="10"/>
        <v>27.951545330673028</v>
      </c>
    </row>
    <row r="36" spans="1:14" ht="15" customHeight="1" x14ac:dyDescent="0.2">
      <c r="A36" s="229" t="s">
        <v>60</v>
      </c>
      <c r="B36" s="203">
        <f t="shared" si="0"/>
        <v>547</v>
      </c>
      <c r="C36" s="327">
        <f t="shared" si="1"/>
        <v>912903.58000000007</v>
      </c>
      <c r="D36" s="72">
        <f t="shared" si="2"/>
        <v>31529</v>
      </c>
      <c r="E36" s="342">
        <f t="shared" si="8"/>
        <v>28.954409591170037</v>
      </c>
      <c r="F36" s="203">
        <v>4</v>
      </c>
      <c r="G36" s="327">
        <v>4281.42</v>
      </c>
      <c r="H36" s="72">
        <v>164</v>
      </c>
      <c r="I36" s="342">
        <f t="shared" si="9"/>
        <v>26.106219512195121</v>
      </c>
      <c r="J36" s="203">
        <v>543</v>
      </c>
      <c r="K36" s="327">
        <v>908622.16</v>
      </c>
      <c r="L36" s="72">
        <v>31365</v>
      </c>
      <c r="M36" s="342">
        <f t="shared" si="10"/>
        <v>28.969302088315001</v>
      </c>
      <c r="N36" s="196"/>
    </row>
    <row r="37" spans="1:14" ht="20.100000000000001" customHeight="1" x14ac:dyDescent="0.2">
      <c r="A37" s="305" t="s">
        <v>5</v>
      </c>
      <c r="B37" s="307">
        <f>SUM(B9:B36)</f>
        <v>45602</v>
      </c>
      <c r="C37" s="330">
        <f>SUM(C9:C36)</f>
        <v>96316196.080000013</v>
      </c>
      <c r="D37" s="306">
        <f>SUM(D9:D36)</f>
        <v>3302262</v>
      </c>
      <c r="E37" s="343">
        <f t="shared" si="8"/>
        <v>29.166733614716218</v>
      </c>
      <c r="F37" s="307">
        <f>SUM(F9:F36)</f>
        <v>164</v>
      </c>
      <c r="G37" s="330">
        <f>SUM(G9:G36)</f>
        <v>367792.89999999997</v>
      </c>
      <c r="H37" s="114">
        <f>SUM(H9:H36)</f>
        <v>7407</v>
      </c>
      <c r="I37" s="343">
        <f t="shared" si="9"/>
        <v>49.654772512488179</v>
      </c>
      <c r="J37" s="205">
        <f>SUM(J9:J36)</f>
        <v>45438</v>
      </c>
      <c r="K37" s="330">
        <f>SUM(K9:K36)</f>
        <v>95948403.179999977</v>
      </c>
      <c r="L37" s="114">
        <f>SUM(L9:L36)</f>
        <v>3294855</v>
      </c>
      <c r="M37" s="343">
        <f t="shared" si="10"/>
        <v>29.120675471302977</v>
      </c>
    </row>
    <row r="38" spans="1:14" ht="9.9499999999999993" customHeight="1" x14ac:dyDescent="0.2"/>
    <row r="39" spans="1:14" ht="28.5" customHeight="1" x14ac:dyDescent="0.2">
      <c r="A39" s="360" t="s">
        <v>385</v>
      </c>
      <c r="B39" s="360"/>
      <c r="C39" s="360"/>
      <c r="D39" s="360"/>
      <c r="E39" s="360"/>
      <c r="F39" s="360"/>
      <c r="G39" s="360"/>
      <c r="H39" s="360"/>
      <c r="I39" s="360"/>
      <c r="J39" s="360"/>
      <c r="K39" s="360"/>
      <c r="L39" s="360"/>
      <c r="M39" s="360"/>
    </row>
    <row r="40" spans="1:14" ht="15" customHeight="1" x14ac:dyDescent="0.2">
      <c r="A40" s="354" t="s">
        <v>263</v>
      </c>
      <c r="B40" s="354"/>
      <c r="C40" s="354"/>
      <c r="D40" s="354"/>
      <c r="E40" s="354"/>
      <c r="F40" s="354"/>
      <c r="G40" s="354"/>
      <c r="H40" s="354"/>
      <c r="I40" s="354"/>
      <c r="J40" s="354"/>
      <c r="K40" s="354"/>
      <c r="L40" s="354"/>
    </row>
    <row r="41" spans="1:14" ht="15" customHeight="1" x14ac:dyDescent="0.2">
      <c r="A41" s="354" t="s">
        <v>193</v>
      </c>
      <c r="B41" s="354"/>
      <c r="C41" s="354"/>
      <c r="D41" s="354"/>
      <c r="E41" s="354"/>
      <c r="F41" s="354"/>
      <c r="G41" s="354"/>
      <c r="H41" s="354"/>
      <c r="I41" s="354"/>
      <c r="J41" s="354"/>
      <c r="K41" s="354"/>
      <c r="L41" s="354"/>
    </row>
  </sheetData>
  <mergeCells count="9">
    <mergeCell ref="A3:H3"/>
    <mergeCell ref="A40:L40"/>
    <mergeCell ref="A41:L41"/>
    <mergeCell ref="F6:I6"/>
    <mergeCell ref="J6:M6"/>
    <mergeCell ref="A6:A7"/>
    <mergeCell ref="B6:E6"/>
    <mergeCell ref="A39:M39"/>
    <mergeCell ref="A4:I4"/>
  </mergeCells>
  <phoneticPr fontId="0" type="noConversion"/>
  <hyperlinks>
    <hyperlink ref="A1" location="Съдържание!Print_Area" display="към съдържанието" xr:uid="{00000000-0004-0000-2F00-000000000000}"/>
  </hyperlinks>
  <printOptions horizontalCentered="1"/>
  <pageMargins left="0.39370078740157483" right="0.39370078740157483" top="0.59055118110236227" bottom="0.39370078740157483" header="0.39370078740157483" footer="0.39370078740157483"/>
  <pageSetup paperSize="9" scale="70" orientation="landscape" r:id="rId1"/>
  <headerFooter alignWithMargins="0"/>
  <colBreaks count="1" manualBreakCount="1">
    <brk id="5" min="2" max="40"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F62"/>
  <sheetViews>
    <sheetView zoomScale="73" zoomScaleNormal="73" zoomScaleSheetLayoutView="82" workbookViewId="0">
      <selection activeCell="E17" sqref="E17"/>
    </sheetView>
  </sheetViews>
  <sheetFormatPr defaultRowHeight="12.75" x14ac:dyDescent="0.2"/>
  <cols>
    <col min="1" max="1" width="22.7109375" customWidth="1"/>
    <col min="2" max="2" width="13.7109375" customWidth="1"/>
    <col min="3" max="3" width="18.7109375" customWidth="1"/>
    <col min="4" max="4" width="13.7109375" customWidth="1"/>
    <col min="5" max="5" width="14.85546875" customWidth="1"/>
    <col min="13" max="13" width="14.28515625" bestFit="1" customWidth="1"/>
  </cols>
  <sheetData>
    <row r="1" spans="1:5" s="5" customFormat="1" ht="15" x14ac:dyDescent="0.2">
      <c r="A1" s="147" t="s">
        <v>64</v>
      </c>
      <c r="B1" s="74"/>
      <c r="C1" s="74"/>
      <c r="D1" s="78"/>
      <c r="E1" s="76"/>
    </row>
    <row r="2" spans="1:5" s="5" customFormat="1" ht="15" x14ac:dyDescent="0.2">
      <c r="A2" s="147"/>
      <c r="B2" s="239"/>
      <c r="C2" s="239"/>
      <c r="D2" s="78"/>
      <c r="E2" s="76"/>
    </row>
    <row r="3" spans="1:5" s="5" customFormat="1" ht="15" customHeight="1" x14ac:dyDescent="0.2">
      <c r="A3" s="374" t="s">
        <v>283</v>
      </c>
      <c r="B3" s="374"/>
      <c r="C3" s="374"/>
      <c r="D3" s="374"/>
      <c r="E3" s="374"/>
    </row>
    <row r="4" spans="1:5" ht="45" customHeight="1" x14ac:dyDescent="0.2">
      <c r="A4" s="383" t="s">
        <v>387</v>
      </c>
      <c r="B4" s="383"/>
      <c r="C4" s="383"/>
      <c r="D4" s="383"/>
      <c r="E4" s="383"/>
    </row>
    <row r="5" spans="1:5" ht="15" customHeight="1" x14ac:dyDescent="0.2"/>
    <row r="6" spans="1:5" ht="50.1" customHeight="1" x14ac:dyDescent="0.2">
      <c r="A6" s="132" t="s">
        <v>258</v>
      </c>
      <c r="B6" s="131" t="s">
        <v>132</v>
      </c>
      <c r="C6" s="270" t="s">
        <v>397</v>
      </c>
      <c r="D6" s="132" t="s">
        <v>66</v>
      </c>
      <c r="E6" s="202" t="s">
        <v>372</v>
      </c>
    </row>
    <row r="7" spans="1:5" ht="20.100000000000001" customHeight="1" x14ac:dyDescent="0.2">
      <c r="A7" s="117">
        <v>1</v>
      </c>
      <c r="B7" s="116">
        <v>2</v>
      </c>
      <c r="C7" s="117">
        <v>3</v>
      </c>
      <c r="D7" s="117">
        <v>4</v>
      </c>
      <c r="E7" s="117" t="s">
        <v>192</v>
      </c>
    </row>
    <row r="8" spans="1:5" ht="15" customHeight="1" x14ac:dyDescent="0.2">
      <c r="A8" s="89" t="s">
        <v>33</v>
      </c>
      <c r="B8" s="72">
        <v>178</v>
      </c>
      <c r="C8" s="327">
        <v>57135.91</v>
      </c>
      <c r="D8" s="72">
        <v>1488</v>
      </c>
      <c r="E8" s="327">
        <f>C8/D8</f>
        <v>38.397788978494624</v>
      </c>
    </row>
    <row r="9" spans="1:5" ht="15" customHeight="1" x14ac:dyDescent="0.2">
      <c r="A9" s="89" t="s">
        <v>34</v>
      </c>
      <c r="B9" s="72">
        <v>204</v>
      </c>
      <c r="C9" s="327">
        <v>80348.83</v>
      </c>
      <c r="D9" s="72">
        <v>1766</v>
      </c>
      <c r="E9" s="327">
        <f>C9/D9</f>
        <v>45.49763873159683</v>
      </c>
    </row>
    <row r="10" spans="1:5" ht="15" customHeight="1" x14ac:dyDescent="0.2">
      <c r="A10" s="89" t="s">
        <v>35</v>
      </c>
      <c r="B10" s="72">
        <v>323</v>
      </c>
      <c r="C10" s="327">
        <v>142640.21</v>
      </c>
      <c r="D10" s="72">
        <v>2875</v>
      </c>
      <c r="E10" s="327">
        <f t="shared" ref="E10:E35" si="0">C10/D10</f>
        <v>49.613986086956515</v>
      </c>
    </row>
    <row r="11" spans="1:5" ht="15" customHeight="1" x14ac:dyDescent="0.2">
      <c r="A11" s="89" t="s">
        <v>36</v>
      </c>
      <c r="B11" s="72">
        <v>103</v>
      </c>
      <c r="C11" s="327">
        <v>38993.82</v>
      </c>
      <c r="D11" s="72">
        <v>899</v>
      </c>
      <c r="E11" s="327">
        <f t="shared" si="0"/>
        <v>43.374660734149053</v>
      </c>
    </row>
    <row r="12" spans="1:5" ht="15" customHeight="1" x14ac:dyDescent="0.2">
      <c r="A12" s="89" t="s">
        <v>37</v>
      </c>
      <c r="B12" s="72">
        <v>7</v>
      </c>
      <c r="C12" s="327">
        <v>2470.71</v>
      </c>
      <c r="D12" s="72">
        <v>56</v>
      </c>
      <c r="E12" s="327">
        <f t="shared" si="0"/>
        <v>44.119821428571427</v>
      </c>
    </row>
    <row r="13" spans="1:5" ht="15" customHeight="1" x14ac:dyDescent="0.2">
      <c r="A13" s="89" t="s">
        <v>38</v>
      </c>
      <c r="B13" s="72">
        <v>79</v>
      </c>
      <c r="C13" s="327">
        <v>36867.33</v>
      </c>
      <c r="D13" s="72">
        <v>718</v>
      </c>
      <c r="E13" s="327">
        <f t="shared" si="0"/>
        <v>51.34725626740947</v>
      </c>
    </row>
    <row r="14" spans="1:5" ht="15" customHeight="1" x14ac:dyDescent="0.2">
      <c r="A14" s="89" t="s">
        <v>39</v>
      </c>
      <c r="B14" s="72">
        <v>67</v>
      </c>
      <c r="C14" s="327">
        <v>25974.41</v>
      </c>
      <c r="D14" s="72">
        <v>562</v>
      </c>
      <c r="E14" s="327">
        <f t="shared" si="0"/>
        <v>46.217811387900355</v>
      </c>
    </row>
    <row r="15" spans="1:5" ht="15" customHeight="1" x14ac:dyDescent="0.2">
      <c r="A15" s="89" t="s">
        <v>40</v>
      </c>
      <c r="B15" s="72">
        <v>49</v>
      </c>
      <c r="C15" s="327">
        <v>16170.55</v>
      </c>
      <c r="D15" s="72">
        <v>395</v>
      </c>
      <c r="E15" s="327">
        <f t="shared" si="0"/>
        <v>40.93810126582278</v>
      </c>
    </row>
    <row r="16" spans="1:5" ht="15" customHeight="1" x14ac:dyDescent="0.2">
      <c r="A16" s="89" t="s">
        <v>41</v>
      </c>
      <c r="B16" s="72">
        <v>45</v>
      </c>
      <c r="C16" s="327">
        <v>17065.740000000002</v>
      </c>
      <c r="D16" s="72">
        <v>391</v>
      </c>
      <c r="E16" s="327">
        <f t="shared" si="0"/>
        <v>43.646393861892584</v>
      </c>
    </row>
    <row r="17" spans="1:5" ht="15" customHeight="1" x14ac:dyDescent="0.2">
      <c r="A17" s="89" t="s">
        <v>42</v>
      </c>
      <c r="B17" s="72">
        <v>69</v>
      </c>
      <c r="C17" s="327">
        <v>26627.06</v>
      </c>
      <c r="D17" s="72">
        <v>561</v>
      </c>
      <c r="E17" s="327">
        <f t="shared" si="0"/>
        <v>47.463565062388597</v>
      </c>
    </row>
    <row r="18" spans="1:5" ht="15" customHeight="1" x14ac:dyDescent="0.2">
      <c r="A18" s="89" t="s">
        <v>43</v>
      </c>
      <c r="B18" s="72">
        <v>38</v>
      </c>
      <c r="C18" s="327">
        <v>15185.26</v>
      </c>
      <c r="D18" s="72">
        <v>341</v>
      </c>
      <c r="E18" s="327">
        <f t="shared" si="0"/>
        <v>44.531554252199413</v>
      </c>
    </row>
    <row r="19" spans="1:5" ht="15" customHeight="1" x14ac:dyDescent="0.2">
      <c r="A19" s="89" t="s">
        <v>44</v>
      </c>
      <c r="B19" s="72">
        <v>139</v>
      </c>
      <c r="C19" s="327">
        <v>56683.67</v>
      </c>
      <c r="D19" s="72">
        <v>1197</v>
      </c>
      <c r="E19" s="327">
        <f t="shared" si="0"/>
        <v>47.354778613199663</v>
      </c>
    </row>
    <row r="20" spans="1:5" ht="15" customHeight="1" x14ac:dyDescent="0.2">
      <c r="A20" s="89" t="s">
        <v>45</v>
      </c>
      <c r="B20" s="72">
        <v>45</v>
      </c>
      <c r="C20" s="327">
        <v>16490.64</v>
      </c>
      <c r="D20" s="72">
        <v>369</v>
      </c>
      <c r="E20" s="327">
        <f t="shared" si="0"/>
        <v>44.690081300813006</v>
      </c>
    </row>
    <row r="21" spans="1:5" ht="15" customHeight="1" x14ac:dyDescent="0.2">
      <c r="A21" s="89" t="s">
        <v>46</v>
      </c>
      <c r="B21" s="72">
        <v>89</v>
      </c>
      <c r="C21" s="327">
        <v>34708.03</v>
      </c>
      <c r="D21" s="72">
        <v>768</v>
      </c>
      <c r="E21" s="327">
        <f t="shared" si="0"/>
        <v>45.192747395833329</v>
      </c>
    </row>
    <row r="22" spans="1:5" ht="15" customHeight="1" x14ac:dyDescent="0.2">
      <c r="A22" s="89" t="s">
        <v>47</v>
      </c>
      <c r="B22" s="72">
        <v>569</v>
      </c>
      <c r="C22" s="327">
        <v>221365.16</v>
      </c>
      <c r="D22" s="72">
        <v>4678</v>
      </c>
      <c r="E22" s="327">
        <f t="shared" si="0"/>
        <v>47.320470286447197</v>
      </c>
    </row>
    <row r="23" spans="1:5" ht="15" customHeight="1" x14ac:dyDescent="0.2">
      <c r="A23" s="89" t="s">
        <v>48</v>
      </c>
      <c r="B23" s="72">
        <v>48</v>
      </c>
      <c r="C23" s="327">
        <v>20778.18</v>
      </c>
      <c r="D23" s="72">
        <v>453</v>
      </c>
      <c r="E23" s="327">
        <f t="shared" si="0"/>
        <v>45.86794701986755</v>
      </c>
    </row>
    <row r="24" spans="1:5" ht="15" customHeight="1" x14ac:dyDescent="0.2">
      <c r="A24" s="89" t="s">
        <v>49</v>
      </c>
      <c r="B24" s="72">
        <v>152</v>
      </c>
      <c r="C24" s="327">
        <v>59254.13</v>
      </c>
      <c r="D24" s="72">
        <v>1243</v>
      </c>
      <c r="E24" s="327">
        <f t="shared" si="0"/>
        <v>47.670257441673371</v>
      </c>
    </row>
    <row r="25" spans="1:5" ht="15" customHeight="1" x14ac:dyDescent="0.2">
      <c r="A25" s="89" t="s">
        <v>50</v>
      </c>
      <c r="B25" s="72">
        <v>25</v>
      </c>
      <c r="C25" s="327">
        <v>8005.77</v>
      </c>
      <c r="D25" s="72">
        <v>195</v>
      </c>
      <c r="E25" s="327">
        <f t="shared" si="0"/>
        <v>41.055230769230775</v>
      </c>
    </row>
    <row r="26" spans="1:5" ht="15" customHeight="1" x14ac:dyDescent="0.2">
      <c r="A26" s="89" t="s">
        <v>51</v>
      </c>
      <c r="B26" s="72">
        <v>60</v>
      </c>
      <c r="C26" s="327">
        <v>22659.09</v>
      </c>
      <c r="D26" s="72">
        <v>496</v>
      </c>
      <c r="E26" s="327">
        <f t="shared" si="0"/>
        <v>45.683649193548391</v>
      </c>
    </row>
    <row r="27" spans="1:5" ht="15" customHeight="1" x14ac:dyDescent="0.2">
      <c r="A27" s="89" t="s">
        <v>52</v>
      </c>
      <c r="B27" s="72">
        <v>53</v>
      </c>
      <c r="C27" s="327">
        <v>20548.34</v>
      </c>
      <c r="D27" s="72">
        <v>455</v>
      </c>
      <c r="E27" s="327">
        <f t="shared" si="0"/>
        <v>45.161186813186816</v>
      </c>
    </row>
    <row r="28" spans="1:5" ht="15" customHeight="1" x14ac:dyDescent="0.2">
      <c r="A28" s="89" t="s">
        <v>53</v>
      </c>
      <c r="B28" s="72">
        <v>2263</v>
      </c>
      <c r="C28" s="327">
        <v>1248771.68</v>
      </c>
      <c r="D28" s="72">
        <v>19555</v>
      </c>
      <c r="E28" s="327">
        <f t="shared" si="0"/>
        <v>63.859456916389668</v>
      </c>
    </row>
    <row r="29" spans="1:5" ht="15" customHeight="1" x14ac:dyDescent="0.2">
      <c r="A29" s="89" t="s">
        <v>54</v>
      </c>
      <c r="B29" s="72">
        <v>159</v>
      </c>
      <c r="C29" s="327">
        <v>73291.11</v>
      </c>
      <c r="D29" s="72">
        <v>1458</v>
      </c>
      <c r="E29" s="327">
        <f t="shared" si="0"/>
        <v>50.268251028806581</v>
      </c>
    </row>
    <row r="30" spans="1:5" ht="15" customHeight="1" x14ac:dyDescent="0.2">
      <c r="A30" s="89" t="s">
        <v>55</v>
      </c>
      <c r="B30" s="72">
        <v>215</v>
      </c>
      <c r="C30" s="327">
        <v>86399.95</v>
      </c>
      <c r="D30" s="72">
        <v>1840</v>
      </c>
      <c r="E30" s="327">
        <f t="shared" si="0"/>
        <v>46.95649456521739</v>
      </c>
    </row>
    <row r="31" spans="1:5" ht="15" customHeight="1" x14ac:dyDescent="0.2">
      <c r="A31" s="89" t="s">
        <v>56</v>
      </c>
      <c r="B31" s="72">
        <v>50</v>
      </c>
      <c r="C31" s="327">
        <v>18738.55</v>
      </c>
      <c r="D31" s="72">
        <v>400</v>
      </c>
      <c r="E31" s="327">
        <f t="shared" si="0"/>
        <v>46.846374999999995</v>
      </c>
    </row>
    <row r="32" spans="1:5" ht="15" customHeight="1" x14ac:dyDescent="0.2">
      <c r="A32" s="89" t="s">
        <v>57</v>
      </c>
      <c r="B32" s="72">
        <v>41</v>
      </c>
      <c r="C32" s="327">
        <v>16203.26</v>
      </c>
      <c r="D32" s="72">
        <v>335</v>
      </c>
      <c r="E32" s="327">
        <f t="shared" si="0"/>
        <v>48.367940298507463</v>
      </c>
    </row>
    <row r="33" spans="1:6" ht="15" customHeight="1" x14ac:dyDescent="0.2">
      <c r="A33" s="89" t="s">
        <v>58</v>
      </c>
      <c r="B33" s="72">
        <v>75</v>
      </c>
      <c r="C33" s="327">
        <v>27426.49</v>
      </c>
      <c r="D33" s="72">
        <v>645</v>
      </c>
      <c r="E33" s="327">
        <f>C33/D33</f>
        <v>42.521689922480626</v>
      </c>
    </row>
    <row r="34" spans="1:6" ht="15" customHeight="1" x14ac:dyDescent="0.2">
      <c r="A34" s="89" t="s">
        <v>59</v>
      </c>
      <c r="B34" s="72">
        <v>97</v>
      </c>
      <c r="C34" s="327">
        <v>38783.58</v>
      </c>
      <c r="D34" s="72">
        <v>890</v>
      </c>
      <c r="E34" s="327">
        <f t="shared" si="0"/>
        <v>43.577056179775283</v>
      </c>
    </row>
    <row r="35" spans="1:6" ht="15" customHeight="1" x14ac:dyDescent="0.2">
      <c r="A35" s="89" t="s">
        <v>60</v>
      </c>
      <c r="B35" s="72">
        <v>64</v>
      </c>
      <c r="C35" s="327">
        <v>24078.07</v>
      </c>
      <c r="D35" s="72">
        <v>599</v>
      </c>
      <c r="E35" s="327">
        <f t="shared" si="0"/>
        <v>40.197111853088479</v>
      </c>
    </row>
    <row r="36" spans="1:6" ht="20.100000000000001" customHeight="1" x14ac:dyDescent="0.2">
      <c r="A36" s="197" t="s">
        <v>5</v>
      </c>
      <c r="B36" s="114">
        <f>SUM(B8:B35)</f>
        <v>5306</v>
      </c>
      <c r="C36" s="330">
        <f>SUM(C8:C35)</f>
        <v>2453665.5299999998</v>
      </c>
      <c r="D36" s="114">
        <f>SUM(D8:D35)</f>
        <v>45628</v>
      </c>
      <c r="E36" s="330">
        <f>C36/D36</f>
        <v>53.775434601560441</v>
      </c>
    </row>
    <row r="37" spans="1:6" ht="9.9499999999999993" customHeight="1" x14ac:dyDescent="0.2"/>
    <row r="38" spans="1:6" ht="69.75" customHeight="1" x14ac:dyDescent="0.2">
      <c r="A38" s="360" t="s">
        <v>388</v>
      </c>
      <c r="B38" s="395"/>
      <c r="C38" s="395"/>
      <c r="D38" s="395"/>
      <c r="E38" s="395"/>
      <c r="F38" s="157"/>
    </row>
    <row r="39" spans="1:6" x14ac:dyDescent="0.2">
      <c r="C39" s="1"/>
    </row>
    <row r="40" spans="1:6" x14ac:dyDescent="0.2">
      <c r="C40" s="1"/>
    </row>
    <row r="41" spans="1:6" x14ac:dyDescent="0.2">
      <c r="C41" s="1"/>
    </row>
    <row r="42" spans="1:6" x14ac:dyDescent="0.2">
      <c r="C42" s="1"/>
    </row>
    <row r="43" spans="1:6" x14ac:dyDescent="0.2">
      <c r="C43" s="1"/>
    </row>
    <row r="44" spans="1:6" x14ac:dyDescent="0.2">
      <c r="C44" s="1"/>
    </row>
    <row r="45" spans="1:6" x14ac:dyDescent="0.2">
      <c r="C45" s="1"/>
    </row>
    <row r="46" spans="1:6" x14ac:dyDescent="0.2">
      <c r="C46" s="1"/>
    </row>
    <row r="47" spans="1:6" x14ac:dyDescent="0.2">
      <c r="C47" s="1"/>
    </row>
    <row r="48" spans="1:6"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sheetData>
  <mergeCells count="3">
    <mergeCell ref="A4:E4"/>
    <mergeCell ref="A3:E3"/>
    <mergeCell ref="A38:E38"/>
  </mergeCells>
  <hyperlinks>
    <hyperlink ref="A1" location="Съдържание!Print_Area" display="към съдържанието" xr:uid="{00000000-0004-0000-3200-000000000000}"/>
  </hyperlinks>
  <printOptions horizontalCentered="1"/>
  <pageMargins left="0.39370078740157483" right="0.39370078740157483" top="0.59055118110236227" bottom="0.39370078740157483" header="0.39370078740157483" footer="0.39370078740157483"/>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pageSetUpPr fitToPage="1"/>
  </sheetPr>
  <dimension ref="A1:M41"/>
  <sheetViews>
    <sheetView zoomScale="78" zoomScaleNormal="78" zoomScaleSheetLayoutView="86" workbookViewId="0">
      <selection activeCell="E17" sqref="E17"/>
    </sheetView>
  </sheetViews>
  <sheetFormatPr defaultRowHeight="12.75" x14ac:dyDescent="0.2"/>
  <cols>
    <col min="1" max="1" width="18.7109375" style="12" customWidth="1"/>
    <col min="2" max="2" width="10.7109375" style="12" customWidth="1"/>
    <col min="3" max="3" width="18.7109375" style="12" customWidth="1"/>
    <col min="4" max="5" width="12.7109375" style="12" customWidth="1"/>
    <col min="6" max="6" width="10.7109375" style="12" customWidth="1"/>
    <col min="7" max="7" width="18.7109375" customWidth="1"/>
    <col min="8" max="9" width="12.7109375" customWidth="1"/>
    <col min="10" max="10" width="10.7109375" customWidth="1"/>
    <col min="11" max="11" width="18.7109375" customWidth="1"/>
    <col min="12" max="13" width="12.7109375" customWidth="1"/>
    <col min="14" max="14" width="14.7109375" customWidth="1"/>
  </cols>
  <sheetData>
    <row r="1" spans="1:13" s="5" customFormat="1" ht="12" customHeight="1" x14ac:dyDescent="0.2">
      <c r="A1" s="147" t="s">
        <v>64</v>
      </c>
      <c r="B1" s="74"/>
      <c r="C1" s="74"/>
      <c r="D1" s="78"/>
      <c r="E1" s="85"/>
      <c r="F1" s="78"/>
      <c r="G1" s="78"/>
      <c r="H1" s="78"/>
      <c r="I1" s="78"/>
      <c r="J1" s="78"/>
      <c r="K1" s="78"/>
    </row>
    <row r="2" spans="1:13" s="5" customFormat="1" ht="12" customHeight="1" x14ac:dyDescent="0.2">
      <c r="A2" s="147"/>
      <c r="B2" s="238"/>
      <c r="C2" s="238"/>
      <c r="D2" s="78"/>
      <c r="E2" s="85"/>
      <c r="F2" s="78"/>
      <c r="G2" s="78"/>
      <c r="H2" s="78"/>
      <c r="I2" s="78"/>
      <c r="J2" s="78"/>
      <c r="K2" s="78"/>
    </row>
    <row r="3" spans="1:13" s="5" customFormat="1" ht="15" customHeight="1" x14ac:dyDescent="0.2">
      <c r="A3" s="366" t="s">
        <v>280</v>
      </c>
      <c r="B3" s="366"/>
      <c r="C3" s="366"/>
      <c r="D3" s="366"/>
      <c r="E3" s="366"/>
      <c r="F3" s="366"/>
      <c r="G3" s="366"/>
      <c r="H3" s="366"/>
      <c r="I3" s="366"/>
      <c r="J3" s="78"/>
      <c r="K3" s="78"/>
    </row>
    <row r="4" spans="1:13" ht="30" customHeight="1" x14ac:dyDescent="0.2">
      <c r="A4" s="366" t="s">
        <v>389</v>
      </c>
      <c r="B4" s="366"/>
      <c r="C4" s="366"/>
      <c r="D4" s="366"/>
      <c r="E4" s="366"/>
      <c r="F4" s="366"/>
      <c r="G4" s="366"/>
      <c r="H4" s="366"/>
      <c r="I4" s="366"/>
      <c r="J4" s="244"/>
      <c r="K4" s="244"/>
    </row>
    <row r="5" spans="1:13" ht="15" customHeight="1" x14ac:dyDescent="0.2">
      <c r="A5" s="74"/>
      <c r="B5" s="74"/>
      <c r="C5" s="74"/>
      <c r="D5" s="74"/>
      <c r="E5" s="74"/>
    </row>
    <row r="6" spans="1:13" ht="15" customHeight="1" x14ac:dyDescent="0.2">
      <c r="A6" s="416" t="s">
        <v>258</v>
      </c>
      <c r="B6" s="418" t="s">
        <v>5</v>
      </c>
      <c r="C6" s="358"/>
      <c r="D6" s="358"/>
      <c r="E6" s="419"/>
      <c r="F6" s="418" t="s">
        <v>243</v>
      </c>
      <c r="G6" s="358"/>
      <c r="H6" s="358"/>
      <c r="I6" s="419"/>
      <c r="J6" s="418" t="s">
        <v>244</v>
      </c>
      <c r="K6" s="358"/>
      <c r="L6" s="358"/>
      <c r="M6" s="419"/>
    </row>
    <row r="7" spans="1:13" ht="50.1" customHeight="1" x14ac:dyDescent="0.2">
      <c r="A7" s="417"/>
      <c r="B7" s="231" t="s">
        <v>132</v>
      </c>
      <c r="C7" s="270" t="s">
        <v>397</v>
      </c>
      <c r="D7" s="132" t="s">
        <v>66</v>
      </c>
      <c r="E7" s="219" t="s">
        <v>372</v>
      </c>
      <c r="F7" s="231" t="s">
        <v>132</v>
      </c>
      <c r="G7" s="270" t="s">
        <v>397</v>
      </c>
      <c r="H7" s="132" t="s">
        <v>66</v>
      </c>
      <c r="I7" s="219" t="s">
        <v>372</v>
      </c>
      <c r="J7" s="231" t="s">
        <v>132</v>
      </c>
      <c r="K7" s="270" t="s">
        <v>397</v>
      </c>
      <c r="L7" s="132" t="s">
        <v>66</v>
      </c>
      <c r="M7" s="219" t="s">
        <v>372</v>
      </c>
    </row>
    <row r="8" spans="1:13" ht="20.100000000000001" customHeight="1" x14ac:dyDescent="0.2">
      <c r="A8" s="237">
        <v>1</v>
      </c>
      <c r="B8" s="233">
        <v>2</v>
      </c>
      <c r="C8" s="201">
        <v>3</v>
      </c>
      <c r="D8" s="201">
        <v>4</v>
      </c>
      <c r="E8" s="234" t="s">
        <v>192</v>
      </c>
      <c r="F8" s="233">
        <v>6</v>
      </c>
      <c r="G8" s="201">
        <v>7</v>
      </c>
      <c r="H8" s="201">
        <v>8</v>
      </c>
      <c r="I8" s="234" t="s">
        <v>248</v>
      </c>
      <c r="J8" s="233">
        <v>10</v>
      </c>
      <c r="K8" s="201">
        <v>11</v>
      </c>
      <c r="L8" s="201">
        <v>12</v>
      </c>
      <c r="M8" s="234" t="s">
        <v>250</v>
      </c>
    </row>
    <row r="9" spans="1:13" ht="15" customHeight="1" x14ac:dyDescent="0.2">
      <c r="A9" s="229" t="s">
        <v>33</v>
      </c>
      <c r="B9" s="203">
        <f>F9+J9</f>
        <v>1850</v>
      </c>
      <c r="C9" s="327">
        <f>G9+K9</f>
        <v>1742359.25</v>
      </c>
      <c r="D9" s="72">
        <f>H9+L9</f>
        <v>91649</v>
      </c>
      <c r="E9" s="342">
        <f>C9/D9</f>
        <v>19.011219435018386</v>
      </c>
      <c r="F9" s="203">
        <v>42</v>
      </c>
      <c r="G9" s="327">
        <v>38235.67</v>
      </c>
      <c r="H9" s="72">
        <v>1959</v>
      </c>
      <c r="I9" s="342">
        <f>G9/H9</f>
        <v>19.517953037263908</v>
      </c>
      <c r="J9" s="72">
        <v>1808</v>
      </c>
      <c r="K9" s="327">
        <v>1704123.58</v>
      </c>
      <c r="L9" s="72">
        <v>89690</v>
      </c>
      <c r="M9" s="342">
        <f>K9/L9</f>
        <v>19.000151410413647</v>
      </c>
    </row>
    <row r="10" spans="1:13" ht="15" customHeight="1" x14ac:dyDescent="0.2">
      <c r="A10" s="229" t="s">
        <v>34</v>
      </c>
      <c r="B10" s="203">
        <f t="shared" ref="B10:B36" si="0">F10+J10</f>
        <v>1852</v>
      </c>
      <c r="C10" s="327">
        <f t="shared" ref="C10:C36" si="1">G10+K10</f>
        <v>1718845.55</v>
      </c>
      <c r="D10" s="72">
        <f t="shared" ref="D10:D36" si="2">H10+L10</f>
        <v>90614</v>
      </c>
      <c r="E10" s="342">
        <f t="shared" ref="E10:E37" si="3">C10/D10</f>
        <v>18.968874015052862</v>
      </c>
      <c r="F10" s="203">
        <v>21</v>
      </c>
      <c r="G10" s="327">
        <v>18007.29</v>
      </c>
      <c r="H10" s="72">
        <v>930</v>
      </c>
      <c r="I10" s="342">
        <f t="shared" ref="I10:I37" si="4">G10/H10</f>
        <v>19.362677419354839</v>
      </c>
      <c r="J10" s="72">
        <v>1831</v>
      </c>
      <c r="K10" s="327">
        <v>1700838.26</v>
      </c>
      <c r="L10" s="72">
        <v>89684</v>
      </c>
      <c r="M10" s="342">
        <f t="shared" ref="M10:M37" si="5">K10/L10</f>
        <v>18.964790375094779</v>
      </c>
    </row>
    <row r="11" spans="1:13" ht="15" customHeight="1" x14ac:dyDescent="0.2">
      <c r="A11" s="229" t="s">
        <v>35</v>
      </c>
      <c r="B11" s="203">
        <f t="shared" si="0"/>
        <v>2762</v>
      </c>
      <c r="C11" s="327">
        <f t="shared" si="1"/>
        <v>2507456.71</v>
      </c>
      <c r="D11" s="72">
        <f t="shared" si="2"/>
        <v>137819</v>
      </c>
      <c r="E11" s="342">
        <f t="shared" si="3"/>
        <v>18.193839093303534</v>
      </c>
      <c r="F11" s="203">
        <v>15</v>
      </c>
      <c r="G11" s="327">
        <v>10655.14</v>
      </c>
      <c r="H11" s="72">
        <v>618</v>
      </c>
      <c r="I11" s="342">
        <f t="shared" si="4"/>
        <v>17.241326860841422</v>
      </c>
      <c r="J11" s="72">
        <v>2747</v>
      </c>
      <c r="K11" s="327">
        <v>2496801.5699999998</v>
      </c>
      <c r="L11" s="72">
        <v>137201</v>
      </c>
      <c r="M11" s="342">
        <f t="shared" si="5"/>
        <v>18.198129532583579</v>
      </c>
    </row>
    <row r="12" spans="1:13" ht="15" customHeight="1" x14ac:dyDescent="0.2">
      <c r="A12" s="229" t="s">
        <v>36</v>
      </c>
      <c r="B12" s="203">
        <f t="shared" si="0"/>
        <v>915</v>
      </c>
      <c r="C12" s="327">
        <f t="shared" si="1"/>
        <v>844124.16999999993</v>
      </c>
      <c r="D12" s="72">
        <f t="shared" si="2"/>
        <v>45667</v>
      </c>
      <c r="E12" s="342">
        <f t="shared" si="3"/>
        <v>18.484335953752161</v>
      </c>
      <c r="F12" s="203">
        <v>4</v>
      </c>
      <c r="G12" s="327">
        <v>4785.72</v>
      </c>
      <c r="H12" s="72">
        <v>244</v>
      </c>
      <c r="I12" s="342">
        <f t="shared" si="4"/>
        <v>19.61360655737705</v>
      </c>
      <c r="J12" s="72">
        <v>911</v>
      </c>
      <c r="K12" s="327">
        <v>839338.45</v>
      </c>
      <c r="L12" s="72">
        <v>45423</v>
      </c>
      <c r="M12" s="342">
        <f t="shared" si="5"/>
        <v>18.47826981925456</v>
      </c>
    </row>
    <row r="13" spans="1:13" ht="15" customHeight="1" x14ac:dyDescent="0.2">
      <c r="A13" s="229" t="s">
        <v>37</v>
      </c>
      <c r="B13" s="203">
        <f t="shared" si="0"/>
        <v>212</v>
      </c>
      <c r="C13" s="327">
        <f t="shared" si="1"/>
        <v>193110.08000000002</v>
      </c>
      <c r="D13" s="72">
        <f t="shared" si="2"/>
        <v>10480</v>
      </c>
      <c r="E13" s="342">
        <f t="shared" si="3"/>
        <v>18.42653435114504</v>
      </c>
      <c r="F13" s="203">
        <v>2</v>
      </c>
      <c r="G13" s="327">
        <v>2133.63</v>
      </c>
      <c r="H13" s="72">
        <v>109</v>
      </c>
      <c r="I13" s="342">
        <f t="shared" si="4"/>
        <v>19.574587155963304</v>
      </c>
      <c r="J13" s="72">
        <v>210</v>
      </c>
      <c r="K13" s="327">
        <v>190976.45</v>
      </c>
      <c r="L13" s="72">
        <v>10371</v>
      </c>
      <c r="M13" s="342">
        <f t="shared" si="5"/>
        <v>18.414468228714686</v>
      </c>
    </row>
    <row r="14" spans="1:13" ht="15" customHeight="1" x14ac:dyDescent="0.2">
      <c r="A14" s="229" t="s">
        <v>38</v>
      </c>
      <c r="B14" s="203">
        <f t="shared" si="0"/>
        <v>679</v>
      </c>
      <c r="C14" s="327">
        <f t="shared" si="1"/>
        <v>591249.48</v>
      </c>
      <c r="D14" s="72">
        <f t="shared" si="2"/>
        <v>33208</v>
      </c>
      <c r="E14" s="342">
        <f t="shared" si="3"/>
        <v>17.804429053240181</v>
      </c>
      <c r="F14" s="203">
        <v>7</v>
      </c>
      <c r="G14" s="327">
        <v>6603.13</v>
      </c>
      <c r="H14" s="72">
        <v>335</v>
      </c>
      <c r="I14" s="342">
        <f t="shared" si="4"/>
        <v>19.710835820895522</v>
      </c>
      <c r="J14" s="72">
        <v>672</v>
      </c>
      <c r="K14" s="327">
        <v>584646.35</v>
      </c>
      <c r="L14" s="72">
        <v>32873</v>
      </c>
      <c r="M14" s="342">
        <f t="shared" si="5"/>
        <v>17.78500136890457</v>
      </c>
    </row>
    <row r="15" spans="1:13" ht="15" customHeight="1" x14ac:dyDescent="0.2">
      <c r="A15" s="229" t="s">
        <v>39</v>
      </c>
      <c r="B15" s="203">
        <f t="shared" si="0"/>
        <v>496</v>
      </c>
      <c r="C15" s="327">
        <f t="shared" si="1"/>
        <v>435599.73</v>
      </c>
      <c r="D15" s="72">
        <f t="shared" si="2"/>
        <v>23810</v>
      </c>
      <c r="E15" s="342">
        <f t="shared" si="3"/>
        <v>18.29482276354473</v>
      </c>
      <c r="F15" s="203">
        <v>8</v>
      </c>
      <c r="G15" s="327">
        <v>6733.23</v>
      </c>
      <c r="H15" s="72">
        <v>344</v>
      </c>
      <c r="I15" s="342">
        <f t="shared" si="4"/>
        <v>19.573343023255813</v>
      </c>
      <c r="J15" s="72">
        <v>488</v>
      </c>
      <c r="K15" s="327">
        <v>428866.5</v>
      </c>
      <c r="L15" s="72">
        <v>23466</v>
      </c>
      <c r="M15" s="342">
        <f t="shared" si="5"/>
        <v>18.276080286371773</v>
      </c>
    </row>
    <row r="16" spans="1:13" ht="15" customHeight="1" x14ac:dyDescent="0.2">
      <c r="A16" s="229" t="s">
        <v>40</v>
      </c>
      <c r="B16" s="203">
        <f t="shared" si="0"/>
        <v>436</v>
      </c>
      <c r="C16" s="327">
        <f t="shared" si="1"/>
        <v>419936.23</v>
      </c>
      <c r="D16" s="72">
        <f t="shared" si="2"/>
        <v>22125</v>
      </c>
      <c r="E16" s="342">
        <f t="shared" si="3"/>
        <v>18.980168587570621</v>
      </c>
      <c r="F16" s="203">
        <v>3</v>
      </c>
      <c r="G16" s="327">
        <v>3250.3</v>
      </c>
      <c r="H16" s="72">
        <v>166</v>
      </c>
      <c r="I16" s="342">
        <f t="shared" si="4"/>
        <v>19.580120481927711</v>
      </c>
      <c r="J16" s="72">
        <v>433</v>
      </c>
      <c r="K16" s="327">
        <v>416685.93</v>
      </c>
      <c r="L16" s="72">
        <v>21959</v>
      </c>
      <c r="M16" s="342">
        <f t="shared" si="5"/>
        <v>18.97563322555672</v>
      </c>
    </row>
    <row r="17" spans="1:13" ht="15" customHeight="1" x14ac:dyDescent="0.2">
      <c r="A17" s="229" t="s">
        <v>41</v>
      </c>
      <c r="B17" s="203">
        <f t="shared" si="0"/>
        <v>430</v>
      </c>
      <c r="C17" s="327">
        <f t="shared" si="1"/>
        <v>412588.93999999994</v>
      </c>
      <c r="D17" s="72">
        <f t="shared" si="2"/>
        <v>21955</v>
      </c>
      <c r="E17" s="342">
        <f t="shared" si="3"/>
        <v>18.792481894784785</v>
      </c>
      <c r="F17" s="203">
        <v>7</v>
      </c>
      <c r="G17" s="327">
        <v>6944.97</v>
      </c>
      <c r="H17" s="72">
        <v>354</v>
      </c>
      <c r="I17" s="342">
        <f t="shared" si="4"/>
        <v>19.618559322033899</v>
      </c>
      <c r="J17" s="72">
        <v>423</v>
      </c>
      <c r="K17" s="327">
        <v>405643.97</v>
      </c>
      <c r="L17" s="72">
        <v>21601</v>
      </c>
      <c r="M17" s="342">
        <f t="shared" si="5"/>
        <v>18.778944030368962</v>
      </c>
    </row>
    <row r="18" spans="1:13" ht="15" customHeight="1" x14ac:dyDescent="0.2">
      <c r="A18" s="229" t="s">
        <v>42</v>
      </c>
      <c r="B18" s="203">
        <f t="shared" si="0"/>
        <v>430</v>
      </c>
      <c r="C18" s="327">
        <f t="shared" si="1"/>
        <v>381062.52999999997</v>
      </c>
      <c r="D18" s="72">
        <f t="shared" si="2"/>
        <v>20738</v>
      </c>
      <c r="E18" s="342">
        <f t="shared" si="3"/>
        <v>18.375085832770758</v>
      </c>
      <c r="F18" s="203">
        <v>4</v>
      </c>
      <c r="G18" s="327">
        <v>3688.99</v>
      </c>
      <c r="H18" s="72">
        <v>195</v>
      </c>
      <c r="I18" s="342">
        <f t="shared" si="4"/>
        <v>18.917897435897434</v>
      </c>
      <c r="J18" s="72">
        <v>426</v>
      </c>
      <c r="K18" s="327">
        <v>377373.54</v>
      </c>
      <c r="L18" s="72">
        <v>20543</v>
      </c>
      <c r="M18" s="342">
        <f t="shared" si="5"/>
        <v>18.369933310616755</v>
      </c>
    </row>
    <row r="19" spans="1:13" ht="15" customHeight="1" x14ac:dyDescent="0.2">
      <c r="A19" s="229" t="s">
        <v>43</v>
      </c>
      <c r="B19" s="203">
        <f t="shared" si="0"/>
        <v>346</v>
      </c>
      <c r="C19" s="327">
        <f t="shared" si="1"/>
        <v>308410.46000000002</v>
      </c>
      <c r="D19" s="72">
        <f t="shared" si="2"/>
        <v>16669</v>
      </c>
      <c r="E19" s="342">
        <f t="shared" si="3"/>
        <v>18.502037314775933</v>
      </c>
      <c r="F19" s="203">
        <v>3</v>
      </c>
      <c r="G19" s="327">
        <v>1074.8900000000001</v>
      </c>
      <c r="H19" s="72">
        <v>55</v>
      </c>
      <c r="I19" s="342">
        <f t="shared" si="4"/>
        <v>19.543454545454548</v>
      </c>
      <c r="J19" s="72">
        <v>343</v>
      </c>
      <c r="K19" s="327">
        <v>307335.57</v>
      </c>
      <c r="L19" s="72">
        <v>16614</v>
      </c>
      <c r="M19" s="342">
        <f t="shared" si="5"/>
        <v>18.498589743589744</v>
      </c>
    </row>
    <row r="20" spans="1:13" ht="15" customHeight="1" x14ac:dyDescent="0.2">
      <c r="A20" s="229" t="s">
        <v>44</v>
      </c>
      <c r="B20" s="203">
        <f t="shared" si="0"/>
        <v>1043</v>
      </c>
      <c r="C20" s="327">
        <f t="shared" si="1"/>
        <v>969456.51</v>
      </c>
      <c r="D20" s="72">
        <f t="shared" si="2"/>
        <v>50832</v>
      </c>
      <c r="E20" s="342">
        <f t="shared" si="3"/>
        <v>19.071775849858358</v>
      </c>
      <c r="F20" s="203">
        <v>16</v>
      </c>
      <c r="G20" s="327">
        <v>12440.01</v>
      </c>
      <c r="H20" s="72">
        <v>665</v>
      </c>
      <c r="I20" s="342">
        <f t="shared" si="4"/>
        <v>18.706781954887219</v>
      </c>
      <c r="J20" s="72">
        <v>1027</v>
      </c>
      <c r="K20" s="327">
        <v>957016.5</v>
      </c>
      <c r="L20" s="72">
        <v>50167</v>
      </c>
      <c r="M20" s="342">
        <f t="shared" si="5"/>
        <v>19.076614108876353</v>
      </c>
    </row>
    <row r="21" spans="1:13" ht="15" customHeight="1" x14ac:dyDescent="0.2">
      <c r="A21" s="229" t="s">
        <v>45</v>
      </c>
      <c r="B21" s="203">
        <f t="shared" si="0"/>
        <v>375</v>
      </c>
      <c r="C21" s="327">
        <f t="shared" si="1"/>
        <v>345926.51</v>
      </c>
      <c r="D21" s="72">
        <f t="shared" si="2"/>
        <v>18547</v>
      </c>
      <c r="E21" s="342">
        <f t="shared" si="3"/>
        <v>18.651345770205424</v>
      </c>
      <c r="F21" s="203">
        <v>5</v>
      </c>
      <c r="G21" s="327">
        <v>5324.11</v>
      </c>
      <c r="H21" s="72">
        <v>272</v>
      </c>
      <c r="I21" s="342">
        <f t="shared" si="4"/>
        <v>19.573933823529412</v>
      </c>
      <c r="J21" s="72">
        <v>370</v>
      </c>
      <c r="K21" s="327">
        <v>340602.4</v>
      </c>
      <c r="L21" s="72">
        <v>18275</v>
      </c>
      <c r="M21" s="342">
        <f t="shared" si="5"/>
        <v>18.637614227086186</v>
      </c>
    </row>
    <row r="22" spans="1:13" ht="15" customHeight="1" x14ac:dyDescent="0.2">
      <c r="A22" s="229" t="s">
        <v>46</v>
      </c>
      <c r="B22" s="203">
        <f t="shared" si="0"/>
        <v>790</v>
      </c>
      <c r="C22" s="327">
        <f t="shared" si="1"/>
        <v>691274.89</v>
      </c>
      <c r="D22" s="72">
        <f t="shared" si="2"/>
        <v>38555</v>
      </c>
      <c r="E22" s="342">
        <f t="shared" si="3"/>
        <v>17.929578264816495</v>
      </c>
      <c r="F22" s="203">
        <v>4</v>
      </c>
      <c r="G22" s="327">
        <v>3210.42</v>
      </c>
      <c r="H22" s="72">
        <v>165</v>
      </c>
      <c r="I22" s="342">
        <f t="shared" si="4"/>
        <v>19.457090909090908</v>
      </c>
      <c r="J22" s="72">
        <v>786</v>
      </c>
      <c r="K22" s="327">
        <v>688064.47</v>
      </c>
      <c r="L22" s="72">
        <v>38390</v>
      </c>
      <c r="M22" s="342">
        <f t="shared" si="5"/>
        <v>17.923013024225057</v>
      </c>
    </row>
    <row r="23" spans="1:13" ht="15" customHeight="1" x14ac:dyDescent="0.2">
      <c r="A23" s="229" t="s">
        <v>47</v>
      </c>
      <c r="B23" s="203">
        <f t="shared" si="0"/>
        <v>4094</v>
      </c>
      <c r="C23" s="327">
        <f t="shared" si="1"/>
        <v>3820631.52</v>
      </c>
      <c r="D23" s="72">
        <f t="shared" si="2"/>
        <v>204163</v>
      </c>
      <c r="E23" s="342">
        <f t="shared" si="3"/>
        <v>18.713633322394362</v>
      </c>
      <c r="F23" s="203">
        <v>29</v>
      </c>
      <c r="G23" s="327">
        <v>28293.63</v>
      </c>
      <c r="H23" s="72">
        <v>1450</v>
      </c>
      <c r="I23" s="342">
        <f t="shared" si="4"/>
        <v>19.512848275862069</v>
      </c>
      <c r="J23" s="72">
        <v>4065</v>
      </c>
      <c r="K23" s="327">
        <v>3792337.89</v>
      </c>
      <c r="L23" s="72">
        <v>202713</v>
      </c>
      <c r="M23" s="342">
        <f t="shared" si="5"/>
        <v>18.707916561838658</v>
      </c>
    </row>
    <row r="24" spans="1:13" ht="15" customHeight="1" x14ac:dyDescent="0.2">
      <c r="A24" s="229" t="s">
        <v>48</v>
      </c>
      <c r="B24" s="203">
        <f t="shared" si="0"/>
        <v>433</v>
      </c>
      <c r="C24" s="327">
        <f t="shared" si="1"/>
        <v>403788.51</v>
      </c>
      <c r="D24" s="72">
        <f t="shared" si="2"/>
        <v>21442</v>
      </c>
      <c r="E24" s="342">
        <f t="shared" si="3"/>
        <v>18.831662624755154</v>
      </c>
      <c r="F24" s="203">
        <v>3</v>
      </c>
      <c r="G24" s="327">
        <v>2233.36</v>
      </c>
      <c r="H24" s="72">
        <v>153</v>
      </c>
      <c r="I24" s="342">
        <f t="shared" si="4"/>
        <v>14.597124183006537</v>
      </c>
      <c r="J24" s="72">
        <v>430</v>
      </c>
      <c r="K24" s="327">
        <v>401555.15</v>
      </c>
      <c r="L24" s="72">
        <v>21289</v>
      </c>
      <c r="M24" s="342">
        <f t="shared" si="5"/>
        <v>18.86209544835361</v>
      </c>
    </row>
    <row r="25" spans="1:13" ht="15" customHeight="1" x14ac:dyDescent="0.2">
      <c r="A25" s="229" t="s">
        <v>49</v>
      </c>
      <c r="B25" s="203">
        <f t="shared" si="0"/>
        <v>926</v>
      </c>
      <c r="C25" s="327">
        <f t="shared" si="1"/>
        <v>858479.93</v>
      </c>
      <c r="D25" s="72">
        <f t="shared" si="2"/>
        <v>45979</v>
      </c>
      <c r="E25" s="342">
        <f t="shared" si="3"/>
        <v>18.671130951086365</v>
      </c>
      <c r="F25" s="203">
        <v>12</v>
      </c>
      <c r="G25" s="327">
        <v>12223.54</v>
      </c>
      <c r="H25" s="72">
        <v>653</v>
      </c>
      <c r="I25" s="342">
        <f t="shared" si="4"/>
        <v>18.719050535987751</v>
      </c>
      <c r="J25" s="72">
        <v>914</v>
      </c>
      <c r="K25" s="327">
        <v>846256.39</v>
      </c>
      <c r="L25" s="72">
        <v>45326</v>
      </c>
      <c r="M25" s="342">
        <f t="shared" si="5"/>
        <v>18.670440585977143</v>
      </c>
    </row>
    <row r="26" spans="1:13" ht="15" customHeight="1" x14ac:dyDescent="0.2">
      <c r="A26" s="229" t="s">
        <v>50</v>
      </c>
      <c r="B26" s="203">
        <f t="shared" si="0"/>
        <v>291</v>
      </c>
      <c r="C26" s="327">
        <f t="shared" si="1"/>
        <v>263318.05</v>
      </c>
      <c r="D26" s="72">
        <f t="shared" si="2"/>
        <v>14110</v>
      </c>
      <c r="E26" s="342">
        <f t="shared" si="3"/>
        <v>18.661803685329552</v>
      </c>
      <c r="F26" s="203"/>
      <c r="G26" s="327"/>
      <c r="H26" s="72"/>
      <c r="I26" s="342"/>
      <c r="J26" s="72">
        <v>291</v>
      </c>
      <c r="K26" s="327">
        <v>263318.05</v>
      </c>
      <c r="L26" s="72">
        <v>14110</v>
      </c>
      <c r="M26" s="342">
        <f t="shared" si="5"/>
        <v>18.661803685329552</v>
      </c>
    </row>
    <row r="27" spans="1:13" ht="15" customHeight="1" x14ac:dyDescent="0.2">
      <c r="A27" s="229" t="s">
        <v>51</v>
      </c>
      <c r="B27" s="203">
        <f t="shared" si="0"/>
        <v>581</v>
      </c>
      <c r="C27" s="327">
        <f t="shared" si="1"/>
        <v>525903.74</v>
      </c>
      <c r="D27" s="72">
        <f t="shared" si="2"/>
        <v>28375</v>
      </c>
      <c r="E27" s="342">
        <f t="shared" si="3"/>
        <v>18.534052511013215</v>
      </c>
      <c r="F27" s="203">
        <v>5</v>
      </c>
      <c r="G27" s="327">
        <v>5403.88</v>
      </c>
      <c r="H27" s="72">
        <v>276</v>
      </c>
      <c r="I27" s="342">
        <f t="shared" si="4"/>
        <v>19.579275362318842</v>
      </c>
      <c r="J27" s="72">
        <v>576</v>
      </c>
      <c r="K27" s="327">
        <v>520499.86</v>
      </c>
      <c r="L27" s="72">
        <v>28099</v>
      </c>
      <c r="M27" s="342">
        <f t="shared" si="5"/>
        <v>18.523785899854087</v>
      </c>
    </row>
    <row r="28" spans="1:13" ht="15" customHeight="1" x14ac:dyDescent="0.2">
      <c r="A28" s="229" t="s">
        <v>52</v>
      </c>
      <c r="B28" s="203">
        <f t="shared" si="0"/>
        <v>436</v>
      </c>
      <c r="C28" s="327">
        <f t="shared" si="1"/>
        <v>410347.95</v>
      </c>
      <c r="D28" s="72">
        <f t="shared" si="2"/>
        <v>21534</v>
      </c>
      <c r="E28" s="342">
        <f t="shared" si="3"/>
        <v>19.055816383393704</v>
      </c>
      <c r="F28" s="203">
        <v>6</v>
      </c>
      <c r="G28" s="327">
        <v>4199.8599999999997</v>
      </c>
      <c r="H28" s="72">
        <v>214</v>
      </c>
      <c r="I28" s="342">
        <f t="shared" si="4"/>
        <v>19.625514018691586</v>
      </c>
      <c r="J28" s="72">
        <v>430</v>
      </c>
      <c r="K28" s="327">
        <v>406148.09</v>
      </c>
      <c r="L28" s="72">
        <v>21320</v>
      </c>
      <c r="M28" s="342">
        <f t="shared" si="5"/>
        <v>19.050098030018763</v>
      </c>
    </row>
    <row r="29" spans="1:13" ht="15" customHeight="1" x14ac:dyDescent="0.2">
      <c r="A29" s="229" t="s">
        <v>53</v>
      </c>
      <c r="B29" s="203">
        <f t="shared" si="0"/>
        <v>16664</v>
      </c>
      <c r="C29" s="327">
        <f t="shared" si="1"/>
        <v>14317638.139999999</v>
      </c>
      <c r="D29" s="72">
        <f t="shared" si="2"/>
        <v>820459</v>
      </c>
      <c r="E29" s="342">
        <f t="shared" si="3"/>
        <v>17.450766144316777</v>
      </c>
      <c r="F29" s="203">
        <v>119</v>
      </c>
      <c r="G29" s="327">
        <v>103185.54</v>
      </c>
      <c r="H29" s="72">
        <v>5479</v>
      </c>
      <c r="I29" s="342">
        <f t="shared" si="4"/>
        <v>18.83291476546815</v>
      </c>
      <c r="J29" s="72">
        <v>16545</v>
      </c>
      <c r="K29" s="327">
        <v>14214452.6</v>
      </c>
      <c r="L29" s="72">
        <v>814980</v>
      </c>
      <c r="M29" s="342">
        <f t="shared" si="5"/>
        <v>17.441474146604826</v>
      </c>
    </row>
    <row r="30" spans="1:13" ht="15" customHeight="1" x14ac:dyDescent="0.2">
      <c r="A30" s="229" t="s">
        <v>54</v>
      </c>
      <c r="B30" s="203">
        <f t="shared" si="0"/>
        <v>1047</v>
      </c>
      <c r="C30" s="327">
        <f t="shared" si="1"/>
        <v>926700.49</v>
      </c>
      <c r="D30" s="72">
        <f t="shared" si="2"/>
        <v>50878</v>
      </c>
      <c r="E30" s="342">
        <f t="shared" si="3"/>
        <v>18.214168992491842</v>
      </c>
      <c r="F30" s="203">
        <v>15</v>
      </c>
      <c r="G30" s="327">
        <v>11348.03</v>
      </c>
      <c r="H30" s="72">
        <v>590</v>
      </c>
      <c r="I30" s="342">
        <f t="shared" si="4"/>
        <v>19.233949152542372</v>
      </c>
      <c r="J30" s="72">
        <v>1032</v>
      </c>
      <c r="K30" s="327">
        <v>915352.46</v>
      </c>
      <c r="L30" s="72">
        <v>50288</v>
      </c>
      <c r="M30" s="342">
        <f t="shared" si="5"/>
        <v>18.202204502068088</v>
      </c>
    </row>
    <row r="31" spans="1:13" ht="15" customHeight="1" x14ac:dyDescent="0.2">
      <c r="A31" s="229" t="s">
        <v>55</v>
      </c>
      <c r="B31" s="203">
        <f t="shared" si="0"/>
        <v>1387</v>
      </c>
      <c r="C31" s="327">
        <f t="shared" si="1"/>
        <v>1252938.5999999999</v>
      </c>
      <c r="D31" s="72">
        <f t="shared" si="2"/>
        <v>67679</v>
      </c>
      <c r="E31" s="342">
        <f t="shared" si="3"/>
        <v>18.512959706851458</v>
      </c>
      <c r="F31" s="203">
        <v>11</v>
      </c>
      <c r="G31" s="327">
        <v>10023.44</v>
      </c>
      <c r="H31" s="72">
        <v>511</v>
      </c>
      <c r="I31" s="342">
        <f t="shared" si="4"/>
        <v>19.615342465753425</v>
      </c>
      <c r="J31" s="72">
        <v>1376</v>
      </c>
      <c r="K31" s="327">
        <v>1242915.1599999999</v>
      </c>
      <c r="L31" s="72">
        <v>67168</v>
      </c>
      <c r="M31" s="342">
        <f t="shared" si="5"/>
        <v>18.504573010957596</v>
      </c>
    </row>
    <row r="32" spans="1:13" ht="15" customHeight="1" x14ac:dyDescent="0.2">
      <c r="A32" s="229" t="s">
        <v>56</v>
      </c>
      <c r="B32" s="203">
        <f t="shared" si="0"/>
        <v>516</v>
      </c>
      <c r="C32" s="327">
        <f t="shared" si="1"/>
        <v>469362.02</v>
      </c>
      <c r="D32" s="72">
        <f t="shared" si="2"/>
        <v>25298</v>
      </c>
      <c r="E32" s="342">
        <f t="shared" si="3"/>
        <v>18.55332516404459</v>
      </c>
      <c r="F32" s="203">
        <v>1</v>
      </c>
      <c r="G32" s="327">
        <v>1196.43</v>
      </c>
      <c r="H32" s="72">
        <v>61</v>
      </c>
      <c r="I32" s="342">
        <f t="shared" si="4"/>
        <v>19.61360655737705</v>
      </c>
      <c r="J32" s="72">
        <v>515</v>
      </c>
      <c r="K32" s="327">
        <v>468165.59</v>
      </c>
      <c r="L32" s="72">
        <v>25237</v>
      </c>
      <c r="M32" s="342">
        <f t="shared" si="5"/>
        <v>18.550762372706743</v>
      </c>
    </row>
    <row r="33" spans="1:13" ht="15" customHeight="1" x14ac:dyDescent="0.2">
      <c r="A33" s="229" t="s">
        <v>57</v>
      </c>
      <c r="B33" s="203">
        <f t="shared" si="0"/>
        <v>383</v>
      </c>
      <c r="C33" s="327">
        <f t="shared" si="1"/>
        <v>358661.98000000004</v>
      </c>
      <c r="D33" s="72">
        <f t="shared" si="2"/>
        <v>19022</v>
      </c>
      <c r="E33" s="342">
        <f t="shared" si="3"/>
        <v>18.855114078435498</v>
      </c>
      <c r="F33" s="203">
        <v>5</v>
      </c>
      <c r="G33" s="327">
        <v>5543.46</v>
      </c>
      <c r="H33" s="72">
        <v>283</v>
      </c>
      <c r="I33" s="342">
        <f t="shared" si="4"/>
        <v>19.588197879858658</v>
      </c>
      <c r="J33" s="72">
        <v>378</v>
      </c>
      <c r="K33" s="327">
        <v>353118.52</v>
      </c>
      <c r="L33" s="72">
        <v>18739</v>
      </c>
      <c r="M33" s="342">
        <f t="shared" si="5"/>
        <v>18.844042905171033</v>
      </c>
    </row>
    <row r="34" spans="1:13" ht="15" customHeight="1" x14ac:dyDescent="0.2">
      <c r="A34" s="229" t="s">
        <v>58</v>
      </c>
      <c r="B34" s="203">
        <f t="shared" si="0"/>
        <v>771</v>
      </c>
      <c r="C34" s="327">
        <f t="shared" si="1"/>
        <v>723892.58000000007</v>
      </c>
      <c r="D34" s="72">
        <f t="shared" si="2"/>
        <v>38153</v>
      </c>
      <c r="E34" s="342">
        <f t="shared" si="3"/>
        <v>18.973411789374364</v>
      </c>
      <c r="F34" s="203">
        <v>8</v>
      </c>
      <c r="G34" s="327">
        <v>8541.17</v>
      </c>
      <c r="H34" s="72">
        <v>435</v>
      </c>
      <c r="I34" s="342">
        <f t="shared" si="4"/>
        <v>19.634873563218392</v>
      </c>
      <c r="J34" s="72">
        <v>763</v>
      </c>
      <c r="K34" s="327">
        <v>715351.41</v>
      </c>
      <c r="L34" s="72">
        <v>37718</v>
      </c>
      <c r="M34" s="342">
        <f t="shared" si="5"/>
        <v>18.965783180444351</v>
      </c>
    </row>
    <row r="35" spans="1:13" ht="15" customHeight="1" x14ac:dyDescent="0.2">
      <c r="A35" s="229" t="s">
        <v>59</v>
      </c>
      <c r="B35" s="203">
        <f t="shared" si="0"/>
        <v>648</v>
      </c>
      <c r="C35" s="327">
        <f t="shared" si="1"/>
        <v>585467.05000000005</v>
      </c>
      <c r="D35" s="72">
        <f t="shared" si="2"/>
        <v>31235</v>
      </c>
      <c r="E35" s="342">
        <f t="shared" si="3"/>
        <v>18.743942692492396</v>
      </c>
      <c r="F35" s="203">
        <v>5</v>
      </c>
      <c r="G35" s="327">
        <v>4690.75</v>
      </c>
      <c r="H35" s="72">
        <v>239</v>
      </c>
      <c r="I35" s="342">
        <f t="shared" si="4"/>
        <v>19.626569037656903</v>
      </c>
      <c r="J35" s="72">
        <v>643</v>
      </c>
      <c r="K35" s="327">
        <v>580776.30000000005</v>
      </c>
      <c r="L35" s="72">
        <v>30996</v>
      </c>
      <c r="M35" s="342">
        <f t="shared" si="5"/>
        <v>18.737137049941929</v>
      </c>
    </row>
    <row r="36" spans="1:13" ht="15" customHeight="1" x14ac:dyDescent="0.2">
      <c r="A36" s="229" t="s">
        <v>60</v>
      </c>
      <c r="B36" s="203">
        <f t="shared" si="0"/>
        <v>562</v>
      </c>
      <c r="C36" s="327">
        <f t="shared" si="1"/>
        <v>512379.55</v>
      </c>
      <c r="D36" s="72">
        <f t="shared" si="2"/>
        <v>27182</v>
      </c>
      <c r="E36" s="342">
        <f t="shared" si="3"/>
        <v>18.849957692590685</v>
      </c>
      <c r="F36" s="203">
        <v>5</v>
      </c>
      <c r="G36" s="327">
        <v>4214.07</v>
      </c>
      <c r="H36" s="72">
        <v>215</v>
      </c>
      <c r="I36" s="342">
        <f t="shared" si="4"/>
        <v>19.600325581395346</v>
      </c>
      <c r="J36" s="72">
        <v>557</v>
      </c>
      <c r="K36" s="327">
        <v>508165.48</v>
      </c>
      <c r="L36" s="72">
        <v>26967</v>
      </c>
      <c r="M36" s="342">
        <f t="shared" si="5"/>
        <v>18.84397522898357</v>
      </c>
    </row>
    <row r="37" spans="1:13" ht="20.100000000000001" customHeight="1" x14ac:dyDescent="0.2">
      <c r="A37" s="230" t="s">
        <v>5</v>
      </c>
      <c r="B37" s="205">
        <f>SUM(B9:B36)</f>
        <v>41355</v>
      </c>
      <c r="C37" s="330">
        <f>SUM(C9:C36)</f>
        <v>36990911.149999984</v>
      </c>
      <c r="D37" s="114">
        <f>SUM(D9:D36)</f>
        <v>2038177</v>
      </c>
      <c r="E37" s="343">
        <f t="shared" si="3"/>
        <v>18.149018044065841</v>
      </c>
      <c r="F37" s="205">
        <f>SUM(F9:F36)</f>
        <v>365</v>
      </c>
      <c r="G37" s="330">
        <f>SUM(G9:G36)</f>
        <v>324184.66000000003</v>
      </c>
      <c r="H37" s="114">
        <f>SUM(H9:H36)</f>
        <v>16970</v>
      </c>
      <c r="I37" s="343">
        <f t="shared" si="4"/>
        <v>19.103397760754273</v>
      </c>
      <c r="J37" s="205">
        <f>SUM(J9:J36)</f>
        <v>40990</v>
      </c>
      <c r="K37" s="330">
        <f>SUM(K9:K36)</f>
        <v>36666726.489999995</v>
      </c>
      <c r="L37" s="114">
        <f>SUM(L9:L36)</f>
        <v>2021207</v>
      </c>
      <c r="M37" s="343">
        <f t="shared" si="5"/>
        <v>18.141005097449195</v>
      </c>
    </row>
    <row r="38" spans="1:13" ht="9.9499999999999993" customHeight="1" x14ac:dyDescent="0.2"/>
    <row r="39" spans="1:13" ht="43.5" customHeight="1" x14ac:dyDescent="0.2">
      <c r="A39" s="360" t="s">
        <v>406</v>
      </c>
      <c r="B39" s="360"/>
      <c r="C39" s="360"/>
      <c r="D39" s="360"/>
      <c r="E39" s="360"/>
      <c r="F39" s="360"/>
      <c r="G39" s="360"/>
      <c r="H39" s="360"/>
      <c r="I39" s="360"/>
      <c r="J39" s="360"/>
      <c r="K39" s="360"/>
      <c r="L39" s="360"/>
      <c r="M39" s="360"/>
    </row>
    <row r="40" spans="1:13" x14ac:dyDescent="0.2">
      <c r="A40" s="158"/>
      <c r="B40" s="158"/>
      <c r="C40" s="158"/>
      <c r="D40" s="158"/>
      <c r="E40" s="158"/>
    </row>
    <row r="41" spans="1:13" x14ac:dyDescent="0.2">
      <c r="A41" s="158"/>
      <c r="B41" s="158"/>
      <c r="C41" s="158"/>
      <c r="D41" s="158"/>
      <c r="E41" s="158"/>
    </row>
  </sheetData>
  <mergeCells count="7">
    <mergeCell ref="A4:I4"/>
    <mergeCell ref="A39:M39"/>
    <mergeCell ref="A3:I3"/>
    <mergeCell ref="F6:I6"/>
    <mergeCell ref="J6:M6"/>
    <mergeCell ref="A6:A7"/>
    <mergeCell ref="B6:E6"/>
  </mergeCells>
  <phoneticPr fontId="0" type="noConversion"/>
  <hyperlinks>
    <hyperlink ref="A1" location="Съдържание!Print_Area" display="към съдържанието" xr:uid="{00000000-0004-0000-3300-000000000000}"/>
  </hyperlinks>
  <printOptions horizontalCentered="1"/>
  <pageMargins left="0.39370078740157483" right="0.39370078740157483" top="0.59055118110236227" bottom="0.39370078740157483" header="0.39370078740157483" footer="0.39370078740157483"/>
  <pageSetup paperSize="9" scale="77"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E38"/>
  <sheetViews>
    <sheetView zoomScale="80" zoomScaleNormal="80" zoomScaleSheetLayoutView="82" workbookViewId="0">
      <selection activeCell="E17" sqref="E17"/>
    </sheetView>
  </sheetViews>
  <sheetFormatPr defaultRowHeight="12.75" x14ac:dyDescent="0.2"/>
  <cols>
    <col min="1" max="1" width="22.7109375" customWidth="1"/>
    <col min="2" max="2" width="12.7109375" customWidth="1"/>
    <col min="3" max="3" width="20.7109375" customWidth="1"/>
    <col min="4" max="5" width="13.7109375" customWidth="1"/>
  </cols>
  <sheetData>
    <row r="1" spans="1:5" s="5" customFormat="1" ht="15" x14ac:dyDescent="0.2">
      <c r="A1" s="147" t="s">
        <v>64</v>
      </c>
      <c r="B1" s="74"/>
      <c r="C1" s="74"/>
      <c r="D1" s="74"/>
      <c r="E1" s="85"/>
    </row>
    <row r="2" spans="1:5" s="5" customFormat="1" ht="15" x14ac:dyDescent="0.2">
      <c r="A2" s="147"/>
      <c r="B2" s="239"/>
      <c r="C2" s="239"/>
      <c r="D2" s="239"/>
      <c r="E2" s="85"/>
    </row>
    <row r="3" spans="1:5" s="5" customFormat="1" ht="15" customHeight="1" x14ac:dyDescent="0.2">
      <c r="A3" s="383" t="s">
        <v>279</v>
      </c>
      <c r="B3" s="368"/>
      <c r="C3" s="368"/>
      <c r="D3" s="368"/>
      <c r="E3" s="368"/>
    </row>
    <row r="4" spans="1:5" ht="45" customHeight="1" x14ac:dyDescent="0.2">
      <c r="A4" s="383" t="s">
        <v>390</v>
      </c>
      <c r="B4" s="383"/>
      <c r="C4" s="383"/>
      <c r="D4" s="383"/>
      <c r="E4" s="383"/>
    </row>
    <row r="5" spans="1:5" ht="15" customHeight="1" x14ac:dyDescent="0.2">
      <c r="A5" s="74"/>
      <c r="B5" s="74"/>
      <c r="C5" s="74"/>
      <c r="D5" s="74"/>
      <c r="E5" s="74"/>
    </row>
    <row r="6" spans="1:5" ht="50.1" customHeight="1" x14ac:dyDescent="0.2">
      <c r="A6" s="117" t="s">
        <v>258</v>
      </c>
      <c r="B6" s="116" t="s">
        <v>132</v>
      </c>
      <c r="C6" s="270" t="s">
        <v>397</v>
      </c>
      <c r="D6" s="117" t="s">
        <v>66</v>
      </c>
      <c r="E6" s="202" t="s">
        <v>372</v>
      </c>
    </row>
    <row r="7" spans="1:5" ht="20.100000000000001" customHeight="1" x14ac:dyDescent="0.2">
      <c r="A7" s="117">
        <v>1</v>
      </c>
      <c r="B7" s="116">
        <v>2</v>
      </c>
      <c r="C7" s="117">
        <v>3</v>
      </c>
      <c r="D7" s="117">
        <v>4</v>
      </c>
      <c r="E7" s="316" t="s">
        <v>192</v>
      </c>
    </row>
    <row r="8" spans="1:5" ht="15" customHeight="1" x14ac:dyDescent="0.2">
      <c r="A8" s="89" t="s">
        <v>33</v>
      </c>
      <c r="B8" s="72">
        <v>41</v>
      </c>
      <c r="C8" s="327">
        <v>22548.92</v>
      </c>
      <c r="D8" s="72">
        <v>1153</v>
      </c>
      <c r="E8" s="327">
        <f>C8/D8</f>
        <v>19.556738941890718</v>
      </c>
    </row>
    <row r="9" spans="1:5" ht="15" customHeight="1" x14ac:dyDescent="0.2">
      <c r="A9" s="89" t="s">
        <v>34</v>
      </c>
      <c r="B9" s="72">
        <v>16</v>
      </c>
      <c r="C9" s="327">
        <v>6926.95</v>
      </c>
      <c r="D9" s="72">
        <v>356</v>
      </c>
      <c r="E9" s="327">
        <f t="shared" ref="E9:E35" si="0">C9/D9</f>
        <v>19.457724719101122</v>
      </c>
    </row>
    <row r="10" spans="1:5" ht="15" customHeight="1" x14ac:dyDescent="0.2">
      <c r="A10" s="89" t="s">
        <v>35</v>
      </c>
      <c r="B10" s="72">
        <v>24</v>
      </c>
      <c r="C10" s="327">
        <v>11781.03</v>
      </c>
      <c r="D10" s="72">
        <v>608</v>
      </c>
      <c r="E10" s="327">
        <f t="shared" si="0"/>
        <v>19.37669407894737</v>
      </c>
    </row>
    <row r="11" spans="1:5" ht="15" customHeight="1" x14ac:dyDescent="0.2">
      <c r="A11" s="89" t="s">
        <v>36</v>
      </c>
      <c r="B11" s="72">
        <v>8</v>
      </c>
      <c r="C11" s="327">
        <v>2554.2600000000002</v>
      </c>
      <c r="D11" s="72">
        <v>130</v>
      </c>
      <c r="E11" s="327">
        <f t="shared" si="0"/>
        <v>19.648153846153846</v>
      </c>
    </row>
    <row r="12" spans="1:5" ht="15" customHeight="1" x14ac:dyDescent="0.2">
      <c r="A12" s="89" t="s">
        <v>37</v>
      </c>
      <c r="B12" s="72"/>
      <c r="C12" s="327"/>
      <c r="D12" s="72"/>
      <c r="E12" s="327"/>
    </row>
    <row r="13" spans="1:5" ht="15" customHeight="1" x14ac:dyDescent="0.2">
      <c r="A13" s="89" t="s">
        <v>38</v>
      </c>
      <c r="B13" s="72">
        <v>10</v>
      </c>
      <c r="C13" s="327">
        <v>3628.23</v>
      </c>
      <c r="D13" s="72">
        <v>185</v>
      </c>
      <c r="E13" s="327">
        <f t="shared" si="0"/>
        <v>19.612054054054052</v>
      </c>
    </row>
    <row r="14" spans="1:5" ht="15" customHeight="1" x14ac:dyDescent="0.2">
      <c r="A14" s="89" t="s">
        <v>39</v>
      </c>
      <c r="B14" s="72">
        <v>9</v>
      </c>
      <c r="C14" s="327">
        <v>3060.4</v>
      </c>
      <c r="D14" s="72">
        <v>156</v>
      </c>
      <c r="E14" s="327">
        <f t="shared" si="0"/>
        <v>19.617948717948718</v>
      </c>
    </row>
    <row r="15" spans="1:5" ht="15" customHeight="1" x14ac:dyDescent="0.2">
      <c r="A15" s="89" t="s">
        <v>40</v>
      </c>
      <c r="B15" s="72">
        <v>2</v>
      </c>
      <c r="C15" s="327">
        <v>1994.05</v>
      </c>
      <c r="D15" s="72">
        <v>101</v>
      </c>
      <c r="E15" s="327">
        <f t="shared" si="0"/>
        <v>19.743069306930693</v>
      </c>
    </row>
    <row r="16" spans="1:5" ht="15" customHeight="1" x14ac:dyDescent="0.2">
      <c r="A16" s="89" t="s">
        <v>41</v>
      </c>
      <c r="B16" s="72">
        <v>8</v>
      </c>
      <c r="C16" s="327">
        <v>3223.61</v>
      </c>
      <c r="D16" s="72">
        <v>166</v>
      </c>
      <c r="E16" s="327">
        <f t="shared" si="0"/>
        <v>19.41933734939759</v>
      </c>
    </row>
    <row r="17" spans="1:5" ht="15" customHeight="1" x14ac:dyDescent="0.2">
      <c r="A17" s="89" t="s">
        <v>42</v>
      </c>
      <c r="B17" s="72">
        <v>8</v>
      </c>
      <c r="C17" s="327">
        <v>2499.21</v>
      </c>
      <c r="D17" s="72">
        <v>128</v>
      </c>
      <c r="E17" s="327">
        <f t="shared" si="0"/>
        <v>19.525078125</v>
      </c>
    </row>
    <row r="18" spans="1:5" ht="15" customHeight="1" x14ac:dyDescent="0.2">
      <c r="A18" s="89" t="s">
        <v>43</v>
      </c>
      <c r="B18" s="72">
        <v>2</v>
      </c>
      <c r="C18" s="327">
        <v>877.38</v>
      </c>
      <c r="D18" s="72">
        <v>45</v>
      </c>
      <c r="E18" s="327">
        <f t="shared" si="0"/>
        <v>19.497333333333334</v>
      </c>
    </row>
    <row r="19" spans="1:5" ht="15" customHeight="1" x14ac:dyDescent="0.2">
      <c r="A19" s="89" t="s">
        <v>44</v>
      </c>
      <c r="B19" s="72">
        <v>8</v>
      </c>
      <c r="C19" s="327">
        <v>3367.08</v>
      </c>
      <c r="D19" s="72">
        <v>170</v>
      </c>
      <c r="E19" s="327">
        <f t="shared" si="0"/>
        <v>19.80635294117647</v>
      </c>
    </row>
    <row r="20" spans="1:5" ht="15" customHeight="1" x14ac:dyDescent="0.2">
      <c r="A20" s="89" t="s">
        <v>45</v>
      </c>
      <c r="B20" s="72">
        <v>12</v>
      </c>
      <c r="C20" s="327">
        <v>6793.04</v>
      </c>
      <c r="D20" s="72">
        <v>343</v>
      </c>
      <c r="E20" s="327">
        <f t="shared" si="0"/>
        <v>19.804781341107873</v>
      </c>
    </row>
    <row r="21" spans="1:5" ht="15" customHeight="1" x14ac:dyDescent="0.2">
      <c r="A21" s="89" t="s">
        <v>46</v>
      </c>
      <c r="B21" s="72">
        <v>6</v>
      </c>
      <c r="C21" s="327">
        <v>3651.96</v>
      </c>
      <c r="D21" s="72">
        <v>185</v>
      </c>
      <c r="E21" s="327">
        <f>C21/D21</f>
        <v>19.740324324324323</v>
      </c>
    </row>
    <row r="22" spans="1:5" ht="15" customHeight="1" x14ac:dyDescent="0.2">
      <c r="A22" s="89" t="s">
        <v>47</v>
      </c>
      <c r="B22" s="72">
        <v>47</v>
      </c>
      <c r="C22" s="327">
        <v>16019.75</v>
      </c>
      <c r="D22" s="72">
        <v>826</v>
      </c>
      <c r="E22" s="327">
        <f t="shared" si="0"/>
        <v>19.394370460048425</v>
      </c>
    </row>
    <row r="23" spans="1:5" ht="15" customHeight="1" x14ac:dyDescent="0.2">
      <c r="A23" s="89" t="s">
        <v>48</v>
      </c>
      <c r="B23" s="72">
        <v>1</v>
      </c>
      <c r="C23" s="327">
        <v>57.92</v>
      </c>
      <c r="D23" s="72">
        <v>3</v>
      </c>
      <c r="E23" s="327">
        <f t="shared" si="0"/>
        <v>19.306666666666668</v>
      </c>
    </row>
    <row r="24" spans="1:5" ht="15" customHeight="1" x14ac:dyDescent="0.2">
      <c r="A24" s="89" t="s">
        <v>49</v>
      </c>
      <c r="B24" s="72">
        <v>15</v>
      </c>
      <c r="C24" s="327">
        <v>4563.5600000000004</v>
      </c>
      <c r="D24" s="72">
        <v>235</v>
      </c>
      <c r="E24" s="327">
        <f t="shared" si="0"/>
        <v>19.419404255319151</v>
      </c>
    </row>
    <row r="25" spans="1:5" ht="15" customHeight="1" x14ac:dyDescent="0.2">
      <c r="A25" s="89" t="s">
        <v>50</v>
      </c>
      <c r="B25" s="72">
        <v>1</v>
      </c>
      <c r="C25" s="327">
        <v>229.79</v>
      </c>
      <c r="D25" s="72">
        <v>12</v>
      </c>
      <c r="E25" s="327">
        <f t="shared" si="0"/>
        <v>19.149166666666666</v>
      </c>
    </row>
    <row r="26" spans="1:5" ht="15" customHeight="1" x14ac:dyDescent="0.2">
      <c r="A26" s="89" t="s">
        <v>51</v>
      </c>
      <c r="B26" s="72"/>
      <c r="C26" s="327"/>
      <c r="D26" s="72"/>
      <c r="E26" s="327"/>
    </row>
    <row r="27" spans="1:5" ht="15" customHeight="1" x14ac:dyDescent="0.2">
      <c r="A27" s="89" t="s">
        <v>52</v>
      </c>
      <c r="B27" s="72">
        <v>8</v>
      </c>
      <c r="C27" s="327">
        <v>3462</v>
      </c>
      <c r="D27" s="72">
        <v>179</v>
      </c>
      <c r="E27" s="327">
        <f t="shared" si="0"/>
        <v>19.340782122905029</v>
      </c>
    </row>
    <row r="28" spans="1:5" ht="15" customHeight="1" x14ac:dyDescent="0.2">
      <c r="A28" s="89" t="s">
        <v>53</v>
      </c>
      <c r="B28" s="72">
        <v>87</v>
      </c>
      <c r="C28" s="327">
        <v>36622.129999999997</v>
      </c>
      <c r="D28" s="72">
        <v>1875</v>
      </c>
      <c r="E28" s="327">
        <f t="shared" si="0"/>
        <v>19.531802666666664</v>
      </c>
    </row>
    <row r="29" spans="1:5" ht="15" customHeight="1" x14ac:dyDescent="0.2">
      <c r="A29" s="89" t="s">
        <v>54</v>
      </c>
      <c r="B29" s="72">
        <v>5</v>
      </c>
      <c r="C29" s="327">
        <v>3050.89</v>
      </c>
      <c r="D29" s="72">
        <v>154</v>
      </c>
      <c r="E29" s="327">
        <f t="shared" si="0"/>
        <v>19.810974025974026</v>
      </c>
    </row>
    <row r="30" spans="1:5" ht="15" customHeight="1" x14ac:dyDescent="0.2">
      <c r="A30" s="89" t="s">
        <v>55</v>
      </c>
      <c r="B30" s="72">
        <v>16</v>
      </c>
      <c r="C30" s="327">
        <v>5151.28</v>
      </c>
      <c r="D30" s="72">
        <v>267</v>
      </c>
      <c r="E30" s="327">
        <f t="shared" si="0"/>
        <v>19.29318352059925</v>
      </c>
    </row>
    <row r="31" spans="1:5" ht="15" customHeight="1" x14ac:dyDescent="0.2">
      <c r="A31" s="89" t="s">
        <v>56</v>
      </c>
      <c r="B31" s="72">
        <v>4</v>
      </c>
      <c r="C31" s="327">
        <v>2200.1</v>
      </c>
      <c r="D31" s="72">
        <v>111</v>
      </c>
      <c r="E31" s="327">
        <f t="shared" si="0"/>
        <v>19.820720720720718</v>
      </c>
    </row>
    <row r="32" spans="1:5" ht="15" customHeight="1" x14ac:dyDescent="0.2">
      <c r="A32" s="89" t="s">
        <v>57</v>
      </c>
      <c r="B32" s="72">
        <v>1</v>
      </c>
      <c r="C32" s="327">
        <v>398.81</v>
      </c>
      <c r="D32" s="72">
        <v>21</v>
      </c>
      <c r="E32" s="327">
        <f t="shared" si="0"/>
        <v>18.990952380952383</v>
      </c>
    </row>
    <row r="33" spans="1:5" ht="15" customHeight="1" x14ac:dyDescent="0.2">
      <c r="A33" s="89" t="s">
        <v>58</v>
      </c>
      <c r="B33" s="72">
        <v>7</v>
      </c>
      <c r="C33" s="327">
        <v>3389.88</v>
      </c>
      <c r="D33" s="72">
        <v>173</v>
      </c>
      <c r="E33" s="327">
        <f t="shared" si="0"/>
        <v>19.594682080924855</v>
      </c>
    </row>
    <row r="34" spans="1:5" ht="15" customHeight="1" x14ac:dyDescent="0.2">
      <c r="A34" s="89" t="s">
        <v>59</v>
      </c>
      <c r="B34" s="72">
        <v>2</v>
      </c>
      <c r="C34" s="327">
        <v>598.21</v>
      </c>
      <c r="D34" s="72">
        <v>30</v>
      </c>
      <c r="E34" s="327">
        <f t="shared" si="0"/>
        <v>19.940333333333335</v>
      </c>
    </row>
    <row r="35" spans="1:5" ht="15" customHeight="1" x14ac:dyDescent="0.2">
      <c r="A35" s="89" t="s">
        <v>60</v>
      </c>
      <c r="B35" s="72">
        <v>3</v>
      </c>
      <c r="C35" s="327">
        <v>1241.06</v>
      </c>
      <c r="D35" s="72">
        <v>64</v>
      </c>
      <c r="E35" s="327">
        <f t="shared" si="0"/>
        <v>19.391562499999999</v>
      </c>
    </row>
    <row r="36" spans="1:5" ht="20.100000000000001" customHeight="1" x14ac:dyDescent="0.2">
      <c r="A36" s="197" t="s">
        <v>5</v>
      </c>
      <c r="B36" s="114">
        <f>SUM(B8:B35)</f>
        <v>351</v>
      </c>
      <c r="C36" s="326">
        <f>SUM(C8:C35)</f>
        <v>149891.5</v>
      </c>
      <c r="D36" s="114">
        <f>SUM(D8:D35)</f>
        <v>7676</v>
      </c>
      <c r="E36" s="330">
        <f>C36/D36</f>
        <v>19.527292860865035</v>
      </c>
    </row>
    <row r="37" spans="1:5" ht="9.9499999999999993" customHeight="1" x14ac:dyDescent="0.2"/>
    <row r="38" spans="1:5" ht="45" customHeight="1" x14ac:dyDescent="0.2">
      <c r="A38" s="420" t="s">
        <v>405</v>
      </c>
      <c r="B38" s="420"/>
      <c r="C38" s="420"/>
      <c r="D38" s="420"/>
      <c r="E38" s="420"/>
    </row>
  </sheetData>
  <mergeCells count="3">
    <mergeCell ref="A4:E4"/>
    <mergeCell ref="A3:E3"/>
    <mergeCell ref="A38:E38"/>
  </mergeCells>
  <hyperlinks>
    <hyperlink ref="A1" location="Съдържание!Print_Area" display="към съдържанието" xr:uid="{00000000-0004-0000-3600-000000000000}"/>
  </hyperlinks>
  <printOptions horizontalCentered="1"/>
  <pageMargins left="0.39370078740157483" right="0.39370078740157483" top="0.59055118110236227" bottom="0.39370078740157483" header="0.39370078740157483" footer="0.39370078740157483"/>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N40"/>
  <sheetViews>
    <sheetView topLeftCell="A4" zoomScale="82" zoomScaleNormal="82" zoomScaleSheetLayoutView="87" workbookViewId="0">
      <selection activeCell="E17" sqref="E17"/>
    </sheetView>
  </sheetViews>
  <sheetFormatPr defaultRowHeight="12.75" x14ac:dyDescent="0.2"/>
  <cols>
    <col min="1" max="1" width="18.7109375" customWidth="1"/>
    <col min="2" max="2" width="11.7109375" customWidth="1"/>
    <col min="3" max="3" width="18.7109375" customWidth="1"/>
    <col min="4" max="5" width="12.7109375" customWidth="1"/>
    <col min="7" max="7" width="11.85546875" customWidth="1"/>
  </cols>
  <sheetData>
    <row r="1" spans="1:14" s="5" customFormat="1" ht="15" x14ac:dyDescent="0.2">
      <c r="A1" s="147" t="s">
        <v>64</v>
      </c>
      <c r="B1" s="74"/>
      <c r="C1" s="74"/>
      <c r="D1" s="74"/>
      <c r="E1" s="85"/>
    </row>
    <row r="2" spans="1:14" s="5" customFormat="1" ht="15" x14ac:dyDescent="0.2">
      <c r="A2" s="147"/>
      <c r="B2" s="239"/>
      <c r="C2" s="239"/>
      <c r="D2" s="239"/>
      <c r="E2" s="85"/>
    </row>
    <row r="3" spans="1:14" s="5" customFormat="1" ht="15" customHeight="1" x14ac:dyDescent="0.2">
      <c r="A3" s="368" t="s">
        <v>278</v>
      </c>
      <c r="B3" s="368"/>
      <c r="C3" s="368"/>
      <c r="D3" s="368"/>
      <c r="E3" s="368"/>
    </row>
    <row r="4" spans="1:14" ht="45" customHeight="1" x14ac:dyDescent="0.2">
      <c r="A4" s="383" t="s">
        <v>392</v>
      </c>
      <c r="B4" s="383"/>
      <c r="C4" s="383"/>
      <c r="D4" s="383"/>
      <c r="E4" s="383"/>
    </row>
    <row r="5" spans="1:14" ht="15" customHeight="1" x14ac:dyDescent="0.2">
      <c r="A5" s="74"/>
      <c r="B5" s="74"/>
      <c r="C5" s="74"/>
      <c r="D5" s="74"/>
      <c r="E5" s="74"/>
    </row>
    <row r="6" spans="1:14" ht="50.1" customHeight="1" x14ac:dyDescent="0.2">
      <c r="A6" s="117" t="s">
        <v>258</v>
      </c>
      <c r="B6" s="116" t="s">
        <v>132</v>
      </c>
      <c r="C6" s="270" t="s">
        <v>397</v>
      </c>
      <c r="D6" s="117" t="s">
        <v>66</v>
      </c>
      <c r="E6" s="202" t="s">
        <v>372</v>
      </c>
      <c r="G6" s="383"/>
      <c r="H6" s="383"/>
      <c r="I6" s="383"/>
      <c r="J6" s="383"/>
      <c r="K6" s="383"/>
    </row>
    <row r="7" spans="1:14" ht="20.100000000000001" customHeight="1" x14ac:dyDescent="0.2">
      <c r="A7" s="117">
        <v>1</v>
      </c>
      <c r="B7" s="116">
        <v>2</v>
      </c>
      <c r="C7" s="117">
        <v>3</v>
      </c>
      <c r="D7" s="117">
        <v>4</v>
      </c>
      <c r="E7" s="117" t="s">
        <v>192</v>
      </c>
    </row>
    <row r="8" spans="1:14" ht="15" customHeight="1" x14ac:dyDescent="0.2">
      <c r="A8" s="89" t="s">
        <v>33</v>
      </c>
      <c r="B8" s="72">
        <v>8</v>
      </c>
      <c r="C8" s="327">
        <v>13509.34</v>
      </c>
      <c r="D8" s="72">
        <v>418</v>
      </c>
      <c r="E8" s="327">
        <f>C8/D8</f>
        <v>32.318995215311006</v>
      </c>
    </row>
    <row r="9" spans="1:14" ht="15" customHeight="1" x14ac:dyDescent="0.2">
      <c r="A9" s="89" t="s">
        <v>34</v>
      </c>
      <c r="B9" s="72">
        <v>17</v>
      </c>
      <c r="C9" s="327">
        <v>27696.31</v>
      </c>
      <c r="D9" s="72">
        <v>846</v>
      </c>
      <c r="E9" s="327">
        <f t="shared" ref="E9:E35" si="0">C9/D9</f>
        <v>32.737955082742317</v>
      </c>
    </row>
    <row r="10" spans="1:14" ht="15" customHeight="1" x14ac:dyDescent="0.2">
      <c r="A10" s="89" t="s">
        <v>35</v>
      </c>
      <c r="B10" s="72">
        <v>17</v>
      </c>
      <c r="C10" s="327">
        <v>27531.98</v>
      </c>
      <c r="D10" s="72">
        <v>723</v>
      </c>
      <c r="E10" s="327">
        <f t="shared" si="0"/>
        <v>38.080193637621022</v>
      </c>
    </row>
    <row r="11" spans="1:14" ht="15" customHeight="1" x14ac:dyDescent="0.2">
      <c r="A11" s="89" t="s">
        <v>36</v>
      </c>
      <c r="B11" s="72">
        <v>3</v>
      </c>
      <c r="C11" s="327">
        <v>4677.3999999999996</v>
      </c>
      <c r="D11" s="72">
        <v>175</v>
      </c>
      <c r="E11" s="327">
        <f t="shared" si="0"/>
        <v>26.727999999999998</v>
      </c>
    </row>
    <row r="12" spans="1:14" ht="15" customHeight="1" x14ac:dyDescent="0.2">
      <c r="A12" s="89" t="s">
        <v>37</v>
      </c>
      <c r="B12" s="72">
        <v>1</v>
      </c>
      <c r="C12" s="327">
        <v>561.13</v>
      </c>
      <c r="D12" s="72">
        <v>19</v>
      </c>
      <c r="E12" s="327">
        <f t="shared" si="0"/>
        <v>29.533157894736842</v>
      </c>
    </row>
    <row r="13" spans="1:14" ht="15" customHeight="1" x14ac:dyDescent="0.2">
      <c r="A13" s="89" t="s">
        <v>38</v>
      </c>
      <c r="B13" s="72">
        <v>5</v>
      </c>
      <c r="C13" s="327">
        <v>12626.42</v>
      </c>
      <c r="D13" s="72">
        <v>285</v>
      </c>
      <c r="E13" s="327">
        <f t="shared" si="0"/>
        <v>44.303228070175436</v>
      </c>
    </row>
    <row r="14" spans="1:14" ht="15" customHeight="1" x14ac:dyDescent="0.2">
      <c r="A14" s="89" t="s">
        <v>39</v>
      </c>
      <c r="B14" s="72">
        <v>4</v>
      </c>
      <c r="C14" s="327">
        <v>6134.07</v>
      </c>
      <c r="D14" s="72">
        <v>247</v>
      </c>
      <c r="E14" s="327">
        <f t="shared" si="0"/>
        <v>24.834291497975709</v>
      </c>
    </row>
    <row r="15" spans="1:14" ht="15" customHeight="1" x14ac:dyDescent="0.2">
      <c r="A15" s="89" t="s">
        <v>40</v>
      </c>
      <c r="B15" s="72"/>
      <c r="C15" s="327"/>
      <c r="D15" s="72"/>
      <c r="E15" s="327"/>
    </row>
    <row r="16" spans="1:14" ht="15" customHeight="1" x14ac:dyDescent="0.2">
      <c r="A16" s="89" t="s">
        <v>41</v>
      </c>
      <c r="B16" s="72">
        <v>2</v>
      </c>
      <c r="C16" s="327">
        <v>3827.24</v>
      </c>
      <c r="D16" s="72">
        <v>122</v>
      </c>
      <c r="E16" s="327">
        <f t="shared" si="0"/>
        <v>31.370819672131145</v>
      </c>
      <c r="N16" s="14"/>
    </row>
    <row r="17" spans="1:11" ht="15" customHeight="1" x14ac:dyDescent="0.2">
      <c r="A17" s="89" t="s">
        <v>42</v>
      </c>
      <c r="B17" s="72">
        <v>5</v>
      </c>
      <c r="C17" s="327">
        <v>12683.44</v>
      </c>
      <c r="D17" s="72">
        <v>315</v>
      </c>
      <c r="E17" s="327">
        <f t="shared" si="0"/>
        <v>40.264888888888891</v>
      </c>
    </row>
    <row r="18" spans="1:11" ht="15" customHeight="1" x14ac:dyDescent="0.2">
      <c r="A18" s="89" t="s">
        <v>43</v>
      </c>
      <c r="B18" s="72">
        <v>5</v>
      </c>
      <c r="C18" s="327">
        <v>6145.25</v>
      </c>
      <c r="D18" s="72">
        <v>212</v>
      </c>
      <c r="E18" s="327">
        <f t="shared" si="0"/>
        <v>28.987028301886792</v>
      </c>
    </row>
    <row r="19" spans="1:11" ht="15" customHeight="1" x14ac:dyDescent="0.2">
      <c r="A19" s="89" t="s">
        <v>44</v>
      </c>
      <c r="B19" s="72">
        <v>7</v>
      </c>
      <c r="C19" s="327">
        <v>14514.31</v>
      </c>
      <c r="D19" s="72">
        <v>413</v>
      </c>
      <c r="E19" s="327">
        <f t="shared" si="0"/>
        <v>35.143607748184017</v>
      </c>
    </row>
    <row r="20" spans="1:11" ht="15" customHeight="1" x14ac:dyDescent="0.2">
      <c r="A20" s="89" t="s">
        <v>45</v>
      </c>
      <c r="B20" s="72">
        <v>3</v>
      </c>
      <c r="C20" s="327">
        <v>5581.8</v>
      </c>
      <c r="D20" s="72">
        <v>204</v>
      </c>
      <c r="E20" s="327">
        <f t="shared" si="0"/>
        <v>27.361764705882354</v>
      </c>
    </row>
    <row r="21" spans="1:11" ht="15" customHeight="1" x14ac:dyDescent="0.2">
      <c r="A21" s="89" t="s">
        <v>46</v>
      </c>
      <c r="B21" s="72">
        <v>7</v>
      </c>
      <c r="C21" s="327">
        <v>15896.98</v>
      </c>
      <c r="D21" s="72">
        <v>416</v>
      </c>
      <c r="E21" s="327">
        <f>C21/D21</f>
        <v>38.213894230769228</v>
      </c>
    </row>
    <row r="22" spans="1:11" ht="15" customHeight="1" x14ac:dyDescent="0.2">
      <c r="A22" s="89" t="s">
        <v>47</v>
      </c>
      <c r="B22" s="72">
        <v>38</v>
      </c>
      <c r="C22" s="327">
        <v>86080.2</v>
      </c>
      <c r="D22" s="72">
        <v>2259</v>
      </c>
      <c r="E22" s="327">
        <f t="shared" si="0"/>
        <v>38.105444887118196</v>
      </c>
    </row>
    <row r="23" spans="1:11" ht="15" customHeight="1" x14ac:dyDescent="0.2">
      <c r="A23" s="89" t="s">
        <v>48</v>
      </c>
      <c r="B23" s="72">
        <v>1</v>
      </c>
      <c r="C23" s="327">
        <v>1860.6</v>
      </c>
      <c r="D23" s="72">
        <v>61</v>
      </c>
      <c r="E23" s="327">
        <f t="shared" si="0"/>
        <v>30.501639344262294</v>
      </c>
    </row>
    <row r="24" spans="1:11" ht="15" customHeight="1" x14ac:dyDescent="0.2">
      <c r="A24" s="89" t="s">
        <v>49</v>
      </c>
      <c r="B24" s="72">
        <v>6</v>
      </c>
      <c r="C24" s="327">
        <v>18470.900000000001</v>
      </c>
      <c r="D24" s="72">
        <v>462</v>
      </c>
      <c r="E24" s="327">
        <f t="shared" si="0"/>
        <v>39.980303030303034</v>
      </c>
    </row>
    <row r="25" spans="1:11" ht="15" customHeight="1" x14ac:dyDescent="0.2">
      <c r="A25" s="89" t="s">
        <v>50</v>
      </c>
      <c r="B25" s="72">
        <v>1</v>
      </c>
      <c r="C25" s="327">
        <v>3958.29</v>
      </c>
      <c r="D25" s="72">
        <v>61</v>
      </c>
      <c r="E25" s="327">
        <f t="shared" si="0"/>
        <v>64.89</v>
      </c>
    </row>
    <row r="26" spans="1:11" ht="15" customHeight="1" x14ac:dyDescent="0.2">
      <c r="A26" s="89" t="s">
        <v>51</v>
      </c>
      <c r="B26" s="72">
        <v>4</v>
      </c>
      <c r="C26" s="327">
        <v>14169.08</v>
      </c>
      <c r="D26" s="72">
        <v>284</v>
      </c>
      <c r="E26" s="327">
        <f>C26/D26</f>
        <v>49.891126760563381</v>
      </c>
    </row>
    <row r="27" spans="1:11" ht="15" customHeight="1" x14ac:dyDescent="0.2">
      <c r="A27" s="89" t="s">
        <v>52</v>
      </c>
      <c r="B27" s="72">
        <v>6</v>
      </c>
      <c r="C27" s="327">
        <v>9944.14</v>
      </c>
      <c r="D27" s="72">
        <v>328</v>
      </c>
      <c r="E27" s="327">
        <f t="shared" si="0"/>
        <v>30.317499999999999</v>
      </c>
      <c r="K27" s="8"/>
    </row>
    <row r="28" spans="1:11" ht="15" customHeight="1" x14ac:dyDescent="0.2">
      <c r="A28" s="89" t="s">
        <v>53</v>
      </c>
      <c r="B28" s="72">
        <v>110</v>
      </c>
      <c r="C28" s="327">
        <v>270894.63</v>
      </c>
      <c r="D28" s="72">
        <v>5795</v>
      </c>
      <c r="E28" s="327">
        <f t="shared" si="0"/>
        <v>46.746269197584127</v>
      </c>
    </row>
    <row r="29" spans="1:11" ht="15" customHeight="1" x14ac:dyDescent="0.2">
      <c r="A29" s="89" t="s">
        <v>54</v>
      </c>
      <c r="B29" s="72">
        <v>7</v>
      </c>
      <c r="C29" s="327">
        <v>11617.78</v>
      </c>
      <c r="D29" s="72">
        <v>417</v>
      </c>
      <c r="E29" s="327">
        <f t="shared" si="0"/>
        <v>27.860383693045566</v>
      </c>
    </row>
    <row r="30" spans="1:11" ht="15" customHeight="1" x14ac:dyDescent="0.2">
      <c r="A30" s="89" t="s">
        <v>55</v>
      </c>
      <c r="B30" s="72">
        <v>8</v>
      </c>
      <c r="C30" s="327">
        <v>10429.5</v>
      </c>
      <c r="D30" s="72">
        <v>342</v>
      </c>
      <c r="E30" s="327">
        <f t="shared" si="0"/>
        <v>30.495614035087719</v>
      </c>
    </row>
    <row r="31" spans="1:11" ht="15" customHeight="1" x14ac:dyDescent="0.2">
      <c r="A31" s="89" t="s">
        <v>56</v>
      </c>
      <c r="B31" s="72">
        <v>3</v>
      </c>
      <c r="C31" s="327">
        <v>6411.2</v>
      </c>
      <c r="D31" s="72">
        <v>183</v>
      </c>
      <c r="E31" s="327">
        <f t="shared" si="0"/>
        <v>35.033879781420765</v>
      </c>
    </row>
    <row r="32" spans="1:11" ht="15" customHeight="1" x14ac:dyDescent="0.2">
      <c r="A32" s="89" t="s">
        <v>57</v>
      </c>
      <c r="B32" s="72">
        <v>2</v>
      </c>
      <c r="C32" s="327">
        <v>6937.63</v>
      </c>
      <c r="D32" s="72">
        <v>122</v>
      </c>
      <c r="E32" s="327">
        <f t="shared" si="0"/>
        <v>56.865819672131146</v>
      </c>
    </row>
    <row r="33" spans="1:8" ht="15" customHeight="1" x14ac:dyDescent="0.2">
      <c r="A33" s="89" t="s">
        <v>58</v>
      </c>
      <c r="B33" s="72">
        <v>2</v>
      </c>
      <c r="C33" s="327">
        <v>3721.2</v>
      </c>
      <c r="D33" s="72">
        <v>142</v>
      </c>
      <c r="E33" s="327">
        <f t="shared" si="0"/>
        <v>26.205633802816902</v>
      </c>
    </row>
    <row r="34" spans="1:8" ht="15" customHeight="1" x14ac:dyDescent="0.2">
      <c r="A34" s="89" t="s">
        <v>59</v>
      </c>
      <c r="B34" s="72">
        <v>5</v>
      </c>
      <c r="C34" s="327">
        <v>9800.25</v>
      </c>
      <c r="D34" s="72">
        <v>344</v>
      </c>
      <c r="E34" s="327">
        <f t="shared" si="0"/>
        <v>28.489098837209301</v>
      </c>
    </row>
    <row r="35" spans="1:8" ht="15" customHeight="1" x14ac:dyDescent="0.2">
      <c r="A35" s="89" t="s">
        <v>60</v>
      </c>
      <c r="B35" s="72">
        <v>7</v>
      </c>
      <c r="C35" s="327">
        <v>10824.16</v>
      </c>
      <c r="D35" s="72">
        <v>373</v>
      </c>
      <c r="E35" s="327">
        <f t="shared" si="0"/>
        <v>29.019195710455765</v>
      </c>
    </row>
    <row r="36" spans="1:8" ht="20.100000000000001" customHeight="1" x14ac:dyDescent="0.2">
      <c r="A36" s="197" t="s">
        <v>5</v>
      </c>
      <c r="B36" s="114">
        <f>SUM(B8:B35)</f>
        <v>284</v>
      </c>
      <c r="C36" s="330">
        <f>SUM(C8:C35)</f>
        <v>616505.23</v>
      </c>
      <c r="D36" s="114">
        <f>SUM(D8:D35)</f>
        <v>15568</v>
      </c>
      <c r="E36" s="330">
        <f>C36/D36</f>
        <v>39.600798432682424</v>
      </c>
      <c r="H36" s="42"/>
    </row>
    <row r="37" spans="1:8" ht="9.9499999999999993" customHeight="1" x14ac:dyDescent="0.2">
      <c r="E37" s="344"/>
    </row>
    <row r="38" spans="1:8" ht="52.5" customHeight="1" x14ac:dyDescent="0.2">
      <c r="A38" s="360" t="s">
        <v>391</v>
      </c>
      <c r="B38" s="395"/>
      <c r="C38" s="395"/>
      <c r="D38" s="395"/>
      <c r="E38" s="395"/>
      <c r="F38" s="157"/>
    </row>
    <row r="39" spans="1:8" ht="27.75" customHeight="1" x14ac:dyDescent="0.2">
      <c r="A39" s="354" t="s">
        <v>262</v>
      </c>
      <c r="B39" s="354"/>
      <c r="C39" s="354"/>
      <c r="D39" s="354"/>
      <c r="E39" s="354"/>
      <c r="F39" s="158"/>
    </row>
    <row r="40" spans="1:8" ht="29.25" customHeight="1" x14ac:dyDescent="0.2">
      <c r="A40" s="354" t="s">
        <v>194</v>
      </c>
      <c r="B40" s="354"/>
      <c r="C40" s="354"/>
      <c r="D40" s="354"/>
      <c r="E40" s="354"/>
      <c r="F40" s="156"/>
    </row>
  </sheetData>
  <mergeCells count="6">
    <mergeCell ref="A40:E40"/>
    <mergeCell ref="G6:K6"/>
    <mergeCell ref="A4:E4"/>
    <mergeCell ref="A3:E3"/>
    <mergeCell ref="A38:E38"/>
    <mergeCell ref="A39:E39"/>
  </mergeCells>
  <hyperlinks>
    <hyperlink ref="A1" location="Съдържание!Print_Area" display="към съдържанието" xr:uid="{00000000-0004-0000-3700-000000000000}"/>
  </hyperlinks>
  <printOptions horizontalCentered="1"/>
  <pageMargins left="0.39370078740157483" right="0.39370078740157483"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5"/>
  <sheetViews>
    <sheetView topLeftCell="A7" zoomScale="80" zoomScaleNormal="80" zoomScaleSheetLayoutView="62" workbookViewId="0">
      <selection activeCell="P35" sqref="P35"/>
    </sheetView>
  </sheetViews>
  <sheetFormatPr defaultRowHeight="12.75" x14ac:dyDescent="0.2"/>
  <cols>
    <col min="1" max="1" width="85.7109375" style="17" customWidth="1"/>
    <col min="2" max="2" width="14.7109375" style="18" customWidth="1"/>
    <col min="3" max="3" width="15.7109375" style="18" customWidth="1"/>
    <col min="4" max="4" width="14.7109375" style="18" customWidth="1"/>
    <col min="5" max="7" width="15.7109375" style="18" customWidth="1"/>
    <col min="8" max="8" width="18.7109375" style="18" customWidth="1"/>
    <col min="9" max="9" width="15.7109375" style="18" customWidth="1"/>
  </cols>
  <sheetData>
    <row r="1" spans="1:9" s="143" customFormat="1" ht="15" customHeight="1" x14ac:dyDescent="0.2">
      <c r="A1" s="147" t="s">
        <v>64</v>
      </c>
      <c r="B1" s="10"/>
      <c r="C1" s="10"/>
      <c r="D1" s="10"/>
      <c r="E1" s="10"/>
      <c r="F1" s="10"/>
      <c r="G1" s="10"/>
      <c r="H1" s="10"/>
      <c r="I1" s="10"/>
    </row>
    <row r="2" spans="1:9" s="143" customFormat="1" ht="15" customHeight="1" x14ac:dyDescent="0.2">
      <c r="A2" s="147"/>
      <c r="B2" s="10"/>
      <c r="C2" s="10"/>
      <c r="D2" s="10"/>
      <c r="E2" s="10"/>
      <c r="F2" s="10"/>
      <c r="G2" s="10"/>
      <c r="H2" s="10"/>
      <c r="I2" s="10"/>
    </row>
    <row r="3" spans="1:9" s="10" customFormat="1" ht="15" customHeight="1" x14ac:dyDescent="0.2">
      <c r="A3" s="148" t="s">
        <v>329</v>
      </c>
      <c r="B3" s="102"/>
      <c r="C3" s="102"/>
      <c r="D3" s="102"/>
      <c r="E3" s="102"/>
      <c r="F3" s="102"/>
      <c r="G3" s="102"/>
      <c r="H3" s="102"/>
      <c r="I3" s="149"/>
    </row>
    <row r="4" spans="1:9" s="10" customFormat="1" ht="15" customHeight="1" x14ac:dyDescent="0.2">
      <c r="A4" s="148"/>
      <c r="B4" s="102"/>
      <c r="C4" s="102"/>
      <c r="D4" s="102"/>
      <c r="E4" s="102"/>
      <c r="F4" s="102"/>
      <c r="G4" s="102"/>
      <c r="H4" s="102"/>
      <c r="I4" s="149"/>
    </row>
    <row r="5" spans="1:9" ht="15" customHeight="1" x14ac:dyDescent="0.25">
      <c r="A5" s="290"/>
      <c r="B5" s="346" t="s">
        <v>351</v>
      </c>
      <c r="C5" s="346"/>
      <c r="D5" s="346"/>
      <c r="E5" s="346"/>
      <c r="F5" s="346"/>
      <c r="G5" s="346"/>
      <c r="H5" s="346"/>
      <c r="I5" s="346"/>
    </row>
    <row r="6" spans="1:9" ht="39.950000000000003" customHeight="1" x14ac:dyDescent="0.2">
      <c r="A6" s="298" t="s">
        <v>65</v>
      </c>
      <c r="B6" s="347" t="s">
        <v>267</v>
      </c>
      <c r="C6" s="347"/>
      <c r="D6" s="347" t="s">
        <v>268</v>
      </c>
      <c r="E6" s="347"/>
      <c r="F6" s="347" t="s">
        <v>139</v>
      </c>
      <c r="G6" s="347"/>
      <c r="H6" s="348" t="s">
        <v>352</v>
      </c>
      <c r="I6" s="348" t="s">
        <v>353</v>
      </c>
    </row>
    <row r="7" spans="1:9" ht="39.950000000000003" customHeight="1" x14ac:dyDescent="0.2">
      <c r="A7" s="292"/>
      <c r="B7" s="293" t="s">
        <v>3</v>
      </c>
      <c r="C7" s="293" t="s">
        <v>137</v>
      </c>
      <c r="D7" s="116" t="s">
        <v>3</v>
      </c>
      <c r="E7" s="116" t="s">
        <v>138</v>
      </c>
      <c r="F7" s="293" t="s">
        <v>3</v>
      </c>
      <c r="G7" s="293" t="s">
        <v>138</v>
      </c>
      <c r="H7" s="349"/>
      <c r="I7" s="349"/>
    </row>
    <row r="8" spans="1:9" ht="20.100000000000001" customHeight="1" x14ac:dyDescent="0.2">
      <c r="A8" s="292">
        <v>1</v>
      </c>
      <c r="B8" s="116">
        <v>2</v>
      </c>
      <c r="C8" s="116">
        <v>3</v>
      </c>
      <c r="D8" s="116">
        <v>4</v>
      </c>
      <c r="E8" s="116" t="s">
        <v>186</v>
      </c>
      <c r="F8" s="116">
        <v>6</v>
      </c>
      <c r="G8" s="116" t="s">
        <v>187</v>
      </c>
      <c r="H8" s="266">
        <v>8</v>
      </c>
      <c r="I8" s="266" t="s">
        <v>188</v>
      </c>
    </row>
    <row r="9" spans="1:9" s="16" customFormat="1" ht="15" customHeight="1" x14ac:dyDescent="0.2">
      <c r="A9" s="115"/>
      <c r="B9" s="165"/>
      <c r="C9" s="165"/>
      <c r="D9" s="165"/>
      <c r="E9" s="165"/>
      <c r="F9" s="165"/>
      <c r="G9" s="165"/>
      <c r="H9" s="165"/>
      <c r="I9" s="177"/>
    </row>
    <row r="10" spans="1:9" s="267" customFormat="1" ht="25.5" x14ac:dyDescent="0.2">
      <c r="A10" s="285" t="s">
        <v>67</v>
      </c>
      <c r="B10" s="67">
        <v>408882</v>
      </c>
      <c r="C10" s="166">
        <v>0.14737954552909199</v>
      </c>
      <c r="D10" s="67">
        <v>613412</v>
      </c>
      <c r="E10" s="68">
        <v>1.5002176667106892</v>
      </c>
      <c r="F10" s="67">
        <v>4301807</v>
      </c>
      <c r="G10" s="67">
        <v>10.520900895612915</v>
      </c>
      <c r="H10" s="291">
        <v>153089663.80000001</v>
      </c>
      <c r="I10" s="291">
        <v>35.587292456402629</v>
      </c>
    </row>
    <row r="11" spans="1:9" s="16" customFormat="1" ht="30" customHeight="1" x14ac:dyDescent="0.2">
      <c r="A11" s="285" t="s">
        <v>68</v>
      </c>
      <c r="B11" s="67">
        <v>30229</v>
      </c>
      <c r="C11" s="166">
        <v>1.0895897304843265E-2</v>
      </c>
      <c r="D11" s="67">
        <v>50743</v>
      </c>
      <c r="E11" s="68">
        <v>1.6786198683383506</v>
      </c>
      <c r="F11" s="67">
        <v>591089</v>
      </c>
      <c r="G11" s="67">
        <v>19.553706705481492</v>
      </c>
      <c r="H11" s="291">
        <v>20804573.82</v>
      </c>
      <c r="I11" s="291">
        <v>35.197024170640972</v>
      </c>
    </row>
    <row r="12" spans="1:9" s="267" customFormat="1" ht="30" customHeight="1" x14ac:dyDescent="0.2">
      <c r="A12" s="285" t="s">
        <v>69</v>
      </c>
      <c r="B12" s="67">
        <v>67240</v>
      </c>
      <c r="C12" s="166">
        <v>2.4236333811163493E-2</v>
      </c>
      <c r="D12" s="67">
        <v>96652</v>
      </c>
      <c r="E12" s="68">
        <v>1.4374182034503271</v>
      </c>
      <c r="F12" s="67">
        <v>278113</v>
      </c>
      <c r="G12" s="67">
        <v>4.1361243307555027</v>
      </c>
      <c r="H12" s="291">
        <v>10077964.02</v>
      </c>
      <c r="I12" s="291">
        <v>36.236939733130058</v>
      </c>
    </row>
    <row r="13" spans="1:9" s="267" customFormat="1" ht="20.100000000000001" customHeight="1" x14ac:dyDescent="0.2">
      <c r="A13" s="285" t="s">
        <v>70</v>
      </c>
      <c r="B13" s="67">
        <v>6</v>
      </c>
      <c r="C13" s="167">
        <v>2.1626710717873432E-6</v>
      </c>
      <c r="D13" s="67">
        <v>6</v>
      </c>
      <c r="E13" s="68">
        <v>1</v>
      </c>
      <c r="F13" s="67">
        <v>39</v>
      </c>
      <c r="G13" s="67">
        <v>6.5</v>
      </c>
      <c r="H13" s="291">
        <v>1287</v>
      </c>
      <c r="I13" s="291">
        <v>33</v>
      </c>
    </row>
    <row r="14" spans="1:9" s="43" customFormat="1" ht="30" customHeight="1" x14ac:dyDescent="0.2">
      <c r="A14" s="285" t="s">
        <v>71</v>
      </c>
      <c r="B14" s="67">
        <v>1594</v>
      </c>
      <c r="C14" s="168">
        <v>5.7454961473817079E-4</v>
      </c>
      <c r="D14" s="67">
        <v>3289</v>
      </c>
      <c r="E14" s="68">
        <v>2.0633626097866999</v>
      </c>
      <c r="F14" s="67">
        <v>43966</v>
      </c>
      <c r="G14" s="67">
        <v>27.582183186951067</v>
      </c>
      <c r="H14" s="291">
        <v>2042185.26</v>
      </c>
      <c r="I14" s="291">
        <v>46.449193922576534</v>
      </c>
    </row>
    <row r="15" spans="1:9" s="43" customFormat="1" ht="30" customHeight="1" x14ac:dyDescent="0.2">
      <c r="A15" s="285" t="s">
        <v>125</v>
      </c>
      <c r="B15" s="67"/>
      <c r="C15" s="169"/>
      <c r="D15" s="67"/>
      <c r="E15" s="68"/>
      <c r="F15" s="67"/>
      <c r="G15" s="67"/>
      <c r="H15" s="291"/>
      <c r="I15" s="164"/>
    </row>
    <row r="16" spans="1:9" s="43" customFormat="1" ht="30" customHeight="1" x14ac:dyDescent="0.2">
      <c r="A16" s="285" t="s">
        <v>124</v>
      </c>
      <c r="B16" s="67">
        <v>4</v>
      </c>
      <c r="C16" s="167">
        <v>1.4417807145248953E-6</v>
      </c>
      <c r="D16" s="67">
        <v>4</v>
      </c>
      <c r="E16" s="68">
        <v>1</v>
      </c>
      <c r="F16" s="67">
        <v>96</v>
      </c>
      <c r="G16" s="67">
        <v>24</v>
      </c>
      <c r="H16" s="291">
        <v>710.04</v>
      </c>
      <c r="I16" s="291">
        <v>7.3962499999999993</v>
      </c>
    </row>
    <row r="17" spans="1:9" ht="20.100000000000001" customHeight="1" x14ac:dyDescent="0.2">
      <c r="A17" s="285" t="s">
        <v>72</v>
      </c>
      <c r="B17" s="67"/>
      <c r="C17" s="168"/>
      <c r="D17" s="67"/>
      <c r="E17" s="68"/>
      <c r="F17" s="67"/>
      <c r="G17" s="171"/>
      <c r="H17" s="291"/>
      <c r="I17" s="164"/>
    </row>
    <row r="18" spans="1:9" s="43" customFormat="1" ht="15" customHeight="1" x14ac:dyDescent="0.2">
      <c r="A18" s="285" t="s">
        <v>73</v>
      </c>
      <c r="B18" s="67">
        <v>50545</v>
      </c>
      <c r="C18" s="166">
        <v>1.8218701553915209E-2</v>
      </c>
      <c r="D18" s="67"/>
      <c r="E18" s="68"/>
      <c r="F18" s="67">
        <v>3347890</v>
      </c>
      <c r="G18" s="67">
        <v>66.23582945889801</v>
      </c>
      <c r="H18" s="291">
        <v>98769861.610000014</v>
      </c>
      <c r="I18" s="317">
        <v>29.502122713111845</v>
      </c>
    </row>
    <row r="19" spans="1:9" s="43" customFormat="1" ht="15" customHeight="1" x14ac:dyDescent="0.2">
      <c r="A19" s="286" t="s">
        <v>74</v>
      </c>
      <c r="B19" s="69">
        <v>44805</v>
      </c>
      <c r="C19" s="173">
        <v>1.6149746228571984E-2</v>
      </c>
      <c r="D19" s="69"/>
      <c r="E19" s="68"/>
      <c r="F19" s="69">
        <v>3277484</v>
      </c>
      <c r="G19" s="69">
        <v>73.149960941859163</v>
      </c>
      <c r="H19" s="331">
        <v>95620219.730000004</v>
      </c>
      <c r="I19" s="318">
        <v>29.174885287006742</v>
      </c>
    </row>
    <row r="20" spans="1:9" s="43" customFormat="1" ht="15" customHeight="1" x14ac:dyDescent="0.2">
      <c r="A20" s="286" t="s">
        <v>282</v>
      </c>
      <c r="B20" s="69">
        <v>5261</v>
      </c>
      <c r="C20" s="173">
        <v>1.8963020847788687E-3</v>
      </c>
      <c r="D20" s="69"/>
      <c r="E20" s="68"/>
      <c r="F20" s="69">
        <v>45628</v>
      </c>
      <c r="G20" s="69">
        <v>8.6728758791104354</v>
      </c>
      <c r="H20" s="331">
        <v>2453665.5299999998</v>
      </c>
      <c r="I20" s="318">
        <v>53.775434601560441</v>
      </c>
    </row>
    <row r="21" spans="1:9" s="43" customFormat="1" ht="15" customHeight="1" x14ac:dyDescent="0.2">
      <c r="A21" s="286" t="s">
        <v>75</v>
      </c>
      <c r="B21" s="69">
        <v>189</v>
      </c>
      <c r="C21" s="174">
        <v>6.8124138761301305E-5</v>
      </c>
      <c r="D21" s="69"/>
      <c r="E21" s="68"/>
      <c r="F21" s="69">
        <v>8541</v>
      </c>
      <c r="G21" s="69">
        <v>45.19047619047619</v>
      </c>
      <c r="H21" s="331">
        <v>416189.76</v>
      </c>
      <c r="I21" s="318">
        <v>48.728458025992275</v>
      </c>
    </row>
    <row r="22" spans="1:9" ht="30" customHeight="1" x14ac:dyDescent="0.2">
      <c r="A22" s="286" t="s">
        <v>76</v>
      </c>
      <c r="B22" s="69">
        <v>290</v>
      </c>
      <c r="C22" s="174">
        <v>1.0452910180305492E-4</v>
      </c>
      <c r="D22" s="69"/>
      <c r="E22" s="68"/>
      <c r="F22" s="69">
        <v>16237</v>
      </c>
      <c r="G22" s="69">
        <v>55.989655172413791</v>
      </c>
      <c r="H22" s="331">
        <v>279786.58999999997</v>
      </c>
      <c r="I22" s="318">
        <v>17.231421444848184</v>
      </c>
    </row>
    <row r="23" spans="1:9" ht="15" customHeight="1" x14ac:dyDescent="0.2">
      <c r="A23" s="287" t="s">
        <v>407</v>
      </c>
      <c r="B23" s="67">
        <v>42547</v>
      </c>
      <c r="C23" s="166">
        <v>1.5335861015222682E-2</v>
      </c>
      <c r="D23" s="67"/>
      <c r="E23" s="68"/>
      <c r="F23" s="67">
        <v>2038177</v>
      </c>
      <c r="G23" s="67">
        <v>47.904129550849646</v>
      </c>
      <c r="H23" s="291">
        <v>36990911.149999999</v>
      </c>
      <c r="I23" s="317">
        <v>18.149018044065848</v>
      </c>
    </row>
    <row r="24" spans="1:9" ht="15" customHeight="1" x14ac:dyDescent="0.2">
      <c r="A24" s="288" t="s">
        <v>128</v>
      </c>
      <c r="B24" s="69">
        <v>35585</v>
      </c>
      <c r="C24" s="173">
        <v>1.2826441681592101E-2</v>
      </c>
      <c r="D24" s="69"/>
      <c r="E24" s="68"/>
      <c r="F24" s="69">
        <v>1742250</v>
      </c>
      <c r="G24" s="69">
        <v>48.960236054517352</v>
      </c>
      <c r="H24" s="331">
        <v>34098218.729999997</v>
      </c>
      <c r="I24" s="318">
        <v>19.571369625484287</v>
      </c>
    </row>
    <row r="25" spans="1:9" s="43" customFormat="1" ht="30" customHeight="1" x14ac:dyDescent="0.2">
      <c r="A25" s="286" t="s">
        <v>129</v>
      </c>
      <c r="B25" s="69">
        <v>6962</v>
      </c>
      <c r="C25" s="173">
        <v>2.5094193336305803E-3</v>
      </c>
      <c r="D25" s="69"/>
      <c r="E25" s="68"/>
      <c r="F25" s="69">
        <v>295927</v>
      </c>
      <c r="G25" s="69">
        <v>42.50603274921</v>
      </c>
      <c r="H25" s="331">
        <v>2892692.42</v>
      </c>
      <c r="I25" s="318">
        <v>9.775020258374532</v>
      </c>
    </row>
    <row r="26" spans="1:9" s="43" customFormat="1" ht="15" customHeight="1" x14ac:dyDescent="0.2">
      <c r="A26" s="285" t="s">
        <v>121</v>
      </c>
      <c r="B26" s="67">
        <v>287</v>
      </c>
      <c r="C26" s="168">
        <v>1.0344776626716124E-4</v>
      </c>
      <c r="D26" s="67"/>
      <c r="E26" s="68"/>
      <c r="F26" s="67">
        <v>15568</v>
      </c>
      <c r="G26" s="67">
        <v>54.243902439024389</v>
      </c>
      <c r="H26" s="291">
        <v>616505.23</v>
      </c>
      <c r="I26" s="317">
        <v>39.600798432682424</v>
      </c>
    </row>
    <row r="27" spans="1:9" s="43" customFormat="1" ht="15" customHeight="1" x14ac:dyDescent="0.2">
      <c r="A27" s="286" t="s">
        <v>123</v>
      </c>
      <c r="B27" s="69">
        <v>254</v>
      </c>
      <c r="C27" s="174">
        <v>9.1553075372330863E-5</v>
      </c>
      <c r="D27" s="69"/>
      <c r="E27" s="68"/>
      <c r="F27" s="69">
        <v>13881</v>
      </c>
      <c r="G27" s="69">
        <v>54.6496062992126</v>
      </c>
      <c r="H27" s="331">
        <v>581115.98</v>
      </c>
      <c r="I27" s="318">
        <v>41.864129385490955</v>
      </c>
    </row>
    <row r="28" spans="1:9" s="43" customFormat="1" ht="30" customHeight="1" x14ac:dyDescent="0.2">
      <c r="A28" s="286" t="s">
        <v>122</v>
      </c>
      <c r="B28" s="69">
        <v>33</v>
      </c>
      <c r="C28" s="172">
        <v>1.1894690894830387E-5</v>
      </c>
      <c r="D28" s="69"/>
      <c r="E28" s="68"/>
      <c r="F28" s="69">
        <v>1687</v>
      </c>
      <c r="G28" s="69">
        <v>51.121212121212125</v>
      </c>
      <c r="H28" s="331">
        <v>35389.25</v>
      </c>
      <c r="I28" s="318">
        <v>20.977622999407231</v>
      </c>
    </row>
    <row r="29" spans="1:9" ht="30" customHeight="1" x14ac:dyDescent="0.2">
      <c r="A29" s="285" t="s">
        <v>408</v>
      </c>
      <c r="B29" s="67">
        <v>351</v>
      </c>
      <c r="C29" s="175">
        <v>1.2651625769955957E-4</v>
      </c>
      <c r="D29" s="69"/>
      <c r="E29" s="68"/>
      <c r="F29" s="67">
        <v>7676</v>
      </c>
      <c r="G29" s="67">
        <v>21.868945868945868</v>
      </c>
      <c r="H29" s="291">
        <v>149891.5</v>
      </c>
      <c r="I29" s="317">
        <v>19.527292860865035</v>
      </c>
    </row>
    <row r="30" spans="1:9" ht="25.5" customHeight="1" x14ac:dyDescent="0.2">
      <c r="A30" s="289" t="s">
        <v>231</v>
      </c>
      <c r="B30" s="118">
        <v>351</v>
      </c>
      <c r="C30" s="176">
        <v>1.2651625769955957E-4</v>
      </c>
      <c r="D30" s="118"/>
      <c r="E30" s="119"/>
      <c r="F30" s="118">
        <v>7676</v>
      </c>
      <c r="G30" s="118">
        <v>21.868945868945868</v>
      </c>
      <c r="H30" s="332">
        <v>149891.5</v>
      </c>
      <c r="I30" s="319">
        <v>19.527292860865035</v>
      </c>
    </row>
    <row r="31" spans="1:9" ht="9.9499999999999993" customHeight="1" x14ac:dyDescent="0.2">
      <c r="A31" s="192"/>
      <c r="B31" s="69"/>
      <c r="C31" s="174"/>
      <c r="D31" s="69"/>
      <c r="E31" s="68"/>
      <c r="F31" s="69"/>
      <c r="G31" s="69"/>
      <c r="H31" s="162"/>
      <c r="I31" s="178"/>
    </row>
    <row r="32" spans="1:9" s="5" customFormat="1" ht="42" customHeight="1" x14ac:dyDescent="0.2">
      <c r="A32" s="350" t="s">
        <v>241</v>
      </c>
      <c r="B32" s="351"/>
      <c r="C32" s="351"/>
      <c r="D32" s="351"/>
      <c r="E32" s="351"/>
      <c r="F32" s="351"/>
      <c r="G32" s="351"/>
      <c r="H32" s="351"/>
      <c r="I32" s="351"/>
    </row>
    <row r="33" spans="1:9" s="10" customFormat="1" ht="30" customHeight="1" x14ac:dyDescent="0.2">
      <c r="A33" s="420" t="s">
        <v>403</v>
      </c>
      <c r="B33" s="420"/>
      <c r="C33" s="420"/>
      <c r="D33" s="420"/>
      <c r="E33" s="420"/>
      <c r="F33" s="420"/>
      <c r="G33" s="420"/>
      <c r="H33" s="420"/>
      <c r="I33" s="420"/>
    </row>
    <row r="34" spans="1:9" ht="12.75" customHeight="1" x14ac:dyDescent="0.2">
      <c r="B34" s="6"/>
      <c r="C34" s="53"/>
      <c r="D34" s="6"/>
      <c r="E34" s="6"/>
      <c r="F34" s="6"/>
      <c r="G34" s="6"/>
      <c r="H34" s="6"/>
      <c r="I34" s="6"/>
    </row>
    <row r="35" spans="1:9" x14ac:dyDescent="0.2">
      <c r="B35" s="6"/>
      <c r="C35" s="6"/>
      <c r="D35" s="6"/>
      <c r="E35" s="6"/>
      <c r="F35" s="6"/>
      <c r="G35" s="6"/>
      <c r="H35" s="6"/>
      <c r="I35" s="6"/>
    </row>
    <row r="36" spans="1:9" x14ac:dyDescent="0.2">
      <c r="A36" s="345"/>
      <c r="B36" s="6"/>
      <c r="C36" s="6"/>
      <c r="D36" s="6"/>
      <c r="E36" s="6"/>
      <c r="F36" s="6"/>
      <c r="G36" s="6"/>
      <c r="H36" s="6"/>
      <c r="I36" s="6"/>
    </row>
    <row r="37" spans="1:9" x14ac:dyDescent="0.2">
      <c r="B37" s="6"/>
      <c r="C37" s="6"/>
      <c r="D37" s="6"/>
      <c r="E37" s="6"/>
      <c r="F37" s="6"/>
      <c r="G37" s="6"/>
      <c r="H37" s="6"/>
      <c r="I37" s="6"/>
    </row>
    <row r="38" spans="1:9" x14ac:dyDescent="0.2">
      <c r="B38" s="6"/>
      <c r="C38" s="6"/>
      <c r="D38" s="6"/>
      <c r="E38" s="6"/>
      <c r="F38" s="6"/>
      <c r="G38" s="6"/>
      <c r="H38" s="6"/>
      <c r="I38" s="6"/>
    </row>
    <row r="39" spans="1:9" x14ac:dyDescent="0.2">
      <c r="B39" s="6"/>
      <c r="C39" s="6"/>
      <c r="D39" s="6"/>
      <c r="E39" s="6"/>
      <c r="F39" s="6"/>
      <c r="G39" s="6"/>
      <c r="H39" s="6"/>
      <c r="I39" s="6"/>
    </row>
    <row r="40" spans="1:9" x14ac:dyDescent="0.2">
      <c r="B40" s="6"/>
      <c r="C40" s="6"/>
      <c r="D40" s="6"/>
      <c r="E40" s="6"/>
      <c r="F40" s="6"/>
      <c r="G40" s="6"/>
      <c r="H40" s="6"/>
      <c r="I40" s="6"/>
    </row>
    <row r="41" spans="1:9" x14ac:dyDescent="0.2">
      <c r="B41" s="6"/>
      <c r="C41" s="6"/>
      <c r="D41" s="6"/>
      <c r="E41" s="6"/>
      <c r="F41" s="6"/>
      <c r="G41" s="6"/>
      <c r="H41" s="6"/>
      <c r="I41" s="6"/>
    </row>
    <row r="42" spans="1:9" x14ac:dyDescent="0.2">
      <c r="B42" s="6"/>
      <c r="C42" s="6"/>
      <c r="D42" s="6"/>
      <c r="E42" s="6"/>
      <c r="F42" s="6"/>
      <c r="G42" s="6"/>
      <c r="H42" s="6"/>
      <c r="I42" s="6"/>
    </row>
    <row r="43" spans="1:9" x14ac:dyDescent="0.2">
      <c r="B43" s="6"/>
      <c r="C43" s="6"/>
      <c r="D43" s="6"/>
      <c r="E43" s="6"/>
      <c r="F43" s="6"/>
      <c r="G43" s="6"/>
      <c r="H43" s="6"/>
      <c r="I43" s="6"/>
    </row>
    <row r="44" spans="1:9" x14ac:dyDescent="0.2">
      <c r="B44" s="6"/>
      <c r="C44" s="6"/>
      <c r="D44" s="6"/>
      <c r="E44" s="6"/>
      <c r="F44" s="6"/>
      <c r="G44" s="6"/>
      <c r="H44" s="6"/>
      <c r="I44" s="6"/>
    </row>
    <row r="45" spans="1:9" x14ac:dyDescent="0.2">
      <c r="B45" s="6"/>
      <c r="C45" s="6"/>
      <c r="D45" s="6"/>
      <c r="E45" s="6"/>
      <c r="F45" s="6"/>
      <c r="G45" s="6"/>
      <c r="H45" s="6"/>
      <c r="I45" s="6"/>
    </row>
    <row r="46" spans="1:9" x14ac:dyDescent="0.2">
      <c r="B46" s="6"/>
      <c r="C46" s="6"/>
      <c r="D46" s="6"/>
      <c r="E46" s="6"/>
      <c r="F46" s="6"/>
      <c r="G46" s="6"/>
      <c r="H46" s="6"/>
      <c r="I46" s="6"/>
    </row>
    <row r="47" spans="1:9" x14ac:dyDescent="0.2">
      <c r="B47" s="6"/>
      <c r="C47" s="6"/>
      <c r="D47" s="6"/>
      <c r="E47" s="6"/>
      <c r="F47" s="6"/>
      <c r="G47" s="6"/>
      <c r="H47" s="6"/>
      <c r="I47" s="6"/>
    </row>
    <row r="48" spans="1:9" x14ac:dyDescent="0.2">
      <c r="B48" s="6"/>
      <c r="C48" s="6"/>
      <c r="D48" s="6"/>
      <c r="E48" s="6"/>
      <c r="F48" s="6"/>
      <c r="G48" s="6"/>
      <c r="H48" s="6"/>
      <c r="I48" s="6"/>
    </row>
    <row r="49" spans="2:9" ht="12.75" customHeight="1" x14ac:dyDescent="0.2">
      <c r="B49" s="6"/>
      <c r="C49" s="6"/>
      <c r="D49" s="6"/>
      <c r="E49" s="6"/>
      <c r="F49" s="6"/>
      <c r="G49" s="6"/>
      <c r="H49" s="6"/>
      <c r="I49" s="6"/>
    </row>
    <row r="50" spans="2:9" ht="12.75" customHeight="1" x14ac:dyDescent="0.2"/>
    <row r="52" spans="2:9" ht="12.75" customHeight="1" x14ac:dyDescent="0.2"/>
    <row r="54" spans="2:9" ht="12.75" customHeight="1" x14ac:dyDescent="0.2"/>
    <row r="62" spans="2:9" x14ac:dyDescent="0.2">
      <c r="C62" s="54"/>
    </row>
    <row r="65" ht="12.75" customHeight="1" x14ac:dyDescent="0.2"/>
    <row r="66" ht="12.75" customHeight="1" x14ac:dyDescent="0.2"/>
    <row r="73" ht="12.75" customHeight="1" x14ac:dyDescent="0.2"/>
    <row r="75" ht="12.75" customHeight="1" x14ac:dyDescent="0.2"/>
  </sheetData>
  <mergeCells count="8">
    <mergeCell ref="A33:I33"/>
    <mergeCell ref="B5:I5"/>
    <mergeCell ref="B6:C6"/>
    <mergeCell ref="D6:E6"/>
    <mergeCell ref="F6:G6"/>
    <mergeCell ref="I6:I7"/>
    <mergeCell ref="A32:I32"/>
    <mergeCell ref="H6:H7"/>
  </mergeCells>
  <hyperlinks>
    <hyperlink ref="A1" location="Съдържание!Print_Area" display="към съдържанието" xr:uid="{00000000-0004-0000-0200-000000000000}"/>
  </hyperlinks>
  <printOptions horizontalCentered="1"/>
  <pageMargins left="0.39370078740157483" right="0.39370078740157483" top="0.59055118110236227" bottom="0.39370078740157483"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7"/>
  <sheetViews>
    <sheetView zoomScale="71" zoomScaleNormal="71" workbookViewId="0">
      <selection activeCell="E17" sqref="E17"/>
    </sheetView>
  </sheetViews>
  <sheetFormatPr defaultRowHeight="12.75" x14ac:dyDescent="0.2"/>
  <cols>
    <col min="1" max="1" width="85.7109375" style="17" customWidth="1"/>
    <col min="2" max="2" width="14.7109375" style="18" customWidth="1"/>
    <col min="3" max="3" width="15.7109375" style="18" customWidth="1"/>
    <col min="4" max="4" width="14.7109375" style="18" customWidth="1"/>
    <col min="5" max="7" width="15.7109375" style="18" customWidth="1"/>
    <col min="8" max="8" width="18.7109375" style="18" customWidth="1"/>
    <col min="9" max="9" width="15.7109375" style="18" customWidth="1"/>
  </cols>
  <sheetData>
    <row r="1" spans="1:9" s="144" customFormat="1" ht="15" customHeight="1" x14ac:dyDescent="0.2">
      <c r="A1" s="147" t="s">
        <v>64</v>
      </c>
      <c r="B1" s="10"/>
      <c r="C1" s="10"/>
      <c r="D1" s="10"/>
      <c r="E1" s="10"/>
      <c r="F1" s="10"/>
      <c r="G1" s="10"/>
      <c r="H1" s="10"/>
      <c r="I1" s="10"/>
    </row>
    <row r="2" spans="1:9" s="144" customFormat="1" ht="15" customHeight="1" x14ac:dyDescent="0.2">
      <c r="A2" s="147"/>
      <c r="B2" s="10"/>
      <c r="C2" s="10"/>
      <c r="D2" s="10"/>
      <c r="E2" s="10"/>
      <c r="F2" s="10"/>
      <c r="G2" s="10"/>
      <c r="H2" s="10"/>
      <c r="I2" s="10"/>
    </row>
    <row r="3" spans="1:9" ht="15" customHeight="1" x14ac:dyDescent="0.2">
      <c r="A3" s="148" t="s">
        <v>330</v>
      </c>
      <c r="B3" s="102"/>
      <c r="C3" s="102"/>
      <c r="D3" s="102"/>
      <c r="E3" s="102"/>
      <c r="F3" s="102"/>
      <c r="G3" s="102"/>
      <c r="H3" s="102"/>
      <c r="I3" s="149"/>
    </row>
    <row r="4" spans="1:9" ht="15" customHeight="1" x14ac:dyDescent="0.2">
      <c r="A4" s="148"/>
      <c r="B4" s="102"/>
      <c r="C4" s="102"/>
      <c r="D4" s="102"/>
      <c r="E4" s="102"/>
      <c r="F4" s="102"/>
      <c r="G4" s="102"/>
      <c r="H4" s="102"/>
      <c r="I4" s="149"/>
    </row>
    <row r="5" spans="1:9" ht="15" customHeight="1" x14ac:dyDescent="0.25">
      <c r="A5" s="290"/>
      <c r="B5" s="346" t="s">
        <v>351</v>
      </c>
      <c r="C5" s="346"/>
      <c r="D5" s="346"/>
      <c r="E5" s="346"/>
      <c r="F5" s="346"/>
      <c r="G5" s="346"/>
      <c r="H5" s="346"/>
      <c r="I5" s="346"/>
    </row>
    <row r="6" spans="1:9" ht="39.950000000000003" customHeight="1" x14ac:dyDescent="0.2">
      <c r="A6" s="298" t="s">
        <v>65</v>
      </c>
      <c r="B6" s="347" t="s">
        <v>130</v>
      </c>
      <c r="C6" s="347"/>
      <c r="D6" s="347" t="s">
        <v>268</v>
      </c>
      <c r="E6" s="347"/>
      <c r="F6" s="347" t="s">
        <v>139</v>
      </c>
      <c r="G6" s="347"/>
      <c r="H6" s="348" t="s">
        <v>352</v>
      </c>
      <c r="I6" s="348" t="s">
        <v>353</v>
      </c>
    </row>
    <row r="7" spans="1:9" ht="39.950000000000003" customHeight="1" x14ac:dyDescent="0.2">
      <c r="A7" s="292"/>
      <c r="B7" s="293" t="s">
        <v>3</v>
      </c>
      <c r="C7" s="293" t="s">
        <v>137</v>
      </c>
      <c r="D7" s="116" t="s">
        <v>3</v>
      </c>
      <c r="E7" s="116" t="s">
        <v>138</v>
      </c>
      <c r="F7" s="293" t="s">
        <v>3</v>
      </c>
      <c r="G7" s="293" t="s">
        <v>138</v>
      </c>
      <c r="H7" s="349"/>
      <c r="I7" s="349"/>
    </row>
    <row r="8" spans="1:9" ht="20.100000000000001" customHeight="1" x14ac:dyDescent="0.2">
      <c r="A8" s="292">
        <v>1</v>
      </c>
      <c r="B8" s="116">
        <v>2</v>
      </c>
      <c r="C8" s="116">
        <v>3</v>
      </c>
      <c r="D8" s="116">
        <v>4</v>
      </c>
      <c r="E8" s="116" t="s">
        <v>186</v>
      </c>
      <c r="F8" s="116">
        <v>6</v>
      </c>
      <c r="G8" s="116" t="s">
        <v>187</v>
      </c>
      <c r="H8" s="266">
        <v>8</v>
      </c>
      <c r="I8" s="266" t="s">
        <v>188</v>
      </c>
    </row>
    <row r="9" spans="1:9" s="16" customFormat="1" ht="15" customHeight="1" x14ac:dyDescent="0.2">
      <c r="A9" s="115"/>
      <c r="B9" s="165"/>
      <c r="C9" s="165"/>
      <c r="D9" s="165"/>
      <c r="E9" s="165"/>
      <c r="F9" s="165"/>
      <c r="G9" s="165"/>
      <c r="H9" s="165"/>
      <c r="I9" s="177"/>
    </row>
    <row r="10" spans="1:9" s="43" customFormat="1" ht="25.5" x14ac:dyDescent="0.2">
      <c r="A10" s="285" t="s">
        <v>67</v>
      </c>
      <c r="B10" s="67">
        <v>182408</v>
      </c>
      <c r="C10" s="166">
        <v>6.5748084143764277E-2</v>
      </c>
      <c r="D10" s="67">
        <v>271925</v>
      </c>
      <c r="E10" s="68">
        <v>1.4907515021270996</v>
      </c>
      <c r="F10" s="67">
        <v>1967598</v>
      </c>
      <c r="G10" s="67">
        <v>10.786796631726679</v>
      </c>
      <c r="H10" s="317">
        <v>72123233.469999999</v>
      </c>
      <c r="I10" s="317">
        <v>36.6554720374792</v>
      </c>
    </row>
    <row r="11" spans="1:9" s="43" customFormat="1" ht="30" customHeight="1" x14ac:dyDescent="0.2">
      <c r="A11" s="285" t="s">
        <v>68</v>
      </c>
      <c r="B11" s="67">
        <v>17051</v>
      </c>
      <c r="C11" s="166">
        <v>6.1459507408409978E-3</v>
      </c>
      <c r="D11" s="67">
        <v>28114</v>
      </c>
      <c r="E11" s="68">
        <v>1.648818251128966</v>
      </c>
      <c r="F11" s="67">
        <v>325799</v>
      </c>
      <c r="G11" s="67">
        <v>19.10732508357281</v>
      </c>
      <c r="H11" s="317">
        <v>11777250.4</v>
      </c>
      <c r="I11" s="317">
        <v>36.148823047339008</v>
      </c>
    </row>
    <row r="12" spans="1:9" s="43" customFormat="1" ht="30" customHeight="1" x14ac:dyDescent="0.2">
      <c r="A12" s="285" t="s">
        <v>69</v>
      </c>
      <c r="B12" s="67">
        <v>10364</v>
      </c>
      <c r="C12" s="166">
        <v>3.735653831334004E-3</v>
      </c>
      <c r="D12" s="67">
        <v>12990</v>
      </c>
      <c r="E12" s="68">
        <v>1.2533770744886144</v>
      </c>
      <c r="F12" s="67">
        <v>37911</v>
      </c>
      <c r="G12" s="67">
        <v>3.6579505982246237</v>
      </c>
      <c r="H12" s="317">
        <v>1697498.95</v>
      </c>
      <c r="I12" s="317">
        <v>44.775894859011892</v>
      </c>
    </row>
    <row r="13" spans="1:9" s="43" customFormat="1" ht="25.5" x14ac:dyDescent="0.2">
      <c r="A13" s="285" t="s">
        <v>70</v>
      </c>
      <c r="B13" s="67">
        <v>2</v>
      </c>
      <c r="C13" s="169">
        <v>7.2089035726244767E-7</v>
      </c>
      <c r="D13" s="67">
        <v>2</v>
      </c>
      <c r="E13" s="68">
        <v>1</v>
      </c>
      <c r="F13" s="67">
        <v>11</v>
      </c>
      <c r="G13" s="67">
        <v>5.5</v>
      </c>
      <c r="H13" s="317">
        <v>449.02</v>
      </c>
      <c r="I13" s="317">
        <v>40.82</v>
      </c>
    </row>
    <row r="14" spans="1:9" s="43" customFormat="1" ht="30" customHeight="1" x14ac:dyDescent="0.2">
      <c r="A14" s="285" t="s">
        <v>71</v>
      </c>
      <c r="B14" s="67">
        <v>935</v>
      </c>
      <c r="C14" s="168">
        <v>3.3701624202019429E-4</v>
      </c>
      <c r="D14" s="67">
        <v>2002</v>
      </c>
      <c r="E14" s="68">
        <v>2.1411764705882352</v>
      </c>
      <c r="F14" s="67">
        <v>27055</v>
      </c>
      <c r="G14" s="67">
        <v>28.935828877005349</v>
      </c>
      <c r="H14" s="317">
        <v>1240982.5</v>
      </c>
      <c r="I14" s="317">
        <v>45.868878211051559</v>
      </c>
    </row>
    <row r="15" spans="1:9" s="43" customFormat="1" ht="30" customHeight="1" x14ac:dyDescent="0.2">
      <c r="A15" s="285" t="s">
        <v>125</v>
      </c>
      <c r="B15" s="67"/>
      <c r="C15" s="169"/>
      <c r="D15" s="67"/>
      <c r="E15" s="68"/>
      <c r="F15" s="67"/>
      <c r="G15" s="67"/>
      <c r="H15" s="317"/>
      <c r="I15" s="317"/>
    </row>
    <row r="16" spans="1:9" s="43" customFormat="1" ht="30" customHeight="1" x14ac:dyDescent="0.2">
      <c r="A16" s="285" t="s">
        <v>124</v>
      </c>
      <c r="B16" s="67">
        <v>3</v>
      </c>
      <c r="C16" s="167">
        <v>1.0813355358936716E-6</v>
      </c>
      <c r="D16" s="67">
        <v>3</v>
      </c>
      <c r="E16" s="68">
        <v>1</v>
      </c>
      <c r="F16" s="67">
        <v>35</v>
      </c>
      <c r="G16" s="67">
        <v>11.666666666666666</v>
      </c>
      <c r="H16" s="317">
        <v>279.29000000000002</v>
      </c>
      <c r="I16" s="317">
        <v>7.9797142857142864</v>
      </c>
    </row>
    <row r="17" spans="1:9" ht="20.100000000000001" customHeight="1" x14ac:dyDescent="0.2">
      <c r="A17" s="285" t="s">
        <v>72</v>
      </c>
      <c r="B17" s="67"/>
      <c r="C17" s="168"/>
      <c r="D17" s="67"/>
      <c r="E17" s="68"/>
      <c r="F17" s="67"/>
      <c r="G17" s="171"/>
      <c r="H17" s="317"/>
      <c r="I17" s="317"/>
    </row>
    <row r="18" spans="1:9" ht="15" customHeight="1" x14ac:dyDescent="0.2">
      <c r="A18" s="285" t="s">
        <v>73</v>
      </c>
      <c r="B18" s="67">
        <v>5422</v>
      </c>
      <c r="C18" s="166">
        <v>1.9543337585384958E-3</v>
      </c>
      <c r="D18" s="67"/>
      <c r="E18" s="68"/>
      <c r="F18" s="67">
        <v>53035</v>
      </c>
      <c r="G18" s="67">
        <v>9.7814459609000366</v>
      </c>
      <c r="H18" s="317">
        <v>2821458.43</v>
      </c>
      <c r="I18" s="317">
        <v>53.199932685962104</v>
      </c>
    </row>
    <row r="19" spans="1:9" ht="15" customHeight="1" x14ac:dyDescent="0.2">
      <c r="A19" s="286" t="s">
        <v>74</v>
      </c>
      <c r="B19" s="69">
        <v>24</v>
      </c>
      <c r="C19" s="172">
        <v>8.6506842871493729E-6</v>
      </c>
      <c r="D19" s="69"/>
      <c r="E19" s="68"/>
      <c r="F19" s="69">
        <v>1132</v>
      </c>
      <c r="G19" s="69">
        <v>47.166666666666664</v>
      </c>
      <c r="H19" s="318">
        <v>51051.93</v>
      </c>
      <c r="I19" s="318">
        <v>45.098878091872791</v>
      </c>
    </row>
    <row r="20" spans="1:9" ht="15" customHeight="1" x14ac:dyDescent="0.2">
      <c r="A20" s="286" t="s">
        <v>282</v>
      </c>
      <c r="B20" s="69">
        <v>5261</v>
      </c>
      <c r="C20" s="173">
        <v>1.8963020847788687E-3</v>
      </c>
      <c r="D20" s="69"/>
      <c r="E20" s="68"/>
      <c r="F20" s="69">
        <v>45628</v>
      </c>
      <c r="G20" s="69">
        <v>8.6728758791104354</v>
      </c>
      <c r="H20" s="318">
        <v>2453665.5299999998</v>
      </c>
      <c r="I20" s="318">
        <v>53.775434601560441</v>
      </c>
    </row>
    <row r="21" spans="1:9" ht="15" customHeight="1" x14ac:dyDescent="0.2">
      <c r="A21" s="286" t="s">
        <v>75</v>
      </c>
      <c r="B21" s="69">
        <v>132</v>
      </c>
      <c r="C21" s="172">
        <v>4.7578763579321548E-5</v>
      </c>
      <c r="D21" s="69"/>
      <c r="E21" s="68"/>
      <c r="F21" s="69">
        <v>6112</v>
      </c>
      <c r="G21" s="69">
        <v>46.303030303030305</v>
      </c>
      <c r="H21" s="318">
        <v>313950.25</v>
      </c>
      <c r="I21" s="318">
        <v>51.366205824607327</v>
      </c>
    </row>
    <row r="22" spans="1:9" ht="30" customHeight="1" x14ac:dyDescent="0.2">
      <c r="A22" s="286" t="s">
        <v>76</v>
      </c>
      <c r="B22" s="69">
        <v>5</v>
      </c>
      <c r="C22" s="174">
        <v>1.8022258931561193E-6</v>
      </c>
      <c r="D22" s="69"/>
      <c r="E22" s="68"/>
      <c r="F22" s="69">
        <v>163</v>
      </c>
      <c r="G22" s="69">
        <v>32.6</v>
      </c>
      <c r="H22" s="318">
        <v>2790.72</v>
      </c>
      <c r="I22" s="318">
        <v>17.120981595092022</v>
      </c>
    </row>
    <row r="23" spans="1:9" s="43" customFormat="1" ht="15" customHeight="1" x14ac:dyDescent="0.2">
      <c r="A23" s="287" t="s">
        <v>407</v>
      </c>
      <c r="B23" s="67">
        <v>367</v>
      </c>
      <c r="C23" s="168">
        <v>1.3228338055765916E-4</v>
      </c>
      <c r="D23" s="67"/>
      <c r="E23" s="68"/>
      <c r="F23" s="67">
        <v>16970</v>
      </c>
      <c r="G23" s="67">
        <v>46.239782016348776</v>
      </c>
      <c r="H23" s="317">
        <v>324184.65999999997</v>
      </c>
      <c r="I23" s="317">
        <v>19.10339776075427</v>
      </c>
    </row>
    <row r="24" spans="1:9" s="43" customFormat="1" ht="15" customHeight="1" x14ac:dyDescent="0.2">
      <c r="A24" s="288" t="s">
        <v>128</v>
      </c>
      <c r="B24" s="69">
        <v>346</v>
      </c>
      <c r="C24" s="174">
        <v>1.2471403180640346E-4</v>
      </c>
      <c r="D24" s="69"/>
      <c r="E24" s="68"/>
      <c r="F24" s="69">
        <v>16243</v>
      </c>
      <c r="G24" s="69">
        <v>46.945086705202314</v>
      </c>
      <c r="H24" s="318">
        <v>317062.46999999997</v>
      </c>
      <c r="I24" s="318">
        <v>19.519945207166163</v>
      </c>
    </row>
    <row r="25" spans="1:9" s="43" customFormat="1" ht="30" customHeight="1" x14ac:dyDescent="0.2">
      <c r="A25" s="286" t="s">
        <v>129</v>
      </c>
      <c r="B25" s="69">
        <v>21</v>
      </c>
      <c r="C25" s="172">
        <v>7.5693487512557006E-6</v>
      </c>
      <c r="D25" s="69"/>
      <c r="E25" s="68"/>
      <c r="F25" s="69">
        <v>727</v>
      </c>
      <c r="G25" s="69">
        <v>34.61904761904762</v>
      </c>
      <c r="H25" s="318">
        <v>7122.19</v>
      </c>
      <c r="I25" s="318">
        <v>9.7966850068775777</v>
      </c>
    </row>
    <row r="26" spans="1:9" s="43" customFormat="1" ht="15" customHeight="1" x14ac:dyDescent="0.2">
      <c r="A26" s="285" t="s">
        <v>121</v>
      </c>
      <c r="B26" s="67">
        <v>5</v>
      </c>
      <c r="C26" s="167">
        <v>1.8022258931561193E-6</v>
      </c>
      <c r="D26" s="67"/>
      <c r="E26" s="68"/>
      <c r="F26" s="67">
        <v>337</v>
      </c>
      <c r="G26" s="67">
        <v>67.400000000000006</v>
      </c>
      <c r="H26" s="317">
        <v>9295.48</v>
      </c>
      <c r="I26" s="317">
        <v>27.583026706231454</v>
      </c>
    </row>
    <row r="27" spans="1:9" s="43" customFormat="1" ht="15" customHeight="1" x14ac:dyDescent="0.2">
      <c r="A27" s="286" t="s">
        <v>123</v>
      </c>
      <c r="B27" s="69">
        <v>3</v>
      </c>
      <c r="C27" s="304">
        <v>1.0813355358936716E-6</v>
      </c>
      <c r="D27" s="69"/>
      <c r="E27" s="68"/>
      <c r="F27" s="69">
        <v>145</v>
      </c>
      <c r="G27" s="69">
        <v>48.333333333333336</v>
      </c>
      <c r="H27" s="318">
        <v>7012.11</v>
      </c>
      <c r="I27" s="318">
        <v>48.359379310344828</v>
      </c>
    </row>
    <row r="28" spans="1:9" s="43" customFormat="1" ht="30" customHeight="1" x14ac:dyDescent="0.2">
      <c r="A28" s="286" t="s">
        <v>122</v>
      </c>
      <c r="B28" s="69">
        <v>2</v>
      </c>
      <c r="C28" s="172">
        <v>7.2089035726244767E-7</v>
      </c>
      <c r="D28" s="69"/>
      <c r="E28" s="68"/>
      <c r="F28" s="69">
        <v>192</v>
      </c>
      <c r="G28" s="69">
        <v>96</v>
      </c>
      <c r="H28" s="318">
        <v>2283.37</v>
      </c>
      <c r="I28" s="318">
        <v>11.892552083333333</v>
      </c>
    </row>
    <row r="29" spans="1:9" ht="30" customHeight="1" x14ac:dyDescent="0.2">
      <c r="A29" s="285" t="s">
        <v>408</v>
      </c>
      <c r="B29" s="67">
        <v>351</v>
      </c>
      <c r="C29" s="175">
        <v>1.2651625769955957E-4</v>
      </c>
      <c r="D29" s="69"/>
      <c r="E29" s="68"/>
      <c r="F29" s="67">
        <v>7676</v>
      </c>
      <c r="G29" s="67">
        <v>21.868945868945868</v>
      </c>
      <c r="H29" s="317">
        <v>149891.5</v>
      </c>
      <c r="I29" s="317">
        <v>19.527292860865035</v>
      </c>
    </row>
    <row r="30" spans="1:9" s="43" customFormat="1" ht="30" customHeight="1" x14ac:dyDescent="0.2">
      <c r="A30" s="289" t="s">
        <v>231</v>
      </c>
      <c r="B30" s="118">
        <v>351</v>
      </c>
      <c r="C30" s="176">
        <v>1.2651625769955957E-4</v>
      </c>
      <c r="D30" s="118"/>
      <c r="E30" s="119"/>
      <c r="F30" s="118">
        <v>7676</v>
      </c>
      <c r="G30" s="118">
        <v>21.868945868945868</v>
      </c>
      <c r="H30" s="319">
        <v>149891.5</v>
      </c>
      <c r="I30" s="319">
        <v>19.527292860865035</v>
      </c>
    </row>
    <row r="31" spans="1:9" ht="9.9499999999999993" customHeight="1" x14ac:dyDescent="0.2">
      <c r="A31" s="192"/>
      <c r="B31" s="69"/>
      <c r="C31" s="174"/>
      <c r="D31" s="69"/>
      <c r="E31" s="68"/>
      <c r="F31" s="69"/>
      <c r="G31" s="69"/>
      <c r="H31" s="162"/>
      <c r="I31" s="178"/>
    </row>
    <row r="32" spans="1:9" s="5" customFormat="1" ht="38.25" customHeight="1" x14ac:dyDescent="0.2">
      <c r="A32" s="350" t="s">
        <v>254</v>
      </c>
      <c r="B32" s="351"/>
      <c r="C32" s="351"/>
      <c r="D32" s="351"/>
      <c r="E32" s="351"/>
      <c r="F32" s="351"/>
      <c r="G32" s="351"/>
      <c r="H32" s="351"/>
      <c r="I32" s="351"/>
    </row>
    <row r="33" spans="1:9" s="5" customFormat="1" ht="30" customHeight="1" x14ac:dyDescent="0.2">
      <c r="A33" s="420" t="s">
        <v>403</v>
      </c>
      <c r="B33" s="420"/>
      <c r="C33" s="420"/>
      <c r="D33" s="420"/>
      <c r="E33" s="420"/>
      <c r="F33" s="420"/>
      <c r="G33" s="420"/>
      <c r="H33" s="420"/>
      <c r="I33" s="420"/>
    </row>
    <row r="34" spans="1:9" s="10" customFormat="1" ht="30" customHeight="1" x14ac:dyDescent="0.2">
      <c r="A34" s="352"/>
      <c r="B34" s="353"/>
      <c r="C34" s="353"/>
      <c r="D34" s="353"/>
      <c r="E34" s="353"/>
      <c r="F34" s="353"/>
      <c r="G34" s="353"/>
      <c r="H34" s="353"/>
      <c r="I34" s="353"/>
    </row>
    <row r="35" spans="1:9" x14ac:dyDescent="0.2">
      <c r="B35" s="6"/>
      <c r="C35" s="6"/>
      <c r="D35" s="6"/>
      <c r="E35" s="6"/>
      <c r="F35" s="6"/>
      <c r="G35" s="6"/>
      <c r="H35" s="6"/>
      <c r="I35" s="6"/>
    </row>
    <row r="36" spans="1:9" x14ac:dyDescent="0.2">
      <c r="B36" s="6"/>
      <c r="C36" s="53"/>
      <c r="D36" s="6"/>
      <c r="E36" s="6"/>
      <c r="F36" s="6"/>
      <c r="G36" s="6"/>
      <c r="H36" s="6"/>
      <c r="I36" s="6"/>
    </row>
    <row r="37" spans="1:9" x14ac:dyDescent="0.2">
      <c r="B37" s="6"/>
      <c r="C37" s="6"/>
      <c r="D37" s="6"/>
      <c r="E37" s="6"/>
      <c r="F37" s="6"/>
      <c r="G37" s="6"/>
      <c r="H37" s="6"/>
      <c r="I37" s="6"/>
    </row>
  </sheetData>
  <mergeCells count="9">
    <mergeCell ref="A34:I34"/>
    <mergeCell ref="B6:C6"/>
    <mergeCell ref="B5:I5"/>
    <mergeCell ref="D6:E6"/>
    <mergeCell ref="F6:G6"/>
    <mergeCell ref="A32:I32"/>
    <mergeCell ref="A33:I33"/>
    <mergeCell ref="H6:H7"/>
    <mergeCell ref="I6:I7"/>
  </mergeCells>
  <hyperlinks>
    <hyperlink ref="A1" location="Съдържание!Print_Area" display="към съдържанието" xr:uid="{00000000-0004-0000-0300-000000000000}"/>
  </hyperlinks>
  <printOptions horizontalCentered="1"/>
  <pageMargins left="0.39370078740157483" right="0.39370078740157483" top="0.59055118110236227" bottom="0.3937007874015748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4"/>
  <sheetViews>
    <sheetView zoomScale="71" zoomScaleNormal="71" zoomScaleSheetLayoutView="55" workbookViewId="0">
      <selection activeCell="E17" sqref="E17"/>
    </sheetView>
  </sheetViews>
  <sheetFormatPr defaultRowHeight="12.75" x14ac:dyDescent="0.2"/>
  <cols>
    <col min="1" max="1" width="83.7109375" style="17" customWidth="1"/>
    <col min="2" max="2" width="14.7109375" style="18" customWidth="1"/>
    <col min="3" max="3" width="15.7109375" style="18" customWidth="1"/>
    <col min="4" max="4" width="14.7109375" style="18" customWidth="1"/>
    <col min="5" max="7" width="15.7109375" style="18" customWidth="1"/>
    <col min="8" max="8" width="18.7109375" style="18" customWidth="1"/>
    <col min="9" max="9" width="15.7109375" style="18" customWidth="1"/>
  </cols>
  <sheetData>
    <row r="1" spans="1:9" s="143" customFormat="1" ht="15" customHeight="1" x14ac:dyDescent="0.2">
      <c r="A1" s="150" t="s">
        <v>64</v>
      </c>
      <c r="B1" s="145"/>
      <c r="C1" s="145"/>
      <c r="D1" s="145"/>
      <c r="E1" s="145"/>
      <c r="F1" s="145"/>
      <c r="G1" s="145"/>
      <c r="H1" s="145"/>
      <c r="I1" s="146"/>
    </row>
    <row r="2" spans="1:9" s="143" customFormat="1" ht="15" customHeight="1" x14ac:dyDescent="0.2">
      <c r="A2" s="258"/>
      <c r="B2" s="85"/>
      <c r="C2" s="85"/>
      <c r="D2" s="85"/>
      <c r="E2" s="85"/>
      <c r="F2" s="85"/>
      <c r="G2" s="85"/>
      <c r="H2" s="85"/>
      <c r="I2" s="259"/>
    </row>
    <row r="3" spans="1:9" s="70" customFormat="1" ht="15" customHeight="1" x14ac:dyDescent="0.2">
      <c r="A3" s="148" t="s">
        <v>331</v>
      </c>
      <c r="B3" s="102"/>
      <c r="C3" s="102"/>
      <c r="D3" s="102"/>
      <c r="E3" s="102"/>
      <c r="F3" s="102"/>
      <c r="G3" s="102"/>
      <c r="H3" s="102"/>
      <c r="I3" s="149"/>
    </row>
    <row r="4" spans="1:9" s="70" customFormat="1" ht="15" customHeight="1" x14ac:dyDescent="0.2">
      <c r="A4" s="148"/>
      <c r="B4" s="102"/>
      <c r="C4" s="102"/>
      <c r="D4" s="102"/>
      <c r="E4" s="102"/>
      <c r="F4" s="102"/>
      <c r="G4" s="102"/>
      <c r="H4" s="102"/>
      <c r="I4" s="149"/>
    </row>
    <row r="5" spans="1:9" s="5" customFormat="1" ht="15" customHeight="1" x14ac:dyDescent="0.25">
      <c r="A5" s="290"/>
      <c r="B5" s="346" t="s">
        <v>351</v>
      </c>
      <c r="C5" s="346"/>
      <c r="D5" s="346"/>
      <c r="E5" s="346"/>
      <c r="F5" s="346"/>
      <c r="G5" s="346"/>
      <c r="H5" s="346"/>
      <c r="I5" s="346"/>
    </row>
    <row r="6" spans="1:9" s="5" customFormat="1" ht="39.950000000000003" customHeight="1" x14ac:dyDescent="0.2">
      <c r="A6" s="298" t="s">
        <v>65</v>
      </c>
      <c r="B6" s="347" t="s">
        <v>269</v>
      </c>
      <c r="C6" s="347"/>
      <c r="D6" s="347" t="s">
        <v>268</v>
      </c>
      <c r="E6" s="347"/>
      <c r="F6" s="347" t="s">
        <v>270</v>
      </c>
      <c r="G6" s="347"/>
      <c r="H6" s="348" t="s">
        <v>352</v>
      </c>
      <c r="I6" s="348" t="s">
        <v>353</v>
      </c>
    </row>
    <row r="7" spans="1:9" s="5" customFormat="1" ht="39.950000000000003" customHeight="1" x14ac:dyDescent="0.2">
      <c r="A7" s="292"/>
      <c r="B7" s="293" t="s">
        <v>3</v>
      </c>
      <c r="C7" s="293" t="s">
        <v>137</v>
      </c>
      <c r="D7" s="116" t="s">
        <v>3</v>
      </c>
      <c r="E7" s="116" t="s">
        <v>138</v>
      </c>
      <c r="F7" s="293" t="s">
        <v>3</v>
      </c>
      <c r="G7" s="293" t="s">
        <v>138</v>
      </c>
      <c r="H7" s="349"/>
      <c r="I7" s="349"/>
    </row>
    <row r="8" spans="1:9" s="5" customFormat="1" ht="20.100000000000001" customHeight="1" x14ac:dyDescent="0.2">
      <c r="A8" s="292">
        <v>1</v>
      </c>
      <c r="B8" s="116">
        <v>2</v>
      </c>
      <c r="C8" s="116">
        <v>3</v>
      </c>
      <c r="D8" s="116">
        <v>4</v>
      </c>
      <c r="E8" s="116" t="s">
        <v>186</v>
      </c>
      <c r="F8" s="116">
        <v>6</v>
      </c>
      <c r="G8" s="116" t="s">
        <v>187</v>
      </c>
      <c r="H8" s="266">
        <v>8</v>
      </c>
      <c r="I8" s="266" t="s">
        <v>188</v>
      </c>
    </row>
    <row r="9" spans="1:9" s="5" customFormat="1" ht="15" customHeight="1" x14ac:dyDescent="0.2">
      <c r="A9" s="115"/>
      <c r="B9" s="284"/>
      <c r="C9" s="284"/>
      <c r="D9" s="284"/>
      <c r="E9" s="284"/>
      <c r="F9" s="284"/>
      <c r="G9" s="284"/>
      <c r="H9" s="284"/>
      <c r="I9" s="291"/>
    </row>
    <row r="10" spans="1:9" s="268" customFormat="1" ht="25.5" x14ac:dyDescent="0.2">
      <c r="A10" s="285" t="s">
        <v>67</v>
      </c>
      <c r="B10" s="67">
        <v>226474</v>
      </c>
      <c r="C10" s="166">
        <v>8.1631461385327786E-2</v>
      </c>
      <c r="D10" s="67">
        <v>341487</v>
      </c>
      <c r="E10" s="68">
        <v>1.5078419597834629</v>
      </c>
      <c r="F10" s="67">
        <v>2334209</v>
      </c>
      <c r="G10" s="67">
        <v>10.306741612723757</v>
      </c>
      <c r="H10" s="317">
        <v>80966430.329999998</v>
      </c>
      <c r="I10" s="317">
        <v>34.686881221861455</v>
      </c>
    </row>
    <row r="11" spans="1:9" s="268" customFormat="1" ht="30" customHeight="1" x14ac:dyDescent="0.2">
      <c r="A11" s="285" t="s">
        <v>68</v>
      </c>
      <c r="B11" s="67">
        <v>13178</v>
      </c>
      <c r="C11" s="166">
        <v>4.7499465640022682E-3</v>
      </c>
      <c r="D11" s="67">
        <v>22629</v>
      </c>
      <c r="E11" s="68">
        <v>1.7171801487327363</v>
      </c>
      <c r="F11" s="67">
        <v>265290</v>
      </c>
      <c r="G11" s="67">
        <v>20.131279405069055</v>
      </c>
      <c r="H11" s="317">
        <v>9027323.4199999999</v>
      </c>
      <c r="I11" s="317">
        <v>34.028133061932223</v>
      </c>
    </row>
    <row r="12" spans="1:9" s="268" customFormat="1" ht="30" customHeight="1" x14ac:dyDescent="0.2">
      <c r="A12" s="285" t="s">
        <v>69</v>
      </c>
      <c r="B12" s="67">
        <v>56876</v>
      </c>
      <c r="C12" s="166">
        <v>2.0500679979829489E-2</v>
      </c>
      <c r="D12" s="67">
        <v>83662</v>
      </c>
      <c r="E12" s="68">
        <v>1.4709543568464731</v>
      </c>
      <c r="F12" s="67">
        <v>240202</v>
      </c>
      <c r="G12" s="67">
        <v>4.2232576130529571</v>
      </c>
      <c r="H12" s="317">
        <v>8380465.0700000003</v>
      </c>
      <c r="I12" s="317">
        <v>34.889239348548308</v>
      </c>
    </row>
    <row r="13" spans="1:9" s="268" customFormat="1" ht="25.5" x14ac:dyDescent="0.2">
      <c r="A13" s="285" t="s">
        <v>70</v>
      </c>
      <c r="B13" s="67">
        <v>4</v>
      </c>
      <c r="C13" s="167">
        <v>1.4417807145248953E-6</v>
      </c>
      <c r="D13" s="67">
        <v>4</v>
      </c>
      <c r="E13" s="68">
        <v>1</v>
      </c>
      <c r="F13" s="67">
        <v>28</v>
      </c>
      <c r="G13" s="67">
        <v>7</v>
      </c>
      <c r="H13" s="317">
        <v>837.98</v>
      </c>
      <c r="I13" s="317">
        <v>29.927857142857142</v>
      </c>
    </row>
    <row r="14" spans="1:9" s="268" customFormat="1" ht="30" customHeight="1" x14ac:dyDescent="0.2">
      <c r="A14" s="285" t="s">
        <v>71</v>
      </c>
      <c r="B14" s="67">
        <v>659</v>
      </c>
      <c r="C14" s="168">
        <v>2.3753337271797652E-4</v>
      </c>
      <c r="D14" s="67">
        <v>1287</v>
      </c>
      <c r="E14" s="68">
        <v>1.952959028831563</v>
      </c>
      <c r="F14" s="67">
        <v>16911</v>
      </c>
      <c r="G14" s="67">
        <v>25.661608497723822</v>
      </c>
      <c r="H14" s="317">
        <v>801202.76</v>
      </c>
      <c r="I14" s="317">
        <v>47.377609839749276</v>
      </c>
    </row>
    <row r="15" spans="1:9" s="268" customFormat="1" ht="30" customHeight="1" x14ac:dyDescent="0.2">
      <c r="A15" s="285" t="s">
        <v>125</v>
      </c>
      <c r="B15" s="67"/>
      <c r="C15" s="169"/>
      <c r="D15" s="67"/>
      <c r="E15" s="68"/>
      <c r="F15" s="67"/>
      <c r="G15" s="67"/>
      <c r="H15" s="317"/>
      <c r="I15" s="317"/>
    </row>
    <row r="16" spans="1:9" s="268" customFormat="1" ht="30" customHeight="1" x14ac:dyDescent="0.2">
      <c r="A16" s="285" t="s">
        <v>124</v>
      </c>
      <c r="B16" s="67">
        <v>1</v>
      </c>
      <c r="C16" s="169">
        <v>3.6044517863122383E-7</v>
      </c>
      <c r="D16" s="67">
        <v>1</v>
      </c>
      <c r="E16" s="68">
        <v>1</v>
      </c>
      <c r="F16" s="67">
        <v>61</v>
      </c>
      <c r="G16" s="67">
        <v>61</v>
      </c>
      <c r="H16" s="317">
        <v>430.75</v>
      </c>
      <c r="I16" s="317">
        <v>7.0614754098360653</v>
      </c>
    </row>
    <row r="17" spans="1:9" s="5" customFormat="1" ht="20.100000000000001" customHeight="1" x14ac:dyDescent="0.2">
      <c r="A17" s="285" t="s">
        <v>72</v>
      </c>
      <c r="B17" s="67"/>
      <c r="C17" s="168"/>
      <c r="D17" s="67"/>
      <c r="E17" s="68"/>
      <c r="F17" s="67"/>
      <c r="G17" s="171"/>
      <c r="H17" s="317"/>
      <c r="I17" s="317"/>
    </row>
    <row r="18" spans="1:9" s="268" customFormat="1" ht="15" customHeight="1" x14ac:dyDescent="0.2">
      <c r="A18" s="285" t="s">
        <v>73</v>
      </c>
      <c r="B18" s="67">
        <v>45123</v>
      </c>
      <c r="C18" s="166">
        <v>1.6264367795376714E-2</v>
      </c>
      <c r="D18" s="67"/>
      <c r="E18" s="68"/>
      <c r="F18" s="67">
        <v>3294855</v>
      </c>
      <c r="G18" s="67">
        <v>73.019413602818958</v>
      </c>
      <c r="H18" s="317">
        <v>95948403.180000007</v>
      </c>
      <c r="I18" s="317">
        <v>29.120675471302988</v>
      </c>
    </row>
    <row r="19" spans="1:9" s="268" customFormat="1" ht="15" customHeight="1" x14ac:dyDescent="0.2">
      <c r="A19" s="286" t="s">
        <v>74</v>
      </c>
      <c r="B19" s="69">
        <v>44781</v>
      </c>
      <c r="C19" s="173">
        <v>1.6141095544284834E-2</v>
      </c>
      <c r="D19" s="69"/>
      <c r="E19" s="68"/>
      <c r="F19" s="69">
        <v>3276352</v>
      </c>
      <c r="G19" s="69">
        <v>73.163886469708132</v>
      </c>
      <c r="H19" s="318">
        <v>95569167.799999997</v>
      </c>
      <c r="I19" s="318">
        <v>29.169383448420682</v>
      </c>
    </row>
    <row r="20" spans="1:9" s="268" customFormat="1" ht="15" customHeight="1" x14ac:dyDescent="0.2">
      <c r="A20" s="286" t="s">
        <v>282</v>
      </c>
      <c r="B20" s="69"/>
      <c r="C20" s="173"/>
      <c r="D20" s="69"/>
      <c r="E20" s="68"/>
      <c r="F20" s="69"/>
      <c r="G20" s="69"/>
      <c r="H20" s="318"/>
      <c r="I20" s="318"/>
    </row>
    <row r="21" spans="1:9" s="268" customFormat="1" ht="15" customHeight="1" x14ac:dyDescent="0.2">
      <c r="A21" s="286" t="s">
        <v>75</v>
      </c>
      <c r="B21" s="69">
        <v>57</v>
      </c>
      <c r="C21" s="172">
        <v>2.054537518197976E-5</v>
      </c>
      <c r="D21" s="69"/>
      <c r="E21" s="68"/>
      <c r="F21" s="69">
        <v>2429</v>
      </c>
      <c r="G21" s="69">
        <v>42.614035087719301</v>
      </c>
      <c r="H21" s="318">
        <v>102239.51</v>
      </c>
      <c r="I21" s="318">
        <v>42.091193906957592</v>
      </c>
    </row>
    <row r="22" spans="1:9" s="268" customFormat="1" ht="30" customHeight="1" x14ac:dyDescent="0.2">
      <c r="A22" s="286" t="s">
        <v>76</v>
      </c>
      <c r="B22" s="69">
        <v>285</v>
      </c>
      <c r="C22" s="174">
        <v>1.027268759098988E-4</v>
      </c>
      <c r="D22" s="69"/>
      <c r="E22" s="68"/>
      <c r="F22" s="69">
        <v>16074</v>
      </c>
      <c r="G22" s="69">
        <v>56.4</v>
      </c>
      <c r="H22" s="318">
        <v>276995.87</v>
      </c>
      <c r="I22" s="318">
        <v>17.232541371158391</v>
      </c>
    </row>
    <row r="23" spans="1:9" s="268" customFormat="1" ht="15" customHeight="1" x14ac:dyDescent="0.2">
      <c r="A23" s="287" t="s">
        <v>407</v>
      </c>
      <c r="B23" s="67">
        <v>42180</v>
      </c>
      <c r="C23" s="166">
        <v>1.5203577634665021E-2</v>
      </c>
      <c r="D23" s="67"/>
      <c r="E23" s="68"/>
      <c r="F23" s="67">
        <v>2021207</v>
      </c>
      <c r="G23" s="67">
        <v>47.918610715979135</v>
      </c>
      <c r="H23" s="317">
        <v>36666726.489999995</v>
      </c>
      <c r="I23" s="317">
        <v>18.141005097449195</v>
      </c>
    </row>
    <row r="24" spans="1:9" s="268" customFormat="1" ht="15" customHeight="1" x14ac:dyDescent="0.2">
      <c r="A24" s="288" t="s">
        <v>128</v>
      </c>
      <c r="B24" s="69">
        <v>35239</v>
      </c>
      <c r="C24" s="173">
        <v>1.2701727649785697E-2</v>
      </c>
      <c r="D24" s="69"/>
      <c r="E24" s="68"/>
      <c r="F24" s="69">
        <v>1726007</v>
      </c>
      <c r="G24" s="69">
        <v>48.980022134566816</v>
      </c>
      <c r="H24" s="318">
        <v>33781156.259999998</v>
      </c>
      <c r="I24" s="318">
        <v>19.571853567221915</v>
      </c>
    </row>
    <row r="25" spans="1:9" s="268" customFormat="1" ht="30" customHeight="1" x14ac:dyDescent="0.2">
      <c r="A25" s="286" t="s">
        <v>129</v>
      </c>
      <c r="B25" s="69">
        <v>6941</v>
      </c>
      <c r="C25" s="173">
        <v>2.5018499848793248E-3</v>
      </c>
      <c r="D25" s="69"/>
      <c r="E25" s="68"/>
      <c r="F25" s="69">
        <v>295200</v>
      </c>
      <c r="G25" s="69">
        <v>42.529894827834603</v>
      </c>
      <c r="H25" s="318">
        <v>2885570.23</v>
      </c>
      <c r="I25" s="318">
        <v>9.7749669037940379</v>
      </c>
    </row>
    <row r="26" spans="1:9" s="5" customFormat="1" ht="15" customHeight="1" x14ac:dyDescent="0.2">
      <c r="A26" s="285" t="s">
        <v>121</v>
      </c>
      <c r="B26" s="67">
        <v>282</v>
      </c>
      <c r="C26" s="168">
        <v>1.0164554037400512E-4</v>
      </c>
      <c r="D26" s="67"/>
      <c r="E26" s="68"/>
      <c r="F26" s="67">
        <v>15231</v>
      </c>
      <c r="G26" s="67">
        <v>54.01063829787234</v>
      </c>
      <c r="H26" s="317">
        <v>607209.75</v>
      </c>
      <c r="I26" s="317">
        <v>39.86670277723065</v>
      </c>
    </row>
    <row r="27" spans="1:9" s="5" customFormat="1" ht="15" customHeight="1" x14ac:dyDescent="0.2">
      <c r="A27" s="286" t="s">
        <v>123</v>
      </c>
      <c r="B27" s="69">
        <v>251</v>
      </c>
      <c r="C27" s="174">
        <v>9.0471739836437185E-5</v>
      </c>
      <c r="D27" s="69"/>
      <c r="E27" s="68"/>
      <c r="F27" s="69">
        <v>13736</v>
      </c>
      <c r="G27" s="69">
        <v>54.725099601593627</v>
      </c>
      <c r="H27" s="318">
        <v>574103.87</v>
      </c>
      <c r="I27" s="318">
        <v>41.79556421083285</v>
      </c>
    </row>
    <row r="28" spans="1:9" s="5" customFormat="1" ht="27" customHeight="1" x14ac:dyDescent="0.2">
      <c r="A28" s="289" t="s">
        <v>122</v>
      </c>
      <c r="B28" s="118">
        <v>31</v>
      </c>
      <c r="C28" s="309">
        <v>1.117380053756794E-5</v>
      </c>
      <c r="D28" s="118"/>
      <c r="E28" s="119"/>
      <c r="F28" s="118">
        <v>1495</v>
      </c>
      <c r="G28" s="118">
        <v>48.225806451612904</v>
      </c>
      <c r="H28" s="319">
        <v>33105.879999999997</v>
      </c>
      <c r="I28" s="319">
        <v>22.14440133779264</v>
      </c>
    </row>
    <row r="29" spans="1:9" ht="12.75" customHeight="1" x14ac:dyDescent="0.2">
      <c r="A29" s="355"/>
      <c r="B29" s="355"/>
      <c r="C29" s="355"/>
      <c r="D29" s="355"/>
      <c r="E29" s="355"/>
      <c r="F29" s="355"/>
      <c r="G29" s="355"/>
      <c r="H29" s="355"/>
      <c r="I29" s="355"/>
    </row>
    <row r="30" spans="1:9" s="5" customFormat="1" ht="42.75" customHeight="1" x14ac:dyDescent="0.2">
      <c r="A30" s="354" t="s">
        <v>253</v>
      </c>
      <c r="B30" s="354"/>
      <c r="C30" s="354"/>
      <c r="D30" s="354"/>
      <c r="E30" s="354"/>
      <c r="F30" s="354"/>
      <c r="G30" s="354"/>
      <c r="H30" s="354"/>
      <c r="I30" s="354"/>
    </row>
    <row r="31" spans="1:9" ht="30" customHeight="1" x14ac:dyDescent="0.2">
      <c r="A31" s="420" t="s">
        <v>404</v>
      </c>
      <c r="B31" s="420"/>
      <c r="C31" s="420"/>
      <c r="D31" s="420"/>
      <c r="E31" s="420"/>
      <c r="F31" s="420"/>
      <c r="G31" s="420"/>
      <c r="H31" s="420"/>
      <c r="I31" s="420"/>
    </row>
    <row r="32" spans="1:9" ht="30" customHeight="1" x14ac:dyDescent="0.2">
      <c r="A32" s="354"/>
      <c r="B32" s="354"/>
      <c r="C32" s="354"/>
      <c r="D32" s="354"/>
      <c r="E32" s="354"/>
      <c r="F32" s="354"/>
      <c r="G32" s="354"/>
      <c r="H32" s="354"/>
      <c r="I32" s="354"/>
    </row>
    <row r="33" spans="1:9" x14ac:dyDescent="0.2">
      <c r="A33" s="355"/>
      <c r="B33" s="355"/>
      <c r="C33" s="355"/>
      <c r="D33" s="355"/>
      <c r="E33" s="355"/>
      <c r="F33" s="355"/>
      <c r="G33" s="355"/>
      <c r="H33" s="355"/>
      <c r="I33" s="355"/>
    </row>
    <row r="34" spans="1:9" x14ac:dyDescent="0.2">
      <c r="A34" s="355"/>
      <c r="B34" s="355"/>
      <c r="C34" s="355"/>
      <c r="D34" s="355"/>
      <c r="E34" s="355"/>
      <c r="F34" s="355"/>
      <c r="G34" s="355"/>
      <c r="H34" s="355"/>
      <c r="I34" s="355"/>
    </row>
  </sheetData>
  <mergeCells count="12">
    <mergeCell ref="A33:I33"/>
    <mergeCell ref="A34:I34"/>
    <mergeCell ref="A29:I29"/>
    <mergeCell ref="A32:I32"/>
    <mergeCell ref="A31:I31"/>
    <mergeCell ref="B5:I5"/>
    <mergeCell ref="A30:I30"/>
    <mergeCell ref="B6:C6"/>
    <mergeCell ref="D6:E6"/>
    <mergeCell ref="F6:G6"/>
    <mergeCell ref="H6:H7"/>
    <mergeCell ref="I6:I7"/>
  </mergeCells>
  <hyperlinks>
    <hyperlink ref="A1" location="Съдържание!Print_Area" display="към съдържанието" xr:uid="{00000000-0004-0000-0400-000000000000}"/>
  </hyperlinks>
  <printOptions horizontalCentered="1"/>
  <pageMargins left="0.39370078740157483" right="0.39370078740157483" top="0.59055118110236227" bottom="0.39370078740157483"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44"/>
  <sheetViews>
    <sheetView zoomScale="68" zoomScaleNormal="68" zoomScaleSheetLayoutView="89" workbookViewId="0">
      <selection activeCell="Z43" sqref="Z43"/>
    </sheetView>
  </sheetViews>
  <sheetFormatPr defaultRowHeight="12.75" x14ac:dyDescent="0.2"/>
  <cols>
    <col min="1" max="1" width="18.7109375" customWidth="1"/>
    <col min="2" max="2" width="10.7109375" customWidth="1"/>
    <col min="3" max="3" width="12.7109375" customWidth="1"/>
    <col min="4" max="4" width="14.7109375" customWidth="1"/>
    <col min="5" max="5" width="10.7109375" customWidth="1"/>
    <col min="6" max="6" width="14.7109375" customWidth="1"/>
    <col min="7" max="7" width="18.7109375" customWidth="1"/>
    <col min="8" max="8" width="9.7109375" customWidth="1"/>
    <col min="9" max="9" width="18.7109375" customWidth="1"/>
    <col min="10" max="10" width="10.7109375" style="12" customWidth="1"/>
    <col min="11" max="11" width="12.7109375" customWidth="1"/>
    <col min="12" max="12" width="14.7109375" customWidth="1"/>
    <col min="13" max="13" width="10.7109375" customWidth="1"/>
    <col min="14" max="14" width="14.7109375" customWidth="1"/>
    <col min="15" max="15" width="18.7109375" customWidth="1"/>
    <col min="16" max="16" width="9.7109375" customWidth="1"/>
    <col min="17" max="17" width="18.7109375" customWidth="1"/>
    <col min="18" max="18" width="10.7109375" customWidth="1"/>
    <col min="19" max="19" width="12.7109375" customWidth="1"/>
    <col min="20" max="20" width="14.7109375" customWidth="1"/>
    <col min="21" max="21" width="10.7109375" customWidth="1"/>
    <col min="22" max="22" width="14.7109375" customWidth="1"/>
    <col min="23" max="23" width="18.7109375" customWidth="1"/>
    <col min="24" max="24" width="9.7109375" customWidth="1"/>
    <col min="25" max="25" width="9.140625" customWidth="1"/>
  </cols>
  <sheetData>
    <row r="1" spans="1:34" s="70" customFormat="1" ht="15" customHeight="1" x14ac:dyDescent="0.2">
      <c r="A1" s="147" t="s">
        <v>64</v>
      </c>
      <c r="B1" s="73"/>
      <c r="C1" s="73"/>
      <c r="D1" s="73"/>
      <c r="E1" s="73"/>
      <c r="F1" s="73"/>
      <c r="G1" s="73"/>
      <c r="H1" s="179"/>
      <c r="I1" s="76"/>
      <c r="J1" s="78"/>
    </row>
    <row r="2" spans="1:34" s="70" customFormat="1" ht="15" customHeight="1" x14ac:dyDescent="0.2">
      <c r="A2" s="147"/>
      <c r="B2" s="238"/>
      <c r="C2" s="238"/>
      <c r="D2" s="238"/>
      <c r="E2" s="238"/>
      <c r="F2" s="238"/>
      <c r="G2" s="238"/>
      <c r="H2" s="76"/>
      <c r="I2" s="76"/>
      <c r="J2" s="78"/>
    </row>
    <row r="3" spans="1:34" s="70" customFormat="1" ht="15" customHeight="1" x14ac:dyDescent="0.2">
      <c r="A3" s="367" t="s">
        <v>259</v>
      </c>
      <c r="B3" s="368"/>
      <c r="C3" s="368"/>
      <c r="D3" s="368"/>
      <c r="E3" s="368"/>
      <c r="F3" s="368"/>
      <c r="G3" s="368"/>
      <c r="H3" s="369"/>
      <c r="I3" s="260"/>
      <c r="J3" s="78"/>
    </row>
    <row r="4" spans="1:34" s="70" customFormat="1" ht="45" customHeight="1" x14ac:dyDescent="0.2">
      <c r="A4" s="365" t="s">
        <v>355</v>
      </c>
      <c r="B4" s="366"/>
      <c r="C4" s="366"/>
      <c r="D4" s="366"/>
      <c r="E4" s="366"/>
      <c r="F4" s="366"/>
      <c r="G4" s="366"/>
      <c r="H4" s="366"/>
      <c r="I4" s="245"/>
      <c r="J4" s="244"/>
      <c r="K4" s="244"/>
      <c r="L4" s="244"/>
      <c r="M4" s="244"/>
      <c r="N4" s="244"/>
      <c r="O4" s="244"/>
      <c r="P4" s="244"/>
      <c r="Q4" s="244"/>
      <c r="R4" s="244"/>
      <c r="S4" s="244"/>
    </row>
    <row r="5" spans="1:34" s="70" customFormat="1" ht="15" customHeight="1" x14ac:dyDescent="0.2">
      <c r="A5" s="200"/>
      <c r="B5" s="199"/>
      <c r="C5" s="199"/>
      <c r="D5" s="199"/>
      <c r="E5" s="199"/>
      <c r="F5" s="199"/>
      <c r="G5" s="199"/>
      <c r="H5" s="199"/>
      <c r="I5" s="239"/>
      <c r="J5" s="78"/>
      <c r="P5" s="101"/>
      <c r="Q5" s="101"/>
      <c r="X5" s="101"/>
    </row>
    <row r="6" spans="1:34" s="93" customFormat="1" ht="15" customHeight="1" x14ac:dyDescent="0.2">
      <c r="A6" s="362" t="s">
        <v>258</v>
      </c>
      <c r="B6" s="358" t="s">
        <v>5</v>
      </c>
      <c r="C6" s="358"/>
      <c r="D6" s="358"/>
      <c r="E6" s="358"/>
      <c r="F6" s="358"/>
      <c r="G6" s="358"/>
      <c r="H6" s="358"/>
      <c r="I6" s="362" t="s">
        <v>258</v>
      </c>
      <c r="J6" s="358" t="s">
        <v>243</v>
      </c>
      <c r="K6" s="358"/>
      <c r="L6" s="358"/>
      <c r="M6" s="358"/>
      <c r="N6" s="358"/>
      <c r="O6" s="358"/>
      <c r="P6" s="358"/>
      <c r="Q6" s="362" t="s">
        <v>258</v>
      </c>
      <c r="R6" s="358" t="s">
        <v>244</v>
      </c>
      <c r="S6" s="358"/>
      <c r="T6" s="358"/>
      <c r="U6" s="358"/>
      <c r="V6" s="358"/>
      <c r="W6" s="358"/>
      <c r="X6" s="358"/>
    </row>
    <row r="7" spans="1:34" ht="50.1" customHeight="1" x14ac:dyDescent="0.2">
      <c r="A7" s="363"/>
      <c r="B7" s="361" t="s">
        <v>170</v>
      </c>
      <c r="C7" s="361"/>
      <c r="D7" s="361"/>
      <c r="E7" s="361" t="s">
        <v>174</v>
      </c>
      <c r="F7" s="361"/>
      <c r="G7" s="361"/>
      <c r="H7" s="356" t="s">
        <v>135</v>
      </c>
      <c r="I7" s="363"/>
      <c r="J7" s="361" t="s">
        <v>170</v>
      </c>
      <c r="K7" s="361"/>
      <c r="L7" s="361"/>
      <c r="M7" s="361" t="s">
        <v>174</v>
      </c>
      <c r="N7" s="361"/>
      <c r="O7" s="361"/>
      <c r="P7" s="356" t="s">
        <v>135</v>
      </c>
      <c r="Q7" s="363"/>
      <c r="R7" s="361" t="s">
        <v>170</v>
      </c>
      <c r="S7" s="361"/>
      <c r="T7" s="361"/>
      <c r="U7" s="361" t="s">
        <v>174</v>
      </c>
      <c r="V7" s="361"/>
      <c r="W7" s="361"/>
      <c r="X7" s="356" t="s">
        <v>135</v>
      </c>
    </row>
    <row r="8" spans="1:34" ht="60" customHeight="1" x14ac:dyDescent="0.2">
      <c r="A8" s="364"/>
      <c r="B8" s="112" t="s">
        <v>131</v>
      </c>
      <c r="C8" s="112" t="s">
        <v>132</v>
      </c>
      <c r="D8" s="113" t="s">
        <v>265</v>
      </c>
      <c r="E8" s="112" t="s">
        <v>173</v>
      </c>
      <c r="F8" s="112" t="s">
        <v>171</v>
      </c>
      <c r="G8" s="113" t="s">
        <v>136</v>
      </c>
      <c r="H8" s="357"/>
      <c r="I8" s="364"/>
      <c r="J8" s="112" t="s">
        <v>131</v>
      </c>
      <c r="K8" s="112" t="s">
        <v>132</v>
      </c>
      <c r="L8" s="113" t="s">
        <v>265</v>
      </c>
      <c r="M8" s="112" t="s">
        <v>173</v>
      </c>
      <c r="N8" s="112" t="s">
        <v>171</v>
      </c>
      <c r="O8" s="113" t="s">
        <v>136</v>
      </c>
      <c r="P8" s="357"/>
      <c r="Q8" s="364"/>
      <c r="R8" s="112" t="s">
        <v>131</v>
      </c>
      <c r="S8" s="112" t="s">
        <v>132</v>
      </c>
      <c r="T8" s="113" t="s">
        <v>265</v>
      </c>
      <c r="U8" s="112" t="s">
        <v>173</v>
      </c>
      <c r="V8" s="112" t="s">
        <v>171</v>
      </c>
      <c r="W8" s="113" t="s">
        <v>136</v>
      </c>
      <c r="X8" s="357"/>
      <c r="AD8" s="14"/>
      <c r="AE8" s="14"/>
      <c r="AF8" s="14"/>
    </row>
    <row r="9" spans="1:34" s="49" customFormat="1" ht="20.100000000000001" customHeight="1" x14ac:dyDescent="0.2">
      <c r="A9" s="122">
        <v>1</v>
      </c>
      <c r="B9" s="112">
        <v>2</v>
      </c>
      <c r="C9" s="112">
        <v>3</v>
      </c>
      <c r="D9" s="113" t="s">
        <v>134</v>
      </c>
      <c r="E9" s="113">
        <v>5</v>
      </c>
      <c r="F9" s="113">
        <v>6</v>
      </c>
      <c r="G9" s="113" t="s">
        <v>168</v>
      </c>
      <c r="H9" s="112" t="s">
        <v>169</v>
      </c>
      <c r="I9" s="122">
        <v>9</v>
      </c>
      <c r="J9" s="112">
        <v>10</v>
      </c>
      <c r="K9" s="112">
        <v>11</v>
      </c>
      <c r="L9" s="113" t="s">
        <v>271</v>
      </c>
      <c r="M9" s="113">
        <v>13</v>
      </c>
      <c r="N9" s="113">
        <v>14</v>
      </c>
      <c r="O9" s="113" t="s">
        <v>272</v>
      </c>
      <c r="P9" s="112" t="s">
        <v>273</v>
      </c>
      <c r="Q9" s="122">
        <v>17</v>
      </c>
      <c r="R9" s="112">
        <v>18</v>
      </c>
      <c r="S9" s="112">
        <v>19</v>
      </c>
      <c r="T9" s="113" t="s">
        <v>274</v>
      </c>
      <c r="U9" s="113">
        <v>21</v>
      </c>
      <c r="V9" s="113">
        <v>22</v>
      </c>
      <c r="W9" s="113" t="s">
        <v>275</v>
      </c>
      <c r="X9" s="112" t="s">
        <v>276</v>
      </c>
      <c r="AD9" s="50"/>
      <c r="AE9" s="50"/>
      <c r="AF9" s="50"/>
    </row>
    <row r="10" spans="1:34" ht="15" customHeight="1" x14ac:dyDescent="0.2">
      <c r="A10" s="269" t="s">
        <v>33</v>
      </c>
      <c r="B10" s="72">
        <f>J10+R10</f>
        <v>20292</v>
      </c>
      <c r="C10" s="72">
        <f>K10+S10</f>
        <v>18661</v>
      </c>
      <c r="D10" s="160">
        <f>C10/B10</f>
        <v>0.91962349694460876</v>
      </c>
      <c r="E10" s="72">
        <f>M10+U10</f>
        <v>33670</v>
      </c>
      <c r="F10" s="72">
        <f>N10+V10</f>
        <v>30137</v>
      </c>
      <c r="G10" s="160">
        <f>F10/E10</f>
        <v>0.89506979506979512</v>
      </c>
      <c r="H10" s="88">
        <f>E10/B10</f>
        <v>1.6592745909718116</v>
      </c>
      <c r="I10" s="269" t="s">
        <v>33</v>
      </c>
      <c r="J10" s="72">
        <v>8278</v>
      </c>
      <c r="K10" s="72">
        <v>7655</v>
      </c>
      <c r="L10" s="160">
        <f>K10/J10</f>
        <v>0.92474027542884751</v>
      </c>
      <c r="M10" s="72">
        <v>13484</v>
      </c>
      <c r="N10" s="72">
        <v>12251</v>
      </c>
      <c r="O10" s="160">
        <f>N10/M10</f>
        <v>0.90855829130821719</v>
      </c>
      <c r="P10" s="88">
        <f>M10/J10</f>
        <v>1.6288958685672867</v>
      </c>
      <c r="Q10" s="269" t="s">
        <v>33</v>
      </c>
      <c r="R10" s="72">
        <v>12014</v>
      </c>
      <c r="S10" s="72">
        <v>11006</v>
      </c>
      <c r="T10" s="160">
        <f>S10/R10</f>
        <v>0.91609788579990015</v>
      </c>
      <c r="U10" s="72">
        <v>20186</v>
      </c>
      <c r="V10" s="72">
        <v>17886</v>
      </c>
      <c r="W10" s="160">
        <f>V10/U10</f>
        <v>0.88605964529872183</v>
      </c>
      <c r="X10" s="88">
        <f>U10/R10</f>
        <v>1.6802064258365241</v>
      </c>
      <c r="AD10" s="1"/>
      <c r="AE10" s="1"/>
      <c r="AF10" s="1"/>
      <c r="AG10" s="1"/>
      <c r="AH10" s="1"/>
    </row>
    <row r="11" spans="1:34" ht="15" customHeight="1" x14ac:dyDescent="0.2">
      <c r="A11" s="269" t="s">
        <v>34</v>
      </c>
      <c r="B11" s="72">
        <f>J11+R11</f>
        <v>23592</v>
      </c>
      <c r="C11" s="72">
        <f>K11+S11</f>
        <v>20832</v>
      </c>
      <c r="D11" s="160">
        <f t="shared" ref="D11:D37" si="0">C11/B11</f>
        <v>0.88301119023397767</v>
      </c>
      <c r="E11" s="72">
        <f t="shared" ref="E11:E37" si="1">M11+U11</f>
        <v>37909</v>
      </c>
      <c r="F11" s="72">
        <f t="shared" ref="F11:F37" si="2">N11+V11</f>
        <v>32231</v>
      </c>
      <c r="G11" s="160">
        <f t="shared" ref="G11:G38" si="3">F11/E11</f>
        <v>0.85022026431718056</v>
      </c>
      <c r="H11" s="88">
        <f t="shared" ref="H11:H37" si="4">E11/B11</f>
        <v>1.6068582570362835</v>
      </c>
      <c r="I11" s="269" t="s">
        <v>34</v>
      </c>
      <c r="J11" s="72">
        <v>9456</v>
      </c>
      <c r="K11" s="72">
        <v>8325</v>
      </c>
      <c r="L11" s="160">
        <f t="shared" ref="L11:L31" si="5">K11/J11</f>
        <v>0.88039340101522845</v>
      </c>
      <c r="M11" s="72">
        <v>14833</v>
      </c>
      <c r="N11" s="72">
        <v>12683</v>
      </c>
      <c r="O11" s="160">
        <f t="shared" ref="O11:O23" si="6">N11/M11</f>
        <v>0.85505292253758514</v>
      </c>
      <c r="P11" s="88">
        <f t="shared" ref="P11:P15" si="7">M11/J11</f>
        <v>1.5686336717428089</v>
      </c>
      <c r="Q11" s="269" t="s">
        <v>34</v>
      </c>
      <c r="R11" s="72">
        <v>14136</v>
      </c>
      <c r="S11" s="72">
        <v>12507</v>
      </c>
      <c r="T11" s="160">
        <f t="shared" ref="T11:T31" si="8">S11/R11</f>
        <v>0.88476230899830222</v>
      </c>
      <c r="U11" s="72">
        <v>23076</v>
      </c>
      <c r="V11" s="72">
        <v>19548</v>
      </c>
      <c r="W11" s="160">
        <f t="shared" ref="W11:W23" si="9">V11/U11</f>
        <v>0.84711388455538217</v>
      </c>
      <c r="X11" s="88">
        <f t="shared" ref="X11:X15" si="10">U11/R11</f>
        <v>1.6324278438030559</v>
      </c>
      <c r="AD11" s="1"/>
      <c r="AE11" s="1"/>
      <c r="AF11" s="1"/>
      <c r="AG11" s="1"/>
      <c r="AH11" s="1"/>
    </row>
    <row r="12" spans="1:34" ht="15" customHeight="1" x14ac:dyDescent="0.2">
      <c r="A12" s="269" t="s">
        <v>35</v>
      </c>
      <c r="B12" s="72">
        <f>J12+R12</f>
        <v>33867</v>
      </c>
      <c r="C12" s="72">
        <f t="shared" ref="C12:C37" si="11">K12+S12</f>
        <v>29540</v>
      </c>
      <c r="D12" s="160">
        <f t="shared" si="0"/>
        <v>0.87223550949301676</v>
      </c>
      <c r="E12" s="72">
        <f t="shared" si="1"/>
        <v>54916</v>
      </c>
      <c r="F12" s="72">
        <f t="shared" si="2"/>
        <v>45909</v>
      </c>
      <c r="G12" s="160">
        <f t="shared" si="3"/>
        <v>0.83598586932770047</v>
      </c>
      <c r="H12" s="88">
        <f t="shared" si="4"/>
        <v>1.6215194732335312</v>
      </c>
      <c r="I12" s="269" t="s">
        <v>35</v>
      </c>
      <c r="J12" s="72">
        <v>14214</v>
      </c>
      <c r="K12" s="72">
        <v>12399</v>
      </c>
      <c r="L12" s="160">
        <f t="shared" si="5"/>
        <v>0.8723089911355002</v>
      </c>
      <c r="M12" s="72">
        <v>22059</v>
      </c>
      <c r="N12" s="72">
        <v>18743</v>
      </c>
      <c r="O12" s="160">
        <f t="shared" si="6"/>
        <v>0.84967586925971261</v>
      </c>
      <c r="P12" s="88">
        <f t="shared" si="7"/>
        <v>1.551920641620937</v>
      </c>
      <c r="Q12" s="269" t="s">
        <v>35</v>
      </c>
      <c r="R12" s="72">
        <v>19653</v>
      </c>
      <c r="S12" s="72">
        <v>17141</v>
      </c>
      <c r="T12" s="160">
        <f t="shared" si="8"/>
        <v>0.87218236401567195</v>
      </c>
      <c r="U12" s="72">
        <v>32857</v>
      </c>
      <c r="V12" s="72">
        <v>27166</v>
      </c>
      <c r="W12" s="160">
        <f t="shared" si="9"/>
        <v>0.82679489910825699</v>
      </c>
      <c r="X12" s="88">
        <f t="shared" si="10"/>
        <v>1.6718567139876863</v>
      </c>
      <c r="AD12" s="1"/>
      <c r="AE12" s="1"/>
      <c r="AF12" s="1"/>
      <c r="AG12" s="1"/>
      <c r="AH12" s="1"/>
    </row>
    <row r="13" spans="1:34" ht="15" customHeight="1" x14ac:dyDescent="0.2">
      <c r="A13" s="269" t="s">
        <v>36</v>
      </c>
      <c r="B13" s="72">
        <f t="shared" ref="B13:B37" si="12">J13+R13</f>
        <v>15241</v>
      </c>
      <c r="C13" s="72">
        <f t="shared" si="11"/>
        <v>13750</v>
      </c>
      <c r="D13" s="160">
        <f t="shared" si="0"/>
        <v>0.90217177350567546</v>
      </c>
      <c r="E13" s="72">
        <f t="shared" si="1"/>
        <v>24563</v>
      </c>
      <c r="F13" s="72">
        <f t="shared" si="2"/>
        <v>21360</v>
      </c>
      <c r="G13" s="160">
        <f t="shared" si="3"/>
        <v>0.86960061881691975</v>
      </c>
      <c r="H13" s="88">
        <f t="shared" si="4"/>
        <v>1.6116396561905386</v>
      </c>
      <c r="I13" s="269" t="s">
        <v>36</v>
      </c>
      <c r="J13" s="72">
        <v>6453</v>
      </c>
      <c r="K13" s="72">
        <v>5843</v>
      </c>
      <c r="L13" s="160">
        <f t="shared" si="5"/>
        <v>0.90547032388036575</v>
      </c>
      <c r="M13" s="72">
        <v>10014</v>
      </c>
      <c r="N13" s="72">
        <v>8824</v>
      </c>
      <c r="O13" s="160">
        <f t="shared" si="6"/>
        <v>0.88116636708607954</v>
      </c>
      <c r="P13" s="88">
        <f t="shared" si="7"/>
        <v>1.5518363551836356</v>
      </c>
      <c r="Q13" s="269" t="s">
        <v>36</v>
      </c>
      <c r="R13" s="72">
        <v>8788</v>
      </c>
      <c r="S13" s="72">
        <v>7907</v>
      </c>
      <c r="T13" s="160">
        <f t="shared" si="8"/>
        <v>0.89974965862539824</v>
      </c>
      <c r="U13" s="72">
        <v>14549</v>
      </c>
      <c r="V13" s="72">
        <v>12536</v>
      </c>
      <c r="W13" s="160">
        <f t="shared" si="9"/>
        <v>0.86163997525603131</v>
      </c>
      <c r="X13" s="88">
        <f t="shared" si="10"/>
        <v>1.655553026854802</v>
      </c>
    </row>
    <row r="14" spans="1:34" ht="15" customHeight="1" x14ac:dyDescent="0.2">
      <c r="A14" s="269" t="s">
        <v>37</v>
      </c>
      <c r="B14" s="72">
        <f t="shared" si="12"/>
        <v>2808</v>
      </c>
      <c r="C14" s="72">
        <f t="shared" si="11"/>
        <v>2589</v>
      </c>
      <c r="D14" s="160">
        <f t="shared" si="0"/>
        <v>0.92200854700854706</v>
      </c>
      <c r="E14" s="72">
        <f t="shared" si="1"/>
        <v>4378</v>
      </c>
      <c r="F14" s="72">
        <f t="shared" si="2"/>
        <v>3963</v>
      </c>
      <c r="G14" s="160">
        <f t="shared" si="3"/>
        <v>0.90520785746916399</v>
      </c>
      <c r="H14" s="88">
        <f t="shared" si="4"/>
        <v>1.5591168091168091</v>
      </c>
      <c r="I14" s="269" t="s">
        <v>37</v>
      </c>
      <c r="J14" s="72">
        <v>1087</v>
      </c>
      <c r="K14" s="72">
        <v>1014</v>
      </c>
      <c r="L14" s="160">
        <f t="shared" si="5"/>
        <v>0.9328426862925483</v>
      </c>
      <c r="M14" s="72">
        <v>1696</v>
      </c>
      <c r="N14" s="72">
        <v>1553</v>
      </c>
      <c r="O14" s="160">
        <f t="shared" si="6"/>
        <v>0.91568396226415094</v>
      </c>
      <c r="P14" s="88">
        <f t="shared" si="7"/>
        <v>1.5602575896964122</v>
      </c>
      <c r="Q14" s="269" t="s">
        <v>37</v>
      </c>
      <c r="R14" s="72">
        <v>1721</v>
      </c>
      <c r="S14" s="72">
        <v>1575</v>
      </c>
      <c r="T14" s="160">
        <f t="shared" si="8"/>
        <v>0.91516560139453806</v>
      </c>
      <c r="U14" s="72">
        <v>2682</v>
      </c>
      <c r="V14" s="72">
        <v>2410</v>
      </c>
      <c r="W14" s="160">
        <f t="shared" si="9"/>
        <v>0.89858314690529451</v>
      </c>
      <c r="X14" s="88">
        <f t="shared" si="10"/>
        <v>1.5583962812318419</v>
      </c>
    </row>
    <row r="15" spans="1:34" ht="15" customHeight="1" x14ac:dyDescent="0.2">
      <c r="A15" s="269" t="s">
        <v>38</v>
      </c>
      <c r="B15" s="72">
        <f t="shared" si="12"/>
        <v>10171</v>
      </c>
      <c r="C15" s="72">
        <f t="shared" si="11"/>
        <v>9328</v>
      </c>
      <c r="D15" s="160">
        <f t="shared" si="0"/>
        <v>0.91711729426801691</v>
      </c>
      <c r="E15" s="72">
        <f t="shared" si="1"/>
        <v>16633</v>
      </c>
      <c r="F15" s="72">
        <f t="shared" si="2"/>
        <v>14804</v>
      </c>
      <c r="G15" s="160">
        <f t="shared" si="3"/>
        <v>0.89003787651055133</v>
      </c>
      <c r="H15" s="88">
        <f t="shared" si="4"/>
        <v>1.6353357585291515</v>
      </c>
      <c r="I15" s="269" t="s">
        <v>38</v>
      </c>
      <c r="J15" s="72">
        <v>4624</v>
      </c>
      <c r="K15" s="72">
        <v>4230</v>
      </c>
      <c r="L15" s="160">
        <f t="shared" si="5"/>
        <v>0.91479238754325265</v>
      </c>
      <c r="M15" s="72">
        <v>7505</v>
      </c>
      <c r="N15" s="72">
        <v>6675</v>
      </c>
      <c r="O15" s="160">
        <f t="shared" si="6"/>
        <v>0.88940706195869423</v>
      </c>
      <c r="P15" s="88">
        <f t="shared" si="7"/>
        <v>1.623053633217993</v>
      </c>
      <c r="Q15" s="269" t="s">
        <v>38</v>
      </c>
      <c r="R15" s="72">
        <v>5547</v>
      </c>
      <c r="S15" s="72">
        <v>5098</v>
      </c>
      <c r="T15" s="160">
        <f t="shared" si="8"/>
        <v>0.91905534523165677</v>
      </c>
      <c r="U15" s="72">
        <v>9128</v>
      </c>
      <c r="V15" s="72">
        <v>8129</v>
      </c>
      <c r="W15" s="160">
        <f t="shared" si="9"/>
        <v>0.89055652936021035</v>
      </c>
      <c r="X15" s="88">
        <f t="shared" si="10"/>
        <v>1.6455741842437352</v>
      </c>
    </row>
    <row r="16" spans="1:34" ht="15" customHeight="1" x14ac:dyDescent="0.2">
      <c r="A16" s="269" t="s">
        <v>39</v>
      </c>
      <c r="B16" s="72">
        <f t="shared" si="12"/>
        <v>9823</v>
      </c>
      <c r="C16" s="72">
        <f t="shared" si="11"/>
        <v>9117</v>
      </c>
      <c r="D16" s="160">
        <f t="shared" si="0"/>
        <v>0.92812786317825513</v>
      </c>
      <c r="E16" s="72">
        <f t="shared" si="1"/>
        <v>17276</v>
      </c>
      <c r="F16" s="72">
        <f t="shared" si="2"/>
        <v>15630</v>
      </c>
      <c r="G16" s="160">
        <f t="shared" si="3"/>
        <v>0.90472331558231067</v>
      </c>
      <c r="H16" s="88">
        <f>E16/B16</f>
        <v>1.7587295123689302</v>
      </c>
      <c r="I16" s="269" t="s">
        <v>39</v>
      </c>
      <c r="J16" s="72">
        <v>4379</v>
      </c>
      <c r="K16" s="72">
        <v>4084</v>
      </c>
      <c r="L16" s="160">
        <f t="shared" si="5"/>
        <v>0.93263302123772551</v>
      </c>
      <c r="M16" s="72">
        <v>7441</v>
      </c>
      <c r="N16" s="72">
        <v>6792</v>
      </c>
      <c r="O16" s="160">
        <f t="shared" si="6"/>
        <v>0.91278054024996635</v>
      </c>
      <c r="P16" s="88">
        <f>M16/J16</f>
        <v>1.699246403288422</v>
      </c>
      <c r="Q16" s="269" t="s">
        <v>39</v>
      </c>
      <c r="R16" s="72">
        <v>5444</v>
      </c>
      <c r="S16" s="72">
        <v>5033</v>
      </c>
      <c r="T16" s="160">
        <f t="shared" si="8"/>
        <v>0.92450404114621598</v>
      </c>
      <c r="U16" s="72">
        <v>9835</v>
      </c>
      <c r="V16" s="72">
        <v>8838</v>
      </c>
      <c r="W16" s="160">
        <f t="shared" si="9"/>
        <v>0.89862735129639049</v>
      </c>
      <c r="X16" s="88">
        <f>U16/R16</f>
        <v>1.8065760470242469</v>
      </c>
    </row>
    <row r="17" spans="1:24" ht="15" customHeight="1" x14ac:dyDescent="0.2">
      <c r="A17" s="269" t="s">
        <v>40</v>
      </c>
      <c r="B17" s="72">
        <f t="shared" si="12"/>
        <v>5644</v>
      </c>
      <c r="C17" s="72">
        <f t="shared" si="11"/>
        <v>5164</v>
      </c>
      <c r="D17" s="160">
        <f t="shared" si="0"/>
        <v>0.91495393338058117</v>
      </c>
      <c r="E17" s="72">
        <f t="shared" si="1"/>
        <v>8323</v>
      </c>
      <c r="F17" s="72">
        <f t="shared" si="2"/>
        <v>7386</v>
      </c>
      <c r="G17" s="160">
        <f t="shared" si="3"/>
        <v>0.88742040129760902</v>
      </c>
      <c r="H17" s="88">
        <f t="shared" si="4"/>
        <v>1.4746633593196314</v>
      </c>
      <c r="I17" s="269" t="s">
        <v>40</v>
      </c>
      <c r="J17" s="72">
        <v>2196</v>
      </c>
      <c r="K17" s="72">
        <v>2028</v>
      </c>
      <c r="L17" s="160">
        <f t="shared" si="5"/>
        <v>0.92349726775956287</v>
      </c>
      <c r="M17" s="72">
        <v>3189</v>
      </c>
      <c r="N17" s="72">
        <v>2888</v>
      </c>
      <c r="O17" s="160">
        <f t="shared" si="6"/>
        <v>0.90561304484164318</v>
      </c>
      <c r="P17" s="88">
        <f t="shared" ref="P17:P37" si="13">M17/J17</f>
        <v>1.4521857923497268</v>
      </c>
      <c r="Q17" s="269" t="s">
        <v>40</v>
      </c>
      <c r="R17" s="72">
        <v>3448</v>
      </c>
      <c r="S17" s="72">
        <v>3136</v>
      </c>
      <c r="T17" s="160">
        <f t="shared" si="8"/>
        <v>0.90951276102088163</v>
      </c>
      <c r="U17" s="72">
        <v>5134</v>
      </c>
      <c r="V17" s="72">
        <v>4498</v>
      </c>
      <c r="W17" s="160">
        <f t="shared" si="9"/>
        <v>0.87611998441760808</v>
      </c>
      <c r="X17" s="88">
        <f t="shared" ref="X17:X37" si="14">U17/R17</f>
        <v>1.4889791183294663</v>
      </c>
    </row>
    <row r="18" spans="1:24" ht="15" customHeight="1" x14ac:dyDescent="0.2">
      <c r="A18" s="269" t="s">
        <v>41</v>
      </c>
      <c r="B18" s="72">
        <f t="shared" si="12"/>
        <v>6412</v>
      </c>
      <c r="C18" s="72">
        <f t="shared" si="11"/>
        <v>5893</v>
      </c>
      <c r="D18" s="160">
        <f t="shared" si="0"/>
        <v>0.91905801621958827</v>
      </c>
      <c r="E18" s="72">
        <f t="shared" si="1"/>
        <v>11063</v>
      </c>
      <c r="F18" s="72">
        <f t="shared" si="2"/>
        <v>9871</v>
      </c>
      <c r="G18" s="160">
        <f t="shared" si="3"/>
        <v>0.89225345747084872</v>
      </c>
      <c r="H18" s="88">
        <f t="shared" si="4"/>
        <v>1.7253587024329382</v>
      </c>
      <c r="I18" s="269" t="s">
        <v>41</v>
      </c>
      <c r="J18" s="72">
        <v>2461</v>
      </c>
      <c r="K18" s="72">
        <v>2259</v>
      </c>
      <c r="L18" s="160">
        <f t="shared" si="5"/>
        <v>0.91791954490044703</v>
      </c>
      <c r="M18" s="72">
        <v>4155</v>
      </c>
      <c r="N18" s="72">
        <v>3754</v>
      </c>
      <c r="O18" s="160">
        <f t="shared" si="6"/>
        <v>0.90348977135980746</v>
      </c>
      <c r="P18" s="88">
        <f t="shared" si="13"/>
        <v>1.6883380739536773</v>
      </c>
      <c r="Q18" s="269" t="s">
        <v>41</v>
      </c>
      <c r="R18" s="72">
        <v>3951</v>
      </c>
      <c r="S18" s="72">
        <v>3634</v>
      </c>
      <c r="T18" s="160">
        <f t="shared" si="8"/>
        <v>0.91976714755758038</v>
      </c>
      <c r="U18" s="72">
        <v>6908</v>
      </c>
      <c r="V18" s="72">
        <v>6117</v>
      </c>
      <c r="W18" s="160">
        <f t="shared" si="9"/>
        <v>0.88549507817023743</v>
      </c>
      <c r="X18" s="88">
        <f t="shared" si="14"/>
        <v>1.7484181219944317</v>
      </c>
    </row>
    <row r="19" spans="1:24" ht="15" customHeight="1" x14ac:dyDescent="0.2">
      <c r="A19" s="269" t="s">
        <v>42</v>
      </c>
      <c r="B19" s="72">
        <f t="shared" si="12"/>
        <v>6756</v>
      </c>
      <c r="C19" s="72">
        <f t="shared" si="11"/>
        <v>6225</v>
      </c>
      <c r="D19" s="160">
        <f t="shared" si="0"/>
        <v>0.92140319715808172</v>
      </c>
      <c r="E19" s="72">
        <f t="shared" si="1"/>
        <v>11074</v>
      </c>
      <c r="F19" s="72">
        <f t="shared" si="2"/>
        <v>9977</v>
      </c>
      <c r="G19" s="160">
        <f t="shared" si="3"/>
        <v>0.9009391367166335</v>
      </c>
      <c r="H19" s="88">
        <f t="shared" si="4"/>
        <v>1.6391355831853167</v>
      </c>
      <c r="I19" s="269" t="s">
        <v>42</v>
      </c>
      <c r="J19" s="72">
        <v>2866</v>
      </c>
      <c r="K19" s="72">
        <v>2643</v>
      </c>
      <c r="L19" s="160">
        <f t="shared" si="5"/>
        <v>0.9221912072575017</v>
      </c>
      <c r="M19" s="72">
        <v>4581</v>
      </c>
      <c r="N19" s="72">
        <v>4175</v>
      </c>
      <c r="O19" s="160">
        <f t="shared" si="6"/>
        <v>0.91137306265007645</v>
      </c>
      <c r="P19" s="88">
        <f t="shared" si="13"/>
        <v>1.5983949755757152</v>
      </c>
      <c r="Q19" s="269" t="s">
        <v>42</v>
      </c>
      <c r="R19" s="72">
        <v>3890</v>
      </c>
      <c r="S19" s="72">
        <v>3582</v>
      </c>
      <c r="T19" s="160">
        <f t="shared" si="8"/>
        <v>0.92082262210796917</v>
      </c>
      <c r="U19" s="72">
        <v>6493</v>
      </c>
      <c r="V19" s="72">
        <v>5802</v>
      </c>
      <c r="W19" s="160">
        <f t="shared" si="9"/>
        <v>0.89357769906052675</v>
      </c>
      <c r="X19" s="88">
        <f t="shared" si="14"/>
        <v>1.6691516709511569</v>
      </c>
    </row>
    <row r="20" spans="1:24" ht="15" customHeight="1" x14ac:dyDescent="0.2">
      <c r="A20" s="269" t="s">
        <v>43</v>
      </c>
      <c r="B20" s="72">
        <f t="shared" si="12"/>
        <v>5156</v>
      </c>
      <c r="C20" s="72">
        <f t="shared" si="11"/>
        <v>4830</v>
      </c>
      <c r="D20" s="160">
        <f t="shared" si="0"/>
        <v>0.93677269200930957</v>
      </c>
      <c r="E20" s="72">
        <f t="shared" si="1"/>
        <v>8377</v>
      </c>
      <c r="F20" s="72">
        <f t="shared" si="2"/>
        <v>7708</v>
      </c>
      <c r="G20" s="160">
        <f t="shared" si="3"/>
        <v>0.92013847439417451</v>
      </c>
      <c r="H20" s="88">
        <f t="shared" si="4"/>
        <v>1.6247090768037238</v>
      </c>
      <c r="I20" s="269" t="s">
        <v>43</v>
      </c>
      <c r="J20" s="72">
        <v>2127</v>
      </c>
      <c r="K20" s="72">
        <v>1980</v>
      </c>
      <c r="L20" s="160">
        <f t="shared" si="5"/>
        <v>0.9308885754583921</v>
      </c>
      <c r="M20" s="72">
        <v>3544</v>
      </c>
      <c r="N20" s="72">
        <v>3246</v>
      </c>
      <c r="O20" s="160">
        <f t="shared" si="6"/>
        <v>0.9159142212189616</v>
      </c>
      <c r="P20" s="88">
        <f t="shared" si="13"/>
        <v>1.6661965209214857</v>
      </c>
      <c r="Q20" s="269" t="s">
        <v>43</v>
      </c>
      <c r="R20" s="72">
        <v>3029</v>
      </c>
      <c r="S20" s="72">
        <v>2850</v>
      </c>
      <c r="T20" s="160">
        <f t="shared" si="8"/>
        <v>0.94090458897325846</v>
      </c>
      <c r="U20" s="72">
        <v>4833</v>
      </c>
      <c r="V20" s="72">
        <v>4462</v>
      </c>
      <c r="W20" s="160">
        <f t="shared" si="9"/>
        <v>0.92323608524725842</v>
      </c>
      <c r="X20" s="88">
        <f t="shared" si="14"/>
        <v>1.5955760977220204</v>
      </c>
    </row>
    <row r="21" spans="1:24" ht="15" customHeight="1" x14ac:dyDescent="0.2">
      <c r="A21" s="269" t="s">
        <v>44</v>
      </c>
      <c r="B21" s="72">
        <f t="shared" si="12"/>
        <v>16205</v>
      </c>
      <c r="C21" s="72">
        <f t="shared" si="11"/>
        <v>14886</v>
      </c>
      <c r="D21" s="160">
        <f t="shared" si="0"/>
        <v>0.91860536871336007</v>
      </c>
      <c r="E21" s="72">
        <f t="shared" si="1"/>
        <v>26982</v>
      </c>
      <c r="F21" s="72">
        <f t="shared" si="2"/>
        <v>24009</v>
      </c>
      <c r="G21" s="160">
        <f t="shared" si="3"/>
        <v>0.88981543251056261</v>
      </c>
      <c r="H21" s="88">
        <f t="shared" si="4"/>
        <v>1.6650416538105524</v>
      </c>
      <c r="I21" s="269" t="s">
        <v>44</v>
      </c>
      <c r="J21" s="72">
        <v>7159</v>
      </c>
      <c r="K21" s="72">
        <v>6627</v>
      </c>
      <c r="L21" s="160">
        <f t="shared" si="5"/>
        <v>0.92568794524374909</v>
      </c>
      <c r="M21" s="72">
        <v>11691</v>
      </c>
      <c r="N21" s="72">
        <v>10614</v>
      </c>
      <c r="O21" s="160">
        <f t="shared" si="6"/>
        <v>0.90787785476007188</v>
      </c>
      <c r="P21" s="88">
        <f t="shared" si="13"/>
        <v>1.6330493085626485</v>
      </c>
      <c r="Q21" s="269" t="s">
        <v>44</v>
      </c>
      <c r="R21" s="72">
        <v>9046</v>
      </c>
      <c r="S21" s="72">
        <v>8259</v>
      </c>
      <c r="T21" s="160">
        <f t="shared" si="8"/>
        <v>0.91300022109219547</v>
      </c>
      <c r="U21" s="72">
        <v>15291</v>
      </c>
      <c r="V21" s="72">
        <v>13395</v>
      </c>
      <c r="W21" s="160">
        <f t="shared" si="9"/>
        <v>0.87600549342750633</v>
      </c>
      <c r="X21" s="88">
        <f t="shared" si="14"/>
        <v>1.6903603802785763</v>
      </c>
    </row>
    <row r="22" spans="1:24" ht="15" customHeight="1" x14ac:dyDescent="0.2">
      <c r="A22" s="269" t="s">
        <v>45</v>
      </c>
      <c r="B22" s="72">
        <f t="shared" si="12"/>
        <v>6826</v>
      </c>
      <c r="C22" s="72">
        <f t="shared" si="11"/>
        <v>6279</v>
      </c>
      <c r="D22" s="160">
        <f t="shared" si="0"/>
        <v>0.91986522121300907</v>
      </c>
      <c r="E22" s="72">
        <f t="shared" si="1"/>
        <v>12287</v>
      </c>
      <c r="F22" s="72">
        <f t="shared" si="2"/>
        <v>11059</v>
      </c>
      <c r="G22" s="160">
        <f t="shared" si="3"/>
        <v>0.90005697078212743</v>
      </c>
      <c r="H22" s="88">
        <f t="shared" si="4"/>
        <v>1.8000292997363023</v>
      </c>
      <c r="I22" s="269" t="s">
        <v>45</v>
      </c>
      <c r="J22" s="72">
        <v>2941</v>
      </c>
      <c r="K22" s="72">
        <v>2686</v>
      </c>
      <c r="L22" s="160">
        <f t="shared" si="5"/>
        <v>0.91329479768786126</v>
      </c>
      <c r="M22" s="72">
        <v>5287</v>
      </c>
      <c r="N22" s="72">
        <v>4785</v>
      </c>
      <c r="O22" s="160">
        <f t="shared" si="6"/>
        <v>0.90505012294306786</v>
      </c>
      <c r="P22" s="88">
        <f t="shared" si="13"/>
        <v>1.7976878612716762</v>
      </c>
      <c r="Q22" s="269" t="s">
        <v>45</v>
      </c>
      <c r="R22" s="72">
        <v>3885</v>
      </c>
      <c r="S22" s="72">
        <v>3593</v>
      </c>
      <c r="T22" s="160">
        <f t="shared" si="8"/>
        <v>0.92483912483912489</v>
      </c>
      <c r="U22" s="72">
        <v>7000</v>
      </c>
      <c r="V22" s="72">
        <v>6274</v>
      </c>
      <c r="W22" s="160">
        <f t="shared" si="9"/>
        <v>0.89628571428571424</v>
      </c>
      <c r="X22" s="88">
        <f t="shared" si="14"/>
        <v>1.8018018018018018</v>
      </c>
    </row>
    <row r="23" spans="1:24" ht="15" customHeight="1" x14ac:dyDescent="0.2">
      <c r="A23" s="269" t="s">
        <v>46</v>
      </c>
      <c r="B23" s="72">
        <f t="shared" si="12"/>
        <v>12356</v>
      </c>
      <c r="C23" s="72">
        <f t="shared" si="11"/>
        <v>11222</v>
      </c>
      <c r="D23" s="160">
        <f t="shared" si="0"/>
        <v>0.9082227258012302</v>
      </c>
      <c r="E23" s="72">
        <f t="shared" si="1"/>
        <v>19776</v>
      </c>
      <c r="F23" s="72">
        <f t="shared" si="2"/>
        <v>17490</v>
      </c>
      <c r="G23" s="160">
        <f t="shared" si="3"/>
        <v>0.88440533980582525</v>
      </c>
      <c r="H23" s="88">
        <f t="shared" si="4"/>
        <v>1.600517966979605</v>
      </c>
      <c r="I23" s="269" t="s">
        <v>46</v>
      </c>
      <c r="J23" s="72">
        <v>5052</v>
      </c>
      <c r="K23" s="72">
        <v>4590</v>
      </c>
      <c r="L23" s="160">
        <f t="shared" si="5"/>
        <v>0.90855106888361048</v>
      </c>
      <c r="M23" s="72">
        <v>7983</v>
      </c>
      <c r="N23" s="72">
        <v>7151</v>
      </c>
      <c r="O23" s="160">
        <f t="shared" si="6"/>
        <v>0.89577852937492175</v>
      </c>
      <c r="P23" s="88">
        <f t="shared" si="13"/>
        <v>1.580166270783848</v>
      </c>
      <c r="Q23" s="269" t="s">
        <v>46</v>
      </c>
      <c r="R23" s="72">
        <v>7304</v>
      </c>
      <c r="S23" s="72">
        <v>6632</v>
      </c>
      <c r="T23" s="160">
        <f t="shared" si="8"/>
        <v>0.90799561883899238</v>
      </c>
      <c r="U23" s="72">
        <v>11793</v>
      </c>
      <c r="V23" s="72">
        <v>10339</v>
      </c>
      <c r="W23" s="160">
        <f t="shared" si="9"/>
        <v>0.87670652081743405</v>
      </c>
      <c r="X23" s="88">
        <f t="shared" si="14"/>
        <v>1.6145947426067908</v>
      </c>
    </row>
    <row r="24" spans="1:24" ht="15" customHeight="1" x14ac:dyDescent="0.2">
      <c r="A24" s="269" t="s">
        <v>47</v>
      </c>
      <c r="B24" s="72">
        <f t="shared" si="12"/>
        <v>62971</v>
      </c>
      <c r="C24" s="72">
        <f t="shared" si="11"/>
        <v>55968</v>
      </c>
      <c r="D24" s="160">
        <f t="shared" si="0"/>
        <v>0.88879007797239995</v>
      </c>
      <c r="E24" s="72">
        <f t="shared" si="1"/>
        <v>102344</v>
      </c>
      <c r="F24" s="72">
        <f t="shared" si="2"/>
        <v>87024</v>
      </c>
      <c r="G24" s="160">
        <f>F24/E24</f>
        <v>0.85030876260454935</v>
      </c>
      <c r="H24" s="88">
        <f t="shared" si="4"/>
        <v>1.6252560702545615</v>
      </c>
      <c r="I24" s="269" t="s">
        <v>47</v>
      </c>
      <c r="J24" s="72">
        <v>26927</v>
      </c>
      <c r="K24" s="72">
        <v>23913</v>
      </c>
      <c r="L24" s="160">
        <f t="shared" si="5"/>
        <v>0.88806773870093214</v>
      </c>
      <c r="M24" s="72">
        <v>41534</v>
      </c>
      <c r="N24" s="72">
        <v>35766</v>
      </c>
      <c r="O24" s="160">
        <f>N24/M24</f>
        <v>0.86112582462560794</v>
      </c>
      <c r="P24" s="88">
        <f t="shared" si="13"/>
        <v>1.5424666691424964</v>
      </c>
      <c r="Q24" s="269" t="s">
        <v>47</v>
      </c>
      <c r="R24" s="72">
        <v>36044</v>
      </c>
      <c r="S24" s="72">
        <v>32055</v>
      </c>
      <c r="T24" s="160">
        <f t="shared" si="8"/>
        <v>0.88932970813450229</v>
      </c>
      <c r="U24" s="72">
        <v>60810</v>
      </c>
      <c r="V24" s="72">
        <v>51258</v>
      </c>
      <c r="W24" s="160">
        <f>V24/U24</f>
        <v>0.84292057227429695</v>
      </c>
      <c r="X24" s="88">
        <f t="shared" si="14"/>
        <v>1.6871046498723783</v>
      </c>
    </row>
    <row r="25" spans="1:24" ht="15" customHeight="1" x14ac:dyDescent="0.2">
      <c r="A25" s="269" t="s">
        <v>48</v>
      </c>
      <c r="B25" s="72">
        <f t="shared" si="12"/>
        <v>5209</v>
      </c>
      <c r="C25" s="72">
        <f t="shared" si="11"/>
        <v>4812</v>
      </c>
      <c r="D25" s="160">
        <f t="shared" si="0"/>
        <v>0.92378575542330577</v>
      </c>
      <c r="E25" s="72">
        <f t="shared" si="1"/>
        <v>8255</v>
      </c>
      <c r="F25" s="72">
        <f t="shared" si="2"/>
        <v>7493</v>
      </c>
      <c r="G25" s="160">
        <f t="shared" si="3"/>
        <v>0.90769230769230769</v>
      </c>
      <c r="H25" s="88">
        <f t="shared" si="4"/>
        <v>1.5847571510846612</v>
      </c>
      <c r="I25" s="269" t="s">
        <v>48</v>
      </c>
      <c r="J25" s="72">
        <v>2275</v>
      </c>
      <c r="K25" s="72">
        <v>2097</v>
      </c>
      <c r="L25" s="160">
        <f t="shared" si="5"/>
        <v>0.92175824175824173</v>
      </c>
      <c r="M25" s="72">
        <v>3532</v>
      </c>
      <c r="N25" s="72">
        <v>3221</v>
      </c>
      <c r="O25" s="160">
        <f t="shared" ref="O25:O38" si="15">N25/M25</f>
        <v>0.91194790486976218</v>
      </c>
      <c r="P25" s="88">
        <f t="shared" si="13"/>
        <v>1.5525274725274725</v>
      </c>
      <c r="Q25" s="269" t="s">
        <v>48</v>
      </c>
      <c r="R25" s="72">
        <v>2934</v>
      </c>
      <c r="S25" s="72">
        <v>2715</v>
      </c>
      <c r="T25" s="160">
        <f t="shared" si="8"/>
        <v>0.9253578732106339</v>
      </c>
      <c r="U25" s="72">
        <v>4723</v>
      </c>
      <c r="V25" s="72">
        <v>4272</v>
      </c>
      <c r="W25" s="160">
        <f t="shared" ref="W25:W38" si="16">V25/U25</f>
        <v>0.90450984543722213</v>
      </c>
      <c r="X25" s="88">
        <f t="shared" si="14"/>
        <v>1.6097477845944104</v>
      </c>
    </row>
    <row r="26" spans="1:24" ht="15" customHeight="1" x14ac:dyDescent="0.2">
      <c r="A26" s="269" t="s">
        <v>49</v>
      </c>
      <c r="B26" s="72">
        <f t="shared" si="12"/>
        <v>14811</v>
      </c>
      <c r="C26" s="72">
        <f t="shared" si="11"/>
        <v>13439</v>
      </c>
      <c r="D26" s="160">
        <f t="shared" si="0"/>
        <v>0.90736614678279659</v>
      </c>
      <c r="E26" s="72">
        <f t="shared" si="1"/>
        <v>24282</v>
      </c>
      <c r="F26" s="72">
        <f t="shared" si="2"/>
        <v>21262</v>
      </c>
      <c r="G26" s="160">
        <f t="shared" si="3"/>
        <v>0.87562803722922333</v>
      </c>
      <c r="H26" s="88">
        <f t="shared" si="4"/>
        <v>1.6394571602187564</v>
      </c>
      <c r="I26" s="269" t="s">
        <v>49</v>
      </c>
      <c r="J26" s="72">
        <v>6370</v>
      </c>
      <c r="K26" s="72">
        <v>5754</v>
      </c>
      <c r="L26" s="160">
        <f t="shared" si="5"/>
        <v>0.90329670329670331</v>
      </c>
      <c r="M26" s="72">
        <v>9969</v>
      </c>
      <c r="N26" s="72">
        <v>8812</v>
      </c>
      <c r="O26" s="160">
        <f t="shared" si="15"/>
        <v>0.88394021466546291</v>
      </c>
      <c r="P26" s="88">
        <f t="shared" si="13"/>
        <v>1.5649921507064364</v>
      </c>
      <c r="Q26" s="269" t="s">
        <v>49</v>
      </c>
      <c r="R26" s="72">
        <v>8441</v>
      </c>
      <c r="S26" s="72">
        <v>7685</v>
      </c>
      <c r="T26" s="160">
        <f t="shared" si="8"/>
        <v>0.910437151996209</v>
      </c>
      <c r="U26" s="72">
        <v>14313</v>
      </c>
      <c r="V26" s="72">
        <v>12450</v>
      </c>
      <c r="W26" s="160">
        <f t="shared" si="16"/>
        <v>0.86983860825822679</v>
      </c>
      <c r="X26" s="88">
        <f t="shared" si="14"/>
        <v>1.6956521739130435</v>
      </c>
    </row>
    <row r="27" spans="1:24" ht="15" customHeight="1" x14ac:dyDescent="0.2">
      <c r="A27" s="269" t="s">
        <v>50</v>
      </c>
      <c r="B27" s="72">
        <f t="shared" si="12"/>
        <v>4035</v>
      </c>
      <c r="C27" s="72">
        <f t="shared" si="11"/>
        <v>3812</v>
      </c>
      <c r="D27" s="160">
        <f t="shared" si="0"/>
        <v>0.94473358116480788</v>
      </c>
      <c r="E27" s="72">
        <f t="shared" si="1"/>
        <v>6458</v>
      </c>
      <c r="F27" s="72">
        <f t="shared" si="2"/>
        <v>6015</v>
      </c>
      <c r="G27" s="160">
        <f t="shared" si="3"/>
        <v>0.93140291111799323</v>
      </c>
      <c r="H27" s="88">
        <f t="shared" si="4"/>
        <v>1.6004956629491947</v>
      </c>
      <c r="I27" s="269" t="s">
        <v>50</v>
      </c>
      <c r="J27" s="72">
        <v>1640</v>
      </c>
      <c r="K27" s="72">
        <v>1546</v>
      </c>
      <c r="L27" s="160">
        <f t="shared" si="5"/>
        <v>0.94268292682926824</v>
      </c>
      <c r="M27" s="72">
        <v>2575</v>
      </c>
      <c r="N27" s="72">
        <v>2401</v>
      </c>
      <c r="O27" s="160">
        <f t="shared" si="15"/>
        <v>0.93242718446601947</v>
      </c>
      <c r="P27" s="88">
        <f t="shared" si="13"/>
        <v>1.5701219512195121</v>
      </c>
      <c r="Q27" s="269" t="s">
        <v>50</v>
      </c>
      <c r="R27" s="72">
        <v>2395</v>
      </c>
      <c r="S27" s="72">
        <v>2266</v>
      </c>
      <c r="T27" s="160">
        <f t="shared" si="8"/>
        <v>0.94613778705636742</v>
      </c>
      <c r="U27" s="72">
        <v>3883</v>
      </c>
      <c r="V27" s="72">
        <v>3614</v>
      </c>
      <c r="W27" s="160">
        <f t="shared" si="16"/>
        <v>0.9307236672675766</v>
      </c>
      <c r="X27" s="88">
        <f t="shared" si="14"/>
        <v>1.6212943632567849</v>
      </c>
    </row>
    <row r="28" spans="1:24" ht="15" customHeight="1" x14ac:dyDescent="0.2">
      <c r="A28" s="269" t="s">
        <v>51</v>
      </c>
      <c r="B28" s="72">
        <f t="shared" si="12"/>
        <v>8241</v>
      </c>
      <c r="C28" s="72">
        <f t="shared" si="11"/>
        <v>7528</v>
      </c>
      <c r="D28" s="160">
        <f t="shared" si="0"/>
        <v>0.91348137361970638</v>
      </c>
      <c r="E28" s="72">
        <f t="shared" si="1"/>
        <v>12912</v>
      </c>
      <c r="F28" s="72">
        <f t="shared" si="2"/>
        <v>11479</v>
      </c>
      <c r="G28" s="160">
        <f t="shared" si="3"/>
        <v>0.88901796778190834</v>
      </c>
      <c r="H28" s="88">
        <f t="shared" si="4"/>
        <v>1.5668001456133964</v>
      </c>
      <c r="I28" s="269" t="s">
        <v>51</v>
      </c>
      <c r="J28" s="72">
        <v>3335</v>
      </c>
      <c r="K28" s="72">
        <v>3068</v>
      </c>
      <c r="L28" s="160">
        <f t="shared" si="5"/>
        <v>0.91994002998500746</v>
      </c>
      <c r="M28" s="72">
        <v>5071</v>
      </c>
      <c r="N28" s="72">
        <v>4557</v>
      </c>
      <c r="O28" s="160">
        <f t="shared" si="15"/>
        <v>0.89863932163281401</v>
      </c>
      <c r="P28" s="88">
        <f t="shared" si="13"/>
        <v>1.5205397301349326</v>
      </c>
      <c r="Q28" s="269" t="s">
        <v>51</v>
      </c>
      <c r="R28" s="72">
        <v>4906</v>
      </c>
      <c r="S28" s="72">
        <v>4460</v>
      </c>
      <c r="T28" s="160">
        <f t="shared" si="8"/>
        <v>0.90909090909090906</v>
      </c>
      <c r="U28" s="72">
        <v>7841</v>
      </c>
      <c r="V28" s="72">
        <v>6922</v>
      </c>
      <c r="W28" s="160">
        <f t="shared" si="16"/>
        <v>0.88279556179058793</v>
      </c>
      <c r="X28" s="88">
        <f t="shared" si="14"/>
        <v>1.5982470444353853</v>
      </c>
    </row>
    <row r="29" spans="1:24" ht="15" customHeight="1" x14ac:dyDescent="0.2">
      <c r="A29" s="269" t="s">
        <v>52</v>
      </c>
      <c r="B29" s="72">
        <f t="shared" si="12"/>
        <v>7565</v>
      </c>
      <c r="C29" s="72">
        <f t="shared" si="11"/>
        <v>6983</v>
      </c>
      <c r="D29" s="160">
        <f t="shared" si="0"/>
        <v>0.92306675479180433</v>
      </c>
      <c r="E29" s="72">
        <f t="shared" si="1"/>
        <v>12247</v>
      </c>
      <c r="F29" s="72">
        <f t="shared" si="2"/>
        <v>10974</v>
      </c>
      <c r="G29" s="160">
        <f t="shared" si="3"/>
        <v>0.89605617702294438</v>
      </c>
      <c r="H29" s="88">
        <f t="shared" si="4"/>
        <v>1.6189028420356906</v>
      </c>
      <c r="I29" s="269" t="s">
        <v>52</v>
      </c>
      <c r="J29" s="72">
        <v>3329</v>
      </c>
      <c r="K29" s="72">
        <v>3058</v>
      </c>
      <c r="L29" s="160">
        <f t="shared" si="5"/>
        <v>0.91859417242415142</v>
      </c>
      <c r="M29" s="72">
        <v>5368</v>
      </c>
      <c r="N29" s="72">
        <v>4822</v>
      </c>
      <c r="O29" s="160">
        <f t="shared" si="15"/>
        <v>0.89828614008941876</v>
      </c>
      <c r="P29" s="88">
        <f t="shared" si="13"/>
        <v>1.6124962451186542</v>
      </c>
      <c r="Q29" s="269" t="s">
        <v>52</v>
      </c>
      <c r="R29" s="72">
        <v>4236</v>
      </c>
      <c r="S29" s="72">
        <v>3925</v>
      </c>
      <c r="T29" s="160">
        <f t="shared" si="8"/>
        <v>0.92658168083097259</v>
      </c>
      <c r="U29" s="72">
        <v>6879</v>
      </c>
      <c r="V29" s="72">
        <v>6152</v>
      </c>
      <c r="W29" s="160">
        <f t="shared" si="16"/>
        <v>0.8943160343073121</v>
      </c>
      <c r="X29" s="88">
        <f t="shared" si="14"/>
        <v>1.6239376770538243</v>
      </c>
    </row>
    <row r="30" spans="1:24" ht="15" customHeight="1" x14ac:dyDescent="0.2">
      <c r="A30" s="269" t="s">
        <v>53</v>
      </c>
      <c r="B30" s="72">
        <f t="shared" si="12"/>
        <v>192401</v>
      </c>
      <c r="C30" s="72">
        <f t="shared" si="11"/>
        <v>162604</v>
      </c>
      <c r="D30" s="160">
        <f t="shared" si="0"/>
        <v>0.84513074256370813</v>
      </c>
      <c r="E30" s="72">
        <f t="shared" si="1"/>
        <v>310455</v>
      </c>
      <c r="F30" s="72">
        <f t="shared" si="2"/>
        <v>250016</v>
      </c>
      <c r="G30" s="160">
        <f t="shared" si="3"/>
        <v>0.80532122207727364</v>
      </c>
      <c r="H30" s="88">
        <f t="shared" si="4"/>
        <v>1.6135830894849819</v>
      </c>
      <c r="I30" s="269" t="s">
        <v>53</v>
      </c>
      <c r="J30" s="72">
        <v>77790</v>
      </c>
      <c r="K30" s="72">
        <v>65905</v>
      </c>
      <c r="L30" s="160">
        <f t="shared" si="5"/>
        <v>0.8472168659210696</v>
      </c>
      <c r="M30" s="72">
        <v>120508</v>
      </c>
      <c r="N30" s="72">
        <v>98925</v>
      </c>
      <c r="O30" s="160">
        <f t="shared" si="15"/>
        <v>0.82089985727088655</v>
      </c>
      <c r="P30" s="88">
        <f t="shared" si="13"/>
        <v>1.549145134336033</v>
      </c>
      <c r="Q30" s="269" t="s">
        <v>53</v>
      </c>
      <c r="R30" s="72">
        <v>114611</v>
      </c>
      <c r="S30" s="72">
        <v>96699</v>
      </c>
      <c r="T30" s="160">
        <f t="shared" si="8"/>
        <v>0.84371482667457753</v>
      </c>
      <c r="U30" s="72">
        <v>189947</v>
      </c>
      <c r="V30" s="72">
        <v>151091</v>
      </c>
      <c r="W30" s="160">
        <f t="shared" si="16"/>
        <v>0.79543767471979021</v>
      </c>
      <c r="X30" s="88">
        <f t="shared" si="14"/>
        <v>1.6573191054959822</v>
      </c>
    </row>
    <row r="31" spans="1:24" ht="15" customHeight="1" x14ac:dyDescent="0.2">
      <c r="A31" s="269" t="s">
        <v>54</v>
      </c>
      <c r="B31" s="72">
        <f t="shared" si="12"/>
        <v>16439</v>
      </c>
      <c r="C31" s="72">
        <f t="shared" si="11"/>
        <v>14564</v>
      </c>
      <c r="D31" s="160">
        <f t="shared" si="0"/>
        <v>0.88594196727294849</v>
      </c>
      <c r="E31" s="72">
        <f t="shared" si="1"/>
        <v>26717</v>
      </c>
      <c r="F31" s="72">
        <f t="shared" si="2"/>
        <v>22785</v>
      </c>
      <c r="G31" s="160">
        <f t="shared" si="3"/>
        <v>0.85282778755099753</v>
      </c>
      <c r="H31" s="88">
        <f t="shared" si="4"/>
        <v>1.6252205121966057</v>
      </c>
      <c r="I31" s="269" t="s">
        <v>54</v>
      </c>
      <c r="J31" s="72">
        <v>7178</v>
      </c>
      <c r="K31" s="72">
        <v>6322</v>
      </c>
      <c r="L31" s="160">
        <f t="shared" si="5"/>
        <v>0.88074672610755089</v>
      </c>
      <c r="M31" s="72">
        <v>11360</v>
      </c>
      <c r="N31" s="72">
        <v>9747</v>
      </c>
      <c r="O31" s="160">
        <f t="shared" si="15"/>
        <v>0.8580105633802817</v>
      </c>
      <c r="P31" s="88">
        <f t="shared" si="13"/>
        <v>1.582613541376428</v>
      </c>
      <c r="Q31" s="269" t="s">
        <v>54</v>
      </c>
      <c r="R31" s="72">
        <v>9261</v>
      </c>
      <c r="S31" s="72">
        <v>8242</v>
      </c>
      <c r="T31" s="160">
        <f t="shared" si="8"/>
        <v>0.88996868588705325</v>
      </c>
      <c r="U31" s="72">
        <v>15357</v>
      </c>
      <c r="V31" s="72">
        <v>13038</v>
      </c>
      <c r="W31" s="160">
        <f t="shared" si="16"/>
        <v>0.84899394412971285</v>
      </c>
      <c r="X31" s="88">
        <f t="shared" si="14"/>
        <v>1.6582442500809849</v>
      </c>
    </row>
    <row r="32" spans="1:24" ht="15" customHeight="1" x14ac:dyDescent="0.2">
      <c r="A32" s="269" t="s">
        <v>55</v>
      </c>
      <c r="B32" s="72">
        <f t="shared" si="12"/>
        <v>28024</v>
      </c>
      <c r="C32" s="72">
        <f t="shared" si="11"/>
        <v>25551</v>
      </c>
      <c r="D32" s="160">
        <f>C32/B32</f>
        <v>0.91175421067656293</v>
      </c>
      <c r="E32" s="72">
        <f t="shared" si="1"/>
        <v>45783</v>
      </c>
      <c r="F32" s="72">
        <f t="shared" si="2"/>
        <v>40152</v>
      </c>
      <c r="G32" s="160">
        <f t="shared" si="3"/>
        <v>0.87700674923006361</v>
      </c>
      <c r="H32" s="88">
        <f t="shared" si="4"/>
        <v>1.63370682272338</v>
      </c>
      <c r="I32" s="269" t="s">
        <v>55</v>
      </c>
      <c r="J32" s="72">
        <v>13439</v>
      </c>
      <c r="K32" s="72">
        <v>12205</v>
      </c>
      <c r="L32" s="160">
        <f>K32/J32</f>
        <v>0.90817769179254404</v>
      </c>
      <c r="M32" s="72">
        <v>21267</v>
      </c>
      <c r="N32" s="72">
        <v>18754</v>
      </c>
      <c r="O32" s="160">
        <f t="shared" si="15"/>
        <v>0.8818357079042648</v>
      </c>
      <c r="P32" s="88">
        <f t="shared" si="13"/>
        <v>1.5824838157601011</v>
      </c>
      <c r="Q32" s="269" t="s">
        <v>55</v>
      </c>
      <c r="R32" s="72">
        <v>14585</v>
      </c>
      <c r="S32" s="72">
        <v>13346</v>
      </c>
      <c r="T32" s="160">
        <f>S32/R32</f>
        <v>0.91504970860473089</v>
      </c>
      <c r="U32" s="72">
        <v>24516</v>
      </c>
      <c r="V32" s="72">
        <v>21398</v>
      </c>
      <c r="W32" s="160">
        <f>V32/U32</f>
        <v>0.87281775167237718</v>
      </c>
      <c r="X32" s="88">
        <f t="shared" si="14"/>
        <v>1.6809050394240659</v>
      </c>
    </row>
    <row r="33" spans="1:24" ht="15" customHeight="1" x14ac:dyDescent="0.2">
      <c r="A33" s="269" t="s">
        <v>56</v>
      </c>
      <c r="B33" s="72">
        <f t="shared" si="12"/>
        <v>6213</v>
      </c>
      <c r="C33" s="72">
        <f t="shared" si="11"/>
        <v>5709</v>
      </c>
      <c r="D33" s="160">
        <f t="shared" si="0"/>
        <v>0.91887976822790918</v>
      </c>
      <c r="E33" s="72">
        <f t="shared" si="1"/>
        <v>9852</v>
      </c>
      <c r="F33" s="72">
        <f t="shared" si="2"/>
        <v>8829</v>
      </c>
      <c r="G33" s="160">
        <f t="shared" si="3"/>
        <v>0.89616321559074297</v>
      </c>
      <c r="H33" s="88">
        <f t="shared" si="4"/>
        <v>1.5857073877353935</v>
      </c>
      <c r="I33" s="269" t="s">
        <v>56</v>
      </c>
      <c r="J33" s="72">
        <v>2459</v>
      </c>
      <c r="K33" s="72">
        <v>2255</v>
      </c>
      <c r="L33" s="160">
        <f t="shared" ref="L33:L37" si="17">K33/J33</f>
        <v>0.91703944692964623</v>
      </c>
      <c r="M33" s="72">
        <v>3812</v>
      </c>
      <c r="N33" s="72">
        <v>3431</v>
      </c>
      <c r="O33" s="160">
        <f t="shared" si="15"/>
        <v>0.90005246589716681</v>
      </c>
      <c r="P33" s="88">
        <f t="shared" si="13"/>
        <v>1.5502236681577877</v>
      </c>
      <c r="Q33" s="269" t="s">
        <v>56</v>
      </c>
      <c r="R33" s="72">
        <v>3754</v>
      </c>
      <c r="S33" s="72">
        <v>3454</v>
      </c>
      <c r="T33" s="160">
        <f t="shared" ref="T33:T37" si="18">S33/R33</f>
        <v>0.92008524240809808</v>
      </c>
      <c r="U33" s="72">
        <v>6040</v>
      </c>
      <c r="V33" s="72">
        <v>5398</v>
      </c>
      <c r="W33" s="160">
        <f t="shared" si="16"/>
        <v>0.89370860927152318</v>
      </c>
      <c r="X33" s="88">
        <f t="shared" si="14"/>
        <v>1.6089504528502929</v>
      </c>
    </row>
    <row r="34" spans="1:24" ht="15" customHeight="1" x14ac:dyDescent="0.2">
      <c r="A34" s="269" t="s">
        <v>57</v>
      </c>
      <c r="B34" s="72">
        <f t="shared" si="12"/>
        <v>4237</v>
      </c>
      <c r="C34" s="72">
        <f t="shared" si="11"/>
        <v>3923</v>
      </c>
      <c r="D34" s="160">
        <f t="shared" si="0"/>
        <v>0.92589096058531983</v>
      </c>
      <c r="E34" s="72">
        <f t="shared" si="1"/>
        <v>6699</v>
      </c>
      <c r="F34" s="72">
        <f t="shared" si="2"/>
        <v>6070</v>
      </c>
      <c r="G34" s="160">
        <f t="shared" si="3"/>
        <v>0.9061053888640096</v>
      </c>
      <c r="H34" s="88">
        <f t="shared" si="4"/>
        <v>1.5810715128628747</v>
      </c>
      <c r="I34" s="269" t="s">
        <v>57</v>
      </c>
      <c r="J34" s="72">
        <v>1841</v>
      </c>
      <c r="K34" s="72">
        <v>1689</v>
      </c>
      <c r="L34" s="160">
        <f t="shared" si="17"/>
        <v>0.91743617599130911</v>
      </c>
      <c r="M34" s="72">
        <v>2881</v>
      </c>
      <c r="N34" s="72">
        <v>2617</v>
      </c>
      <c r="O34" s="160">
        <f t="shared" si="15"/>
        <v>0.90836515098923987</v>
      </c>
      <c r="P34" s="88">
        <f t="shared" si="13"/>
        <v>1.5649103747963065</v>
      </c>
      <c r="Q34" s="269" t="s">
        <v>57</v>
      </c>
      <c r="R34" s="72">
        <v>2396</v>
      </c>
      <c r="S34" s="72">
        <v>2234</v>
      </c>
      <c r="T34" s="160">
        <f t="shared" si="18"/>
        <v>0.93238731218697835</v>
      </c>
      <c r="U34" s="72">
        <v>3818</v>
      </c>
      <c r="V34" s="72">
        <v>3453</v>
      </c>
      <c r="W34" s="160">
        <f t="shared" si="16"/>
        <v>0.9044002095337873</v>
      </c>
      <c r="X34" s="88">
        <f t="shared" si="14"/>
        <v>1.5934891485809684</v>
      </c>
    </row>
    <row r="35" spans="1:24" ht="15" customHeight="1" x14ac:dyDescent="0.2">
      <c r="A35" s="269" t="s">
        <v>58</v>
      </c>
      <c r="B35" s="72">
        <f t="shared" si="12"/>
        <v>10158</v>
      </c>
      <c r="C35" s="72">
        <f t="shared" si="11"/>
        <v>9366</v>
      </c>
      <c r="D35" s="160">
        <f t="shared" si="0"/>
        <v>0.92203189604252811</v>
      </c>
      <c r="E35" s="72">
        <f t="shared" si="1"/>
        <v>15518</v>
      </c>
      <c r="F35" s="72">
        <f t="shared" si="2"/>
        <v>13883</v>
      </c>
      <c r="G35" s="160">
        <f t="shared" si="3"/>
        <v>0.89463848434076554</v>
      </c>
      <c r="H35" s="88">
        <f t="shared" si="4"/>
        <v>1.5276629257727898</v>
      </c>
      <c r="I35" s="269" t="s">
        <v>58</v>
      </c>
      <c r="J35" s="72">
        <v>3967</v>
      </c>
      <c r="K35" s="72">
        <v>3652</v>
      </c>
      <c r="L35" s="160">
        <f t="shared" si="17"/>
        <v>0.92059490799092514</v>
      </c>
      <c r="M35" s="72">
        <v>5963</v>
      </c>
      <c r="N35" s="72">
        <v>5397</v>
      </c>
      <c r="O35" s="160">
        <f t="shared" si="15"/>
        <v>0.90508133489854103</v>
      </c>
      <c r="P35" s="88">
        <f t="shared" si="13"/>
        <v>1.5031509957146458</v>
      </c>
      <c r="Q35" s="269" t="s">
        <v>58</v>
      </c>
      <c r="R35" s="72">
        <v>6191</v>
      </c>
      <c r="S35" s="72">
        <v>5714</v>
      </c>
      <c r="T35" s="160">
        <f t="shared" si="18"/>
        <v>0.92295267323534158</v>
      </c>
      <c r="U35" s="72">
        <v>9555</v>
      </c>
      <c r="V35" s="72">
        <v>8486</v>
      </c>
      <c r="W35" s="160">
        <f t="shared" si="16"/>
        <v>0.88812140240711668</v>
      </c>
      <c r="X35" s="88">
        <f t="shared" si="14"/>
        <v>1.5433694072040058</v>
      </c>
    </row>
    <row r="36" spans="1:24" ht="15" customHeight="1" x14ac:dyDescent="0.2">
      <c r="A36" s="269" t="s">
        <v>59</v>
      </c>
      <c r="B36" s="72">
        <f t="shared" si="12"/>
        <v>8562</v>
      </c>
      <c r="C36" s="72">
        <f t="shared" si="11"/>
        <v>7799</v>
      </c>
      <c r="D36" s="160">
        <f t="shared" si="0"/>
        <v>0.91088530717122163</v>
      </c>
      <c r="E36" s="72">
        <f t="shared" si="1"/>
        <v>13277</v>
      </c>
      <c r="F36" s="72">
        <f t="shared" si="2"/>
        <v>11845</v>
      </c>
      <c r="G36" s="160">
        <f t="shared" si="3"/>
        <v>0.89214430970851855</v>
      </c>
      <c r="H36" s="88">
        <f t="shared" si="4"/>
        <v>1.5506890913338005</v>
      </c>
      <c r="I36" s="269" t="s">
        <v>59</v>
      </c>
      <c r="J36" s="72">
        <v>3884</v>
      </c>
      <c r="K36" s="72">
        <v>3525</v>
      </c>
      <c r="L36" s="160">
        <f t="shared" si="17"/>
        <v>0.90756951596292479</v>
      </c>
      <c r="M36" s="72">
        <v>5911</v>
      </c>
      <c r="N36" s="72">
        <v>5296</v>
      </c>
      <c r="O36" s="160">
        <f t="shared" si="15"/>
        <v>0.89595669091524277</v>
      </c>
      <c r="P36" s="88">
        <f t="shared" si="13"/>
        <v>1.5218846549948506</v>
      </c>
      <c r="Q36" s="269" t="s">
        <v>59</v>
      </c>
      <c r="R36" s="72">
        <v>4678</v>
      </c>
      <c r="S36" s="72">
        <v>4274</v>
      </c>
      <c r="T36" s="160">
        <f t="shared" si="18"/>
        <v>0.91363830696879011</v>
      </c>
      <c r="U36" s="72">
        <v>7366</v>
      </c>
      <c r="V36" s="72">
        <v>6549</v>
      </c>
      <c r="W36" s="160">
        <f t="shared" si="16"/>
        <v>0.88908498506652189</v>
      </c>
      <c r="X36" s="88">
        <f t="shared" si="14"/>
        <v>1.5746045318512185</v>
      </c>
    </row>
    <row r="37" spans="1:24" ht="15" customHeight="1" x14ac:dyDescent="0.2">
      <c r="A37" s="269" t="s">
        <v>60</v>
      </c>
      <c r="B37" s="72">
        <f t="shared" si="12"/>
        <v>8191</v>
      </c>
      <c r="C37" s="72">
        <f t="shared" si="11"/>
        <v>7367</v>
      </c>
      <c r="D37" s="160">
        <f t="shared" si="0"/>
        <v>0.89940178244414604</v>
      </c>
      <c r="E37" s="72">
        <f t="shared" si="1"/>
        <v>13148</v>
      </c>
      <c r="F37" s="72">
        <f t="shared" si="2"/>
        <v>11456</v>
      </c>
      <c r="G37" s="160">
        <f t="shared" si="3"/>
        <v>0.87131122604198352</v>
      </c>
      <c r="H37" s="88">
        <f t="shared" si="4"/>
        <v>1.6051764131363693</v>
      </c>
      <c r="I37" s="269" t="s">
        <v>60</v>
      </c>
      <c r="J37" s="72">
        <v>3872</v>
      </c>
      <c r="K37" s="72">
        <v>3414</v>
      </c>
      <c r="L37" s="160">
        <f t="shared" si="17"/>
        <v>0.88171487603305787</v>
      </c>
      <c r="M37" s="72">
        <v>5970</v>
      </c>
      <c r="N37" s="72">
        <v>5154</v>
      </c>
      <c r="O37" s="160">
        <f t="shared" si="15"/>
        <v>0.86331658291457292</v>
      </c>
      <c r="P37" s="88">
        <f t="shared" si="13"/>
        <v>1.5418388429752066</v>
      </c>
      <c r="Q37" s="269" t="s">
        <v>60</v>
      </c>
      <c r="R37" s="72">
        <v>4319</v>
      </c>
      <c r="S37" s="72">
        <v>3953</v>
      </c>
      <c r="T37" s="160">
        <f t="shared" si="18"/>
        <v>0.9152581616114841</v>
      </c>
      <c r="U37" s="72">
        <v>7178</v>
      </c>
      <c r="V37" s="72">
        <v>6302</v>
      </c>
      <c r="W37" s="160">
        <f t="shared" si="16"/>
        <v>0.87796043466146556</v>
      </c>
      <c r="X37" s="88">
        <f t="shared" si="14"/>
        <v>1.6619587867561936</v>
      </c>
    </row>
    <row r="38" spans="1:24" ht="20.100000000000001" customHeight="1" x14ac:dyDescent="0.2">
      <c r="A38" s="198" t="s">
        <v>5</v>
      </c>
      <c r="B38" s="114">
        <f>SUM(B10:B37)</f>
        <v>552206</v>
      </c>
      <c r="C38" s="114">
        <f>SUM(C10:C37)</f>
        <v>487741</v>
      </c>
      <c r="D38" s="161">
        <f>C38/B38</f>
        <v>0.88325914604332445</v>
      </c>
      <c r="E38" s="114">
        <f>SUM(E10:E37)</f>
        <v>895174</v>
      </c>
      <c r="F38" s="114">
        <f>SUM(F10:F37)</f>
        <v>760817</v>
      </c>
      <c r="G38" s="161">
        <f t="shared" si="3"/>
        <v>0.84990962650836599</v>
      </c>
      <c r="H38" s="133">
        <f>E38/B38</f>
        <v>1.62108705809064</v>
      </c>
      <c r="I38" s="198" t="s">
        <v>5</v>
      </c>
      <c r="J38" s="114">
        <f>SUM(J10:J37)</f>
        <v>231599</v>
      </c>
      <c r="K38" s="114">
        <f>SUM(K10:K37)</f>
        <v>204766</v>
      </c>
      <c r="L38" s="161">
        <f>K38/J38</f>
        <v>0.88414025967296928</v>
      </c>
      <c r="M38" s="114">
        <f>SUM(M10:M37)</f>
        <v>363183</v>
      </c>
      <c r="N38" s="114">
        <f>SUM(N10:N37)</f>
        <v>313034</v>
      </c>
      <c r="O38" s="161">
        <f t="shared" si="15"/>
        <v>0.86191809638667005</v>
      </c>
      <c r="P38" s="133">
        <f>M38/J38</f>
        <v>1.5681544393542286</v>
      </c>
      <c r="Q38" s="198" t="s">
        <v>5</v>
      </c>
      <c r="R38" s="114">
        <f>SUM(R10:R37)</f>
        <v>320607</v>
      </c>
      <c r="S38" s="114">
        <f>SUM(S10:S37)</f>
        <v>282975</v>
      </c>
      <c r="T38" s="161">
        <f>S38/R38</f>
        <v>0.88262265016047681</v>
      </c>
      <c r="U38" s="114">
        <f>SUM(U10:U37)</f>
        <v>531991</v>
      </c>
      <c r="V38" s="114">
        <f>SUM(V10:V37)</f>
        <v>447783</v>
      </c>
      <c r="W38" s="161">
        <f t="shared" si="16"/>
        <v>0.84171160790314126</v>
      </c>
      <c r="X38" s="133">
        <f>U38/R38</f>
        <v>1.6593243441347194</v>
      </c>
    </row>
    <row r="39" spans="1:24" ht="9.9499999999999993" customHeight="1" x14ac:dyDescent="0.2"/>
    <row r="40" spans="1:24" s="5" customFormat="1" ht="39.75" customHeight="1" x14ac:dyDescent="0.2">
      <c r="A40" s="360" t="s">
        <v>354</v>
      </c>
      <c r="B40" s="360"/>
      <c r="C40" s="360"/>
      <c r="D40" s="360"/>
      <c r="E40" s="360"/>
      <c r="F40" s="360"/>
      <c r="G40" s="360"/>
      <c r="H40" s="360"/>
      <c r="I40" s="257"/>
      <c r="J40" s="193"/>
      <c r="K40" s="193"/>
      <c r="L40" s="193"/>
      <c r="M40" s="193"/>
      <c r="N40" s="193"/>
      <c r="O40" s="193"/>
      <c r="P40" s="193"/>
      <c r="Q40" s="193"/>
    </row>
    <row r="41" spans="1:24" ht="15" customHeight="1" x14ac:dyDescent="0.2">
      <c r="A41" s="359" t="s">
        <v>264</v>
      </c>
      <c r="B41" s="359"/>
      <c r="C41" s="359"/>
      <c r="D41" s="359"/>
      <c r="E41" s="359"/>
      <c r="F41" s="359"/>
      <c r="G41" s="359"/>
      <c r="H41" s="359"/>
      <c r="I41" s="240"/>
    </row>
    <row r="42" spans="1:24" ht="15" customHeight="1" x14ac:dyDescent="0.2">
      <c r="A42" s="359" t="s">
        <v>242</v>
      </c>
      <c r="B42" s="359"/>
      <c r="C42" s="359"/>
      <c r="D42" s="359"/>
      <c r="E42" s="359"/>
      <c r="F42" s="359"/>
      <c r="G42" s="359"/>
      <c r="H42" s="359"/>
      <c r="I42" s="240"/>
    </row>
    <row r="44" spans="1:24" x14ac:dyDescent="0.2">
      <c r="A44" s="42"/>
    </row>
  </sheetData>
  <mergeCells count="20">
    <mergeCell ref="A4:H4"/>
    <mergeCell ref="A3:H3"/>
    <mergeCell ref="B7:D7"/>
    <mergeCell ref="E7:G7"/>
    <mergeCell ref="H7:H8"/>
    <mergeCell ref="B6:H6"/>
    <mergeCell ref="A6:A8"/>
    <mergeCell ref="X7:X8"/>
    <mergeCell ref="J6:P6"/>
    <mergeCell ref="R6:X6"/>
    <mergeCell ref="A41:H41"/>
    <mergeCell ref="A42:H42"/>
    <mergeCell ref="A40:H40"/>
    <mergeCell ref="J7:L7"/>
    <mergeCell ref="M7:O7"/>
    <mergeCell ref="P7:P8"/>
    <mergeCell ref="R7:T7"/>
    <mergeCell ref="U7:W7"/>
    <mergeCell ref="I6:I8"/>
    <mergeCell ref="Q6:Q8"/>
  </mergeCells>
  <hyperlinks>
    <hyperlink ref="A1" location="Съдържание!Print_Area" display="към съдържанието" xr:uid="{00000000-0004-0000-0500-000000000000}"/>
  </hyperlinks>
  <printOptions horizontalCentered="1"/>
  <pageMargins left="0.15748031496062992" right="0.15748031496062992" top="0.59055118110236227" bottom="0.39370078740157483" header="0" footer="0"/>
  <pageSetup paperSize="9" scale="85" orientation="portrait" r:id="rId1"/>
  <headerFooter alignWithMargins="0"/>
  <colBreaks count="2" manualBreakCount="2">
    <brk id="8" min="2" max="41" man="1"/>
    <brk id="16" min="2"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AK42"/>
  <sheetViews>
    <sheetView zoomScale="75" zoomScaleNormal="75" zoomScaleSheetLayoutView="84" workbookViewId="0">
      <selection activeCell="N43" sqref="N43"/>
    </sheetView>
  </sheetViews>
  <sheetFormatPr defaultRowHeight="12.75" x14ac:dyDescent="0.2"/>
  <cols>
    <col min="1" max="1" width="18.7109375" customWidth="1"/>
    <col min="2" max="2" width="13.7109375" customWidth="1"/>
    <col min="3" max="3" width="19" customWidth="1"/>
    <col min="4" max="4" width="12.7109375" customWidth="1"/>
    <col min="5" max="5" width="9.7109375" customWidth="1"/>
    <col min="6" max="6" width="12.7109375" customWidth="1"/>
    <col min="7" max="7" width="13.7109375" customWidth="1"/>
    <col min="8" max="8" width="18.5703125" customWidth="1"/>
    <col min="9" max="9" width="12.7109375" customWidth="1"/>
    <col min="10" max="10" width="9.7109375" customWidth="1"/>
    <col min="11" max="11" width="12.7109375" customWidth="1"/>
    <col min="12" max="12" width="13.7109375" customWidth="1"/>
    <col min="13" max="13" width="18" customWidth="1"/>
    <col min="14" max="14" width="12.7109375" customWidth="1"/>
    <col min="15" max="15" width="9.7109375" customWidth="1"/>
    <col min="16" max="16" width="12.7109375" customWidth="1"/>
    <col min="17" max="28" width="9.140625" customWidth="1"/>
  </cols>
  <sheetData>
    <row r="1" spans="1:37" s="70" customFormat="1" ht="15" customHeight="1" x14ac:dyDescent="0.2">
      <c r="A1" s="147" t="s">
        <v>64</v>
      </c>
      <c r="B1" s="74"/>
      <c r="C1" s="74"/>
      <c r="D1" s="74"/>
      <c r="E1" s="85"/>
      <c r="F1" s="85"/>
    </row>
    <row r="2" spans="1:37" s="70" customFormat="1" ht="15" customHeight="1" x14ac:dyDescent="0.2">
      <c r="A2" s="147"/>
      <c r="B2" s="238"/>
      <c r="C2" s="238"/>
      <c r="D2" s="238"/>
      <c r="E2" s="85"/>
      <c r="F2" s="85"/>
    </row>
    <row r="3" spans="1:37" s="70" customFormat="1" ht="15" customHeight="1" x14ac:dyDescent="0.2">
      <c r="A3" s="373" t="s">
        <v>260</v>
      </c>
      <c r="B3" s="374"/>
      <c r="C3" s="374"/>
      <c r="D3" s="374"/>
      <c r="E3" s="374"/>
      <c r="F3" s="374"/>
    </row>
    <row r="4" spans="1:37" s="70" customFormat="1" ht="30" customHeight="1" x14ac:dyDescent="0.2">
      <c r="A4" s="366" t="s">
        <v>356</v>
      </c>
      <c r="B4" s="366"/>
      <c r="C4" s="366"/>
      <c r="D4" s="366"/>
      <c r="E4" s="366"/>
      <c r="F4" s="366"/>
      <c r="G4" s="366"/>
      <c r="H4" s="366"/>
      <c r="I4" s="366"/>
      <c r="J4" s="366"/>
      <c r="K4" s="366"/>
    </row>
    <row r="5" spans="1:37" s="70" customFormat="1" ht="15" customHeight="1" x14ac:dyDescent="0.2">
      <c r="A5" s="74"/>
      <c r="B5" s="74"/>
      <c r="C5" s="74"/>
      <c r="D5" s="74"/>
      <c r="E5" s="74"/>
      <c r="F5" s="74"/>
    </row>
    <row r="6" spans="1:37" s="93" customFormat="1" ht="15" customHeight="1" x14ac:dyDescent="0.2">
      <c r="A6" s="375" t="s">
        <v>258</v>
      </c>
      <c r="B6" s="371" t="s">
        <v>5</v>
      </c>
      <c r="C6" s="371"/>
      <c r="D6" s="371"/>
      <c r="E6" s="371"/>
      <c r="F6" s="371"/>
      <c r="G6" s="370" t="s">
        <v>243</v>
      </c>
      <c r="H6" s="371"/>
      <c r="I6" s="371"/>
      <c r="J6" s="371"/>
      <c r="K6" s="371"/>
      <c r="L6" s="370" t="s">
        <v>244</v>
      </c>
      <c r="M6" s="371"/>
      <c r="N6" s="371"/>
      <c r="O6" s="371"/>
      <c r="P6" s="372"/>
    </row>
    <row r="7" spans="1:37" ht="75" customHeight="1" x14ac:dyDescent="0.2">
      <c r="A7" s="376"/>
      <c r="B7" s="121" t="s">
        <v>203</v>
      </c>
      <c r="C7" s="270" t="s">
        <v>396</v>
      </c>
      <c r="D7" s="121" t="s">
        <v>66</v>
      </c>
      <c r="E7" s="270" t="s">
        <v>370</v>
      </c>
      <c r="F7" s="207" t="s">
        <v>395</v>
      </c>
      <c r="G7" s="211" t="s">
        <v>203</v>
      </c>
      <c r="H7" s="270" t="s">
        <v>396</v>
      </c>
      <c r="I7" s="121" t="s">
        <v>66</v>
      </c>
      <c r="J7" s="270" t="s">
        <v>370</v>
      </c>
      <c r="K7" s="270" t="s">
        <v>394</v>
      </c>
      <c r="L7" s="211" t="s">
        <v>203</v>
      </c>
      <c r="M7" s="270" t="s">
        <v>396</v>
      </c>
      <c r="N7" s="121" t="s">
        <v>66</v>
      </c>
      <c r="O7" s="270" t="s">
        <v>370</v>
      </c>
      <c r="P7" s="207" t="s">
        <v>393</v>
      </c>
      <c r="AG7" s="14"/>
      <c r="AH7" s="14"/>
      <c r="AI7" s="14"/>
    </row>
    <row r="8" spans="1:37" ht="20.100000000000001" customHeight="1" x14ac:dyDescent="0.2">
      <c r="A8" s="208">
        <v>1</v>
      </c>
      <c r="B8" s="123">
        <v>2</v>
      </c>
      <c r="C8" s="122">
        <v>3</v>
      </c>
      <c r="D8" s="123">
        <v>4</v>
      </c>
      <c r="E8" s="122" t="s">
        <v>192</v>
      </c>
      <c r="F8" s="122" t="s">
        <v>190</v>
      </c>
      <c r="G8" s="212">
        <v>7</v>
      </c>
      <c r="H8" s="122">
        <v>8</v>
      </c>
      <c r="I8" s="202">
        <v>9</v>
      </c>
      <c r="J8" s="122" t="s">
        <v>249</v>
      </c>
      <c r="K8" s="122" t="s">
        <v>245</v>
      </c>
      <c r="L8" s="212">
        <v>12</v>
      </c>
      <c r="M8" s="122">
        <v>13</v>
      </c>
      <c r="N8" s="202">
        <v>14</v>
      </c>
      <c r="O8" s="122" t="s">
        <v>246</v>
      </c>
      <c r="P8" s="213" t="s">
        <v>247</v>
      </c>
      <c r="AG8" s="14"/>
      <c r="AH8" s="14"/>
      <c r="AI8" s="14"/>
    </row>
    <row r="9" spans="1:37" ht="15" customHeight="1" x14ac:dyDescent="0.2">
      <c r="A9" s="209" t="s">
        <v>33</v>
      </c>
      <c r="B9" s="72">
        <f>G9+L9</f>
        <v>30137</v>
      </c>
      <c r="C9" s="325">
        <f t="shared" ref="C9:D9" si="0">H9+M9</f>
        <v>6732960.1899999995</v>
      </c>
      <c r="D9" s="72">
        <f t="shared" si="0"/>
        <v>239095</v>
      </c>
      <c r="E9" s="325">
        <f>C9/D9</f>
        <v>28.160188167883057</v>
      </c>
      <c r="F9" s="328">
        <f>C9/B9</f>
        <v>223.4117592992003</v>
      </c>
      <c r="G9" s="203">
        <v>12251</v>
      </c>
      <c r="H9" s="325">
        <v>3193052.14</v>
      </c>
      <c r="I9" s="72">
        <v>106623</v>
      </c>
      <c r="J9" s="325">
        <f>H9/I9</f>
        <v>29.947123416148486</v>
      </c>
      <c r="K9" s="328">
        <f>H9/G9</f>
        <v>260.63604113949884</v>
      </c>
      <c r="L9" s="203">
        <v>17886</v>
      </c>
      <c r="M9" s="325">
        <v>3539908.05</v>
      </c>
      <c r="N9" s="72">
        <v>132472</v>
      </c>
      <c r="O9" s="325">
        <f>M9/N9</f>
        <v>26.721934069086295</v>
      </c>
      <c r="P9" s="328">
        <f>M9/L9</f>
        <v>197.91502012747398</v>
      </c>
      <c r="AG9" s="1"/>
      <c r="AH9" s="1"/>
      <c r="AI9" s="1"/>
      <c r="AJ9" s="1"/>
      <c r="AK9" s="1"/>
    </row>
    <row r="10" spans="1:37" ht="15" customHeight="1" x14ac:dyDescent="0.2">
      <c r="A10" s="209" t="s">
        <v>34</v>
      </c>
      <c r="B10" s="72">
        <f t="shared" ref="B10:B22" si="1">G10+L10</f>
        <v>32231</v>
      </c>
      <c r="C10" s="325">
        <f t="shared" ref="C10:C22" si="2">H10+M10</f>
        <v>7068207.7799999993</v>
      </c>
      <c r="D10" s="72">
        <f t="shared" ref="D10:D22" si="3">I10+N10</f>
        <v>214021</v>
      </c>
      <c r="E10" s="325">
        <f t="shared" ref="E10:E36" si="4">C10/D10</f>
        <v>33.025767471416351</v>
      </c>
      <c r="F10" s="328">
        <f t="shared" ref="F10:F36" si="5">C10/B10</f>
        <v>219.29843256492194</v>
      </c>
      <c r="G10" s="203">
        <v>12683</v>
      </c>
      <c r="H10" s="325">
        <v>3184903.26</v>
      </c>
      <c r="I10" s="72">
        <v>93001</v>
      </c>
      <c r="J10" s="325">
        <f t="shared" ref="J10:J36" si="6">H10/I10</f>
        <v>34.245903377383037</v>
      </c>
      <c r="K10" s="328">
        <f t="shared" ref="K10:K36" si="7">H10/G10</f>
        <v>251.11592367736338</v>
      </c>
      <c r="L10" s="203">
        <v>19548</v>
      </c>
      <c r="M10" s="325">
        <v>3883304.52</v>
      </c>
      <c r="N10" s="72">
        <v>121020</v>
      </c>
      <c r="O10" s="325">
        <f t="shared" ref="O10:O36" si="8">M10/N10</f>
        <v>32.088121963311849</v>
      </c>
      <c r="P10" s="328">
        <f t="shared" ref="P10:P36" si="9">M10/L10</f>
        <v>198.65482504604051</v>
      </c>
      <c r="AG10" s="1"/>
      <c r="AH10" s="1"/>
      <c r="AI10" s="1"/>
      <c r="AJ10" s="1"/>
      <c r="AK10" s="1"/>
    </row>
    <row r="11" spans="1:37" ht="15" customHeight="1" x14ac:dyDescent="0.2">
      <c r="A11" s="209" t="s">
        <v>35</v>
      </c>
      <c r="B11" s="72">
        <f t="shared" si="1"/>
        <v>45909</v>
      </c>
      <c r="C11" s="325">
        <f t="shared" si="2"/>
        <v>10750771.560000001</v>
      </c>
      <c r="D11" s="72">
        <f t="shared" si="3"/>
        <v>300884</v>
      </c>
      <c r="E11" s="325">
        <f t="shared" si="4"/>
        <v>35.730618976083811</v>
      </c>
      <c r="F11" s="328">
        <f t="shared" si="5"/>
        <v>234.17568581323926</v>
      </c>
      <c r="G11" s="203">
        <v>18743</v>
      </c>
      <c r="H11" s="325">
        <v>5015844.83</v>
      </c>
      <c r="I11" s="72">
        <v>133318</v>
      </c>
      <c r="J11" s="325">
        <f t="shared" si="6"/>
        <v>37.623162888732203</v>
      </c>
      <c r="K11" s="328">
        <f t="shared" si="7"/>
        <v>267.61163260950758</v>
      </c>
      <c r="L11" s="203">
        <v>27166</v>
      </c>
      <c r="M11" s="325">
        <v>5734926.7300000004</v>
      </c>
      <c r="N11" s="72">
        <v>167566</v>
      </c>
      <c r="O11" s="325">
        <f t="shared" si="8"/>
        <v>34.224882911807889</v>
      </c>
      <c r="P11" s="328">
        <f t="shared" si="9"/>
        <v>211.10677795774131</v>
      </c>
      <c r="AG11" s="1"/>
      <c r="AH11" s="1"/>
      <c r="AI11" s="1"/>
      <c r="AJ11" s="1"/>
      <c r="AK11" s="1"/>
    </row>
    <row r="12" spans="1:37" ht="15" customHeight="1" x14ac:dyDescent="0.2">
      <c r="A12" s="209" t="s">
        <v>36</v>
      </c>
      <c r="B12" s="72">
        <f t="shared" si="1"/>
        <v>21360</v>
      </c>
      <c r="C12" s="325">
        <f t="shared" si="2"/>
        <v>4673629.5600000005</v>
      </c>
      <c r="D12" s="72">
        <f t="shared" si="3"/>
        <v>144233</v>
      </c>
      <c r="E12" s="325">
        <f t="shared" si="4"/>
        <v>32.403330444489129</v>
      </c>
      <c r="F12" s="328">
        <f t="shared" si="5"/>
        <v>218.80288202247195</v>
      </c>
      <c r="G12" s="203">
        <v>8824</v>
      </c>
      <c r="H12" s="325">
        <v>2234080.16</v>
      </c>
      <c r="I12" s="72">
        <v>66407</v>
      </c>
      <c r="J12" s="325">
        <f t="shared" si="6"/>
        <v>33.642238920595723</v>
      </c>
      <c r="K12" s="328">
        <f t="shared" si="7"/>
        <v>253.18224841341797</v>
      </c>
      <c r="L12" s="203">
        <v>12536</v>
      </c>
      <c r="M12" s="325">
        <v>2439549.4</v>
      </c>
      <c r="N12" s="72">
        <v>77826</v>
      </c>
      <c r="O12" s="325">
        <f t="shared" si="8"/>
        <v>31.346200498548043</v>
      </c>
      <c r="P12" s="328">
        <f t="shared" si="9"/>
        <v>194.60349393746012</v>
      </c>
    </row>
    <row r="13" spans="1:37" ht="15" customHeight="1" x14ac:dyDescent="0.2">
      <c r="A13" s="209" t="s">
        <v>37</v>
      </c>
      <c r="B13" s="72">
        <f t="shared" si="1"/>
        <v>3963</v>
      </c>
      <c r="C13" s="325">
        <f t="shared" si="2"/>
        <v>956032.33</v>
      </c>
      <c r="D13" s="72">
        <f t="shared" si="3"/>
        <v>30892</v>
      </c>
      <c r="E13" s="325">
        <f t="shared" si="4"/>
        <v>30.947569921015148</v>
      </c>
      <c r="F13" s="328">
        <f t="shared" si="5"/>
        <v>241.23954832197828</v>
      </c>
      <c r="G13" s="203">
        <v>1553</v>
      </c>
      <c r="H13" s="325">
        <v>412472.63</v>
      </c>
      <c r="I13" s="72">
        <v>13487</v>
      </c>
      <c r="J13" s="325">
        <f t="shared" si="6"/>
        <v>30.582978423667235</v>
      </c>
      <c r="K13" s="328">
        <f t="shared" si="7"/>
        <v>265.59731487443656</v>
      </c>
      <c r="L13" s="203">
        <v>2410</v>
      </c>
      <c r="M13" s="325">
        <v>543559.69999999995</v>
      </c>
      <c r="N13" s="72">
        <v>17405</v>
      </c>
      <c r="O13" s="325">
        <f t="shared" si="8"/>
        <v>31.230089054869289</v>
      </c>
      <c r="P13" s="328">
        <f t="shared" si="9"/>
        <v>225.54344398340248</v>
      </c>
    </row>
    <row r="14" spans="1:37" ht="15" customHeight="1" x14ac:dyDescent="0.2">
      <c r="A14" s="209" t="s">
        <v>38</v>
      </c>
      <c r="B14" s="72">
        <f t="shared" si="1"/>
        <v>14804</v>
      </c>
      <c r="C14" s="325">
        <f t="shared" si="2"/>
        <v>4184226.7399999998</v>
      </c>
      <c r="D14" s="72">
        <f t="shared" si="3"/>
        <v>120275</v>
      </c>
      <c r="E14" s="325">
        <f t="shared" si="4"/>
        <v>34.788831760548739</v>
      </c>
      <c r="F14" s="328">
        <f t="shared" si="5"/>
        <v>282.6416333423399</v>
      </c>
      <c r="G14" s="203">
        <v>6675</v>
      </c>
      <c r="H14" s="325">
        <v>2076629.44</v>
      </c>
      <c r="I14" s="72">
        <v>57162</v>
      </c>
      <c r="J14" s="325">
        <f t="shared" si="6"/>
        <v>36.328845036912632</v>
      </c>
      <c r="K14" s="328">
        <f t="shared" si="7"/>
        <v>311.10553408239701</v>
      </c>
      <c r="L14" s="203">
        <v>8129</v>
      </c>
      <c r="M14" s="325">
        <v>2107597.2999999998</v>
      </c>
      <c r="N14" s="72">
        <v>63113</v>
      </c>
      <c r="O14" s="325">
        <f t="shared" si="8"/>
        <v>33.394028171692042</v>
      </c>
      <c r="P14" s="328">
        <f t="shared" si="9"/>
        <v>259.26895067043915</v>
      </c>
    </row>
    <row r="15" spans="1:37" ht="15" customHeight="1" x14ac:dyDescent="0.2">
      <c r="A15" s="209" t="s">
        <v>39</v>
      </c>
      <c r="B15" s="72">
        <f t="shared" si="1"/>
        <v>15630</v>
      </c>
      <c r="C15" s="325">
        <f t="shared" si="2"/>
        <v>3795473.98</v>
      </c>
      <c r="D15" s="72">
        <f t="shared" si="3"/>
        <v>117870</v>
      </c>
      <c r="E15" s="325">
        <f t="shared" si="4"/>
        <v>32.200508865699497</v>
      </c>
      <c r="F15" s="328">
        <f t="shared" si="5"/>
        <v>242.83262827895072</v>
      </c>
      <c r="G15" s="203">
        <v>6792</v>
      </c>
      <c r="H15" s="325">
        <v>1897746.17</v>
      </c>
      <c r="I15" s="72">
        <v>56075</v>
      </c>
      <c r="J15" s="325">
        <f t="shared" si="6"/>
        <v>33.842999019170755</v>
      </c>
      <c r="K15" s="328">
        <f t="shared" si="7"/>
        <v>279.40903563015308</v>
      </c>
      <c r="L15" s="203">
        <v>8838</v>
      </c>
      <c r="M15" s="325">
        <v>1897727.81</v>
      </c>
      <c r="N15" s="72">
        <v>61795</v>
      </c>
      <c r="O15" s="325">
        <f t="shared" si="8"/>
        <v>30.710054373331175</v>
      </c>
      <c r="P15" s="328">
        <f t="shared" si="9"/>
        <v>214.72367164516859</v>
      </c>
    </row>
    <row r="16" spans="1:37" ht="15" customHeight="1" x14ac:dyDescent="0.2">
      <c r="A16" s="209" t="s">
        <v>40</v>
      </c>
      <c r="B16" s="72">
        <f t="shared" si="1"/>
        <v>7386</v>
      </c>
      <c r="C16" s="325">
        <f t="shared" si="2"/>
        <v>1701590.9300000002</v>
      </c>
      <c r="D16" s="72">
        <f t="shared" si="3"/>
        <v>54682</v>
      </c>
      <c r="E16" s="325">
        <f t="shared" si="4"/>
        <v>31.117935152335324</v>
      </c>
      <c r="F16" s="328">
        <f t="shared" si="5"/>
        <v>230.38057541294344</v>
      </c>
      <c r="G16" s="203">
        <v>2888</v>
      </c>
      <c r="H16" s="325">
        <v>741808.41</v>
      </c>
      <c r="I16" s="72">
        <v>24074</v>
      </c>
      <c r="J16" s="325">
        <f t="shared" si="6"/>
        <v>30.813674918999752</v>
      </c>
      <c r="K16" s="328">
        <f t="shared" si="7"/>
        <v>256.85886772853189</v>
      </c>
      <c r="L16" s="203">
        <v>4498</v>
      </c>
      <c r="M16" s="325">
        <v>959782.52</v>
      </c>
      <c r="N16" s="72">
        <v>30608</v>
      </c>
      <c r="O16" s="325">
        <f t="shared" si="8"/>
        <v>31.35724385781495</v>
      </c>
      <c r="P16" s="328">
        <f t="shared" si="9"/>
        <v>213.37983992885728</v>
      </c>
    </row>
    <row r="17" spans="1:16" ht="15" customHeight="1" x14ac:dyDescent="0.2">
      <c r="A17" s="209" t="s">
        <v>41</v>
      </c>
      <c r="B17" s="72">
        <f t="shared" si="1"/>
        <v>9871</v>
      </c>
      <c r="C17" s="325">
        <f t="shared" si="2"/>
        <v>2418016.5499999998</v>
      </c>
      <c r="D17" s="72">
        <f t="shared" si="3"/>
        <v>81228</v>
      </c>
      <c r="E17" s="325">
        <f t="shared" si="4"/>
        <v>29.768264022258332</v>
      </c>
      <c r="F17" s="328">
        <f t="shared" si="5"/>
        <v>244.96166041941038</v>
      </c>
      <c r="G17" s="203">
        <v>3754</v>
      </c>
      <c r="H17" s="325">
        <v>1066567.1000000001</v>
      </c>
      <c r="I17" s="72">
        <v>34568</v>
      </c>
      <c r="J17" s="325">
        <f t="shared" si="6"/>
        <v>30.854174380930342</v>
      </c>
      <c r="K17" s="328">
        <f t="shared" si="7"/>
        <v>284.11483750665957</v>
      </c>
      <c r="L17" s="203">
        <v>6117</v>
      </c>
      <c r="M17" s="325">
        <v>1351449.45</v>
      </c>
      <c r="N17" s="72">
        <v>46660</v>
      </c>
      <c r="O17" s="325">
        <f t="shared" si="8"/>
        <v>28.963768752678952</v>
      </c>
      <c r="P17" s="328">
        <f t="shared" si="9"/>
        <v>220.9333742030407</v>
      </c>
    </row>
    <row r="18" spans="1:16" ht="15" customHeight="1" x14ac:dyDescent="0.2">
      <c r="A18" s="209" t="s">
        <v>42</v>
      </c>
      <c r="B18" s="72">
        <f t="shared" si="1"/>
        <v>9977</v>
      </c>
      <c r="C18" s="325">
        <f t="shared" si="2"/>
        <v>2441467.75</v>
      </c>
      <c r="D18" s="72">
        <f t="shared" si="3"/>
        <v>77664</v>
      </c>
      <c r="E18" s="325">
        <f t="shared" si="4"/>
        <v>31.436286439019366</v>
      </c>
      <c r="F18" s="328">
        <f t="shared" si="5"/>
        <v>244.70960709632155</v>
      </c>
      <c r="G18" s="203">
        <v>4175</v>
      </c>
      <c r="H18" s="325">
        <v>1110220.6599999999</v>
      </c>
      <c r="I18" s="72">
        <v>34742</v>
      </c>
      <c r="J18" s="325">
        <f t="shared" si="6"/>
        <v>31.956152783374588</v>
      </c>
      <c r="K18" s="328">
        <f t="shared" si="7"/>
        <v>265.92111616766465</v>
      </c>
      <c r="L18" s="203">
        <v>5802</v>
      </c>
      <c r="M18" s="325">
        <v>1331247.0900000001</v>
      </c>
      <c r="N18" s="72">
        <v>42922</v>
      </c>
      <c r="O18" s="325">
        <f t="shared" si="8"/>
        <v>31.01549531708681</v>
      </c>
      <c r="P18" s="328">
        <f t="shared" si="9"/>
        <v>229.44624095139608</v>
      </c>
    </row>
    <row r="19" spans="1:16" ht="15" customHeight="1" x14ac:dyDescent="0.2">
      <c r="A19" s="209" t="s">
        <v>43</v>
      </c>
      <c r="B19" s="72">
        <f t="shared" si="1"/>
        <v>7708</v>
      </c>
      <c r="C19" s="325">
        <f t="shared" si="2"/>
        <v>2090435.13</v>
      </c>
      <c r="D19" s="72">
        <f t="shared" si="3"/>
        <v>68736</v>
      </c>
      <c r="E19" s="325">
        <f t="shared" si="4"/>
        <v>30.412522259078212</v>
      </c>
      <c r="F19" s="328">
        <f t="shared" si="5"/>
        <v>271.20331214322778</v>
      </c>
      <c r="G19" s="203">
        <v>3246</v>
      </c>
      <c r="H19" s="325">
        <v>959255.13</v>
      </c>
      <c r="I19" s="72">
        <v>31367</v>
      </c>
      <c r="J19" s="325">
        <f t="shared" si="6"/>
        <v>30.581666400994678</v>
      </c>
      <c r="K19" s="328">
        <f t="shared" si="7"/>
        <v>295.51914048059149</v>
      </c>
      <c r="L19" s="203">
        <v>4462</v>
      </c>
      <c r="M19" s="325">
        <v>1131180</v>
      </c>
      <c r="N19" s="72">
        <v>37369</v>
      </c>
      <c r="O19" s="325">
        <f t="shared" si="8"/>
        <v>30.270545104230781</v>
      </c>
      <c r="P19" s="328">
        <f t="shared" si="9"/>
        <v>253.51411922904526</v>
      </c>
    </row>
    <row r="20" spans="1:16" ht="15" customHeight="1" x14ac:dyDescent="0.2">
      <c r="A20" s="209" t="s">
        <v>44</v>
      </c>
      <c r="B20" s="72">
        <f t="shared" si="1"/>
        <v>24009</v>
      </c>
      <c r="C20" s="325">
        <f t="shared" si="2"/>
        <v>5877936.1899999995</v>
      </c>
      <c r="D20" s="72">
        <f t="shared" si="3"/>
        <v>193910</v>
      </c>
      <c r="E20" s="325">
        <f t="shared" si="4"/>
        <v>30.312702748697848</v>
      </c>
      <c r="F20" s="328">
        <f t="shared" si="5"/>
        <v>244.82219959181973</v>
      </c>
      <c r="G20" s="203">
        <v>10614</v>
      </c>
      <c r="H20" s="325">
        <v>2901124.31</v>
      </c>
      <c r="I20" s="72">
        <v>93174</v>
      </c>
      <c r="J20" s="325">
        <f t="shared" si="6"/>
        <v>31.136629424517569</v>
      </c>
      <c r="K20" s="328">
        <f t="shared" si="7"/>
        <v>273.32997079329186</v>
      </c>
      <c r="L20" s="203">
        <v>13395</v>
      </c>
      <c r="M20" s="325">
        <v>2976811.88</v>
      </c>
      <c r="N20" s="72">
        <v>100736</v>
      </c>
      <c r="O20" s="325">
        <f t="shared" si="8"/>
        <v>29.550626191232528</v>
      </c>
      <c r="P20" s="328">
        <f t="shared" si="9"/>
        <v>222.23306308324001</v>
      </c>
    </row>
    <row r="21" spans="1:16" ht="15" customHeight="1" x14ac:dyDescent="0.2">
      <c r="A21" s="209" t="s">
        <v>45</v>
      </c>
      <c r="B21" s="72">
        <f t="shared" si="1"/>
        <v>11059</v>
      </c>
      <c r="C21" s="325">
        <f t="shared" si="2"/>
        <v>3102724.96</v>
      </c>
      <c r="D21" s="72">
        <f t="shared" si="3"/>
        <v>99013</v>
      </c>
      <c r="E21" s="325">
        <f t="shared" si="4"/>
        <v>31.336541262258493</v>
      </c>
      <c r="F21" s="328">
        <f t="shared" si="5"/>
        <v>280.56107785514058</v>
      </c>
      <c r="G21" s="203">
        <v>4785</v>
      </c>
      <c r="H21" s="325">
        <v>1552922.48</v>
      </c>
      <c r="I21" s="72">
        <v>47785</v>
      </c>
      <c r="J21" s="325">
        <f t="shared" si="6"/>
        <v>32.498116145233858</v>
      </c>
      <c r="K21" s="328">
        <f t="shared" si="7"/>
        <v>324.53970323928945</v>
      </c>
      <c r="L21" s="203">
        <v>6274</v>
      </c>
      <c r="M21" s="325">
        <v>1549802.48</v>
      </c>
      <c r="N21" s="72">
        <v>51228</v>
      </c>
      <c r="O21" s="325">
        <f t="shared" si="8"/>
        <v>30.253035058952136</v>
      </c>
      <c r="P21" s="328">
        <f t="shared" si="9"/>
        <v>247.01984061204973</v>
      </c>
    </row>
    <row r="22" spans="1:16" ht="15" customHeight="1" x14ac:dyDescent="0.2">
      <c r="A22" s="209" t="s">
        <v>46</v>
      </c>
      <c r="B22" s="72">
        <f t="shared" si="1"/>
        <v>17490</v>
      </c>
      <c r="C22" s="325">
        <f t="shared" si="2"/>
        <v>4081683.9699999997</v>
      </c>
      <c r="D22" s="72">
        <f t="shared" si="3"/>
        <v>130969</v>
      </c>
      <c r="E22" s="325">
        <f t="shared" si="4"/>
        <v>31.165267887820779</v>
      </c>
      <c r="F22" s="328">
        <f t="shared" si="5"/>
        <v>233.37243967981703</v>
      </c>
      <c r="G22" s="203">
        <v>7151</v>
      </c>
      <c r="H22" s="325">
        <v>1879571.71</v>
      </c>
      <c r="I22" s="72">
        <v>58738</v>
      </c>
      <c r="J22" s="325">
        <f t="shared" si="6"/>
        <v>31.999245973645682</v>
      </c>
      <c r="K22" s="328">
        <f t="shared" si="7"/>
        <v>262.84040134246959</v>
      </c>
      <c r="L22" s="203">
        <v>10339</v>
      </c>
      <c r="M22" s="325">
        <v>2202112.2599999998</v>
      </c>
      <c r="N22" s="72">
        <v>72231</v>
      </c>
      <c r="O22" s="325">
        <f t="shared" si="8"/>
        <v>30.487079785687584</v>
      </c>
      <c r="P22" s="328">
        <f t="shared" si="9"/>
        <v>212.99083663797271</v>
      </c>
    </row>
    <row r="23" spans="1:16" ht="15" customHeight="1" x14ac:dyDescent="0.2">
      <c r="A23" s="209" t="s">
        <v>47</v>
      </c>
      <c r="B23" s="72">
        <f t="shared" ref="B23:B36" si="10">G23+L23</f>
        <v>87024</v>
      </c>
      <c r="C23" s="325">
        <f t="shared" ref="C23:C36" si="11">H23+M23</f>
        <v>18261753.77</v>
      </c>
      <c r="D23" s="72">
        <f t="shared" ref="D23:D36" si="12">I23+N23</f>
        <v>542590</v>
      </c>
      <c r="E23" s="325">
        <f t="shared" si="4"/>
        <v>33.656635341602311</v>
      </c>
      <c r="F23" s="328">
        <f t="shared" si="5"/>
        <v>209.84732682938039</v>
      </c>
      <c r="G23" s="203">
        <v>35766</v>
      </c>
      <c r="H23" s="325">
        <v>8458830.3599999994</v>
      </c>
      <c r="I23" s="72">
        <v>242270</v>
      </c>
      <c r="J23" s="325">
        <f t="shared" si="6"/>
        <v>34.914889833656659</v>
      </c>
      <c r="K23" s="328">
        <f t="shared" si="7"/>
        <v>236.50479114242574</v>
      </c>
      <c r="L23" s="203">
        <v>51258</v>
      </c>
      <c r="M23" s="325">
        <v>9802923.4100000001</v>
      </c>
      <c r="N23" s="72">
        <v>300320</v>
      </c>
      <c r="O23" s="325">
        <f t="shared" si="8"/>
        <v>32.641593666755462</v>
      </c>
      <c r="P23" s="328">
        <f t="shared" si="9"/>
        <v>191.2467011978618</v>
      </c>
    </row>
    <row r="24" spans="1:16" ht="15" customHeight="1" x14ac:dyDescent="0.2">
      <c r="A24" s="209" t="s">
        <v>48</v>
      </c>
      <c r="B24" s="72">
        <f t="shared" si="10"/>
        <v>7493</v>
      </c>
      <c r="C24" s="325">
        <f t="shared" si="11"/>
        <v>1832301.2999999998</v>
      </c>
      <c r="D24" s="72">
        <f t="shared" si="12"/>
        <v>56295</v>
      </c>
      <c r="E24" s="325">
        <f t="shared" si="4"/>
        <v>32.548206767918998</v>
      </c>
      <c r="F24" s="328">
        <f t="shared" si="5"/>
        <v>244.53507273455222</v>
      </c>
      <c r="G24" s="203">
        <v>3221</v>
      </c>
      <c r="H24" s="325">
        <v>887239.22</v>
      </c>
      <c r="I24" s="72">
        <v>26623</v>
      </c>
      <c r="J24" s="325">
        <f t="shared" si="6"/>
        <v>33.326042144010813</v>
      </c>
      <c r="K24" s="328">
        <f t="shared" si="7"/>
        <v>275.45458553244333</v>
      </c>
      <c r="L24" s="203">
        <v>4272</v>
      </c>
      <c r="M24" s="325">
        <v>945062.08</v>
      </c>
      <c r="N24" s="72">
        <v>29672</v>
      </c>
      <c r="O24" s="325">
        <f t="shared" si="8"/>
        <v>31.850299272040981</v>
      </c>
      <c r="P24" s="328">
        <f t="shared" si="9"/>
        <v>221.2223970037453</v>
      </c>
    </row>
    <row r="25" spans="1:16" ht="15" customHeight="1" x14ac:dyDescent="0.2">
      <c r="A25" s="209" t="s">
        <v>49</v>
      </c>
      <c r="B25" s="72">
        <f t="shared" si="10"/>
        <v>21262</v>
      </c>
      <c r="C25" s="325">
        <f t="shared" si="11"/>
        <v>4809045.9399999995</v>
      </c>
      <c r="D25" s="72">
        <f t="shared" si="12"/>
        <v>140847</v>
      </c>
      <c r="E25" s="325">
        <f t="shared" si="4"/>
        <v>34.143758404509853</v>
      </c>
      <c r="F25" s="328">
        <f t="shared" si="5"/>
        <v>226.1803188787508</v>
      </c>
      <c r="G25" s="203">
        <v>8812</v>
      </c>
      <c r="H25" s="325">
        <v>2295960.61</v>
      </c>
      <c r="I25" s="72">
        <v>62860</v>
      </c>
      <c r="J25" s="325">
        <f t="shared" si="6"/>
        <v>36.524985841552656</v>
      </c>
      <c r="K25" s="328">
        <f t="shared" si="7"/>
        <v>260.54932024512027</v>
      </c>
      <c r="L25" s="203">
        <v>12450</v>
      </c>
      <c r="M25" s="325">
        <v>2513085.33</v>
      </c>
      <c r="N25" s="72">
        <v>77987</v>
      </c>
      <c r="O25" s="325">
        <f t="shared" si="8"/>
        <v>32.224413427879007</v>
      </c>
      <c r="P25" s="328">
        <f t="shared" si="9"/>
        <v>201.85424337349397</v>
      </c>
    </row>
    <row r="26" spans="1:16" ht="15" customHeight="1" x14ac:dyDescent="0.2">
      <c r="A26" s="209" t="s">
        <v>50</v>
      </c>
      <c r="B26" s="72">
        <f t="shared" si="10"/>
        <v>6015</v>
      </c>
      <c r="C26" s="325">
        <f t="shared" si="11"/>
        <v>1358762.96</v>
      </c>
      <c r="D26" s="72">
        <f t="shared" si="12"/>
        <v>43515</v>
      </c>
      <c r="E26" s="325">
        <f t="shared" si="4"/>
        <v>31.225162817419278</v>
      </c>
      <c r="F26" s="328">
        <f t="shared" si="5"/>
        <v>225.89575394846216</v>
      </c>
      <c r="G26" s="203">
        <v>2401</v>
      </c>
      <c r="H26" s="325">
        <v>611493.79</v>
      </c>
      <c r="I26" s="72">
        <v>19922</v>
      </c>
      <c r="J26" s="325">
        <f>H26/I26</f>
        <v>30.694397650838273</v>
      </c>
      <c r="K26" s="328">
        <f t="shared" si="7"/>
        <v>254.68296126613913</v>
      </c>
      <c r="L26" s="203">
        <v>3614</v>
      </c>
      <c r="M26" s="325">
        <v>747269.17</v>
      </c>
      <c r="N26" s="72">
        <v>23593</v>
      </c>
      <c r="O26" s="325">
        <f t="shared" si="8"/>
        <v>31.673342516848219</v>
      </c>
      <c r="P26" s="328">
        <f t="shared" si="9"/>
        <v>206.77066131710018</v>
      </c>
    </row>
    <row r="27" spans="1:16" ht="15" customHeight="1" x14ac:dyDescent="0.2">
      <c r="A27" s="209" t="s">
        <v>51</v>
      </c>
      <c r="B27" s="72">
        <f t="shared" si="10"/>
        <v>11479</v>
      </c>
      <c r="C27" s="325">
        <f t="shared" si="11"/>
        <v>2392898.13</v>
      </c>
      <c r="D27" s="72">
        <f t="shared" si="12"/>
        <v>76548</v>
      </c>
      <c r="E27" s="325">
        <f t="shared" si="4"/>
        <v>31.260099937294246</v>
      </c>
      <c r="F27" s="328">
        <f t="shared" si="5"/>
        <v>208.45876208728981</v>
      </c>
      <c r="G27" s="203">
        <v>4557</v>
      </c>
      <c r="H27" s="325">
        <v>1066090.6499999999</v>
      </c>
      <c r="I27" s="72">
        <v>33800</v>
      </c>
      <c r="J27" s="325">
        <f t="shared" si="6"/>
        <v>31.541143491124256</v>
      </c>
      <c r="K27" s="328">
        <f t="shared" si="7"/>
        <v>233.94572086899274</v>
      </c>
      <c r="L27" s="203">
        <v>6922</v>
      </c>
      <c r="M27" s="325">
        <v>1326807.48</v>
      </c>
      <c r="N27" s="72">
        <v>42748</v>
      </c>
      <c r="O27" s="325">
        <f t="shared" si="8"/>
        <v>31.037884345466455</v>
      </c>
      <c r="P27" s="328">
        <f t="shared" si="9"/>
        <v>191.67978618896274</v>
      </c>
    </row>
    <row r="28" spans="1:16" ht="15" customHeight="1" x14ac:dyDescent="0.2">
      <c r="A28" s="209" t="s">
        <v>52</v>
      </c>
      <c r="B28" s="72">
        <f t="shared" si="10"/>
        <v>10974</v>
      </c>
      <c r="C28" s="325">
        <f t="shared" si="11"/>
        <v>2242713.27</v>
      </c>
      <c r="D28" s="72">
        <f t="shared" si="12"/>
        <v>72924</v>
      </c>
      <c r="E28" s="325">
        <f t="shared" si="4"/>
        <v>30.754117574461084</v>
      </c>
      <c r="F28" s="328">
        <f t="shared" si="5"/>
        <v>204.36607162383817</v>
      </c>
      <c r="G28" s="203">
        <v>4822</v>
      </c>
      <c r="H28" s="325">
        <v>1169641.24</v>
      </c>
      <c r="I28" s="72">
        <v>35805</v>
      </c>
      <c r="J28" s="325">
        <f t="shared" si="6"/>
        <v>32.666980589303172</v>
      </c>
      <c r="K28" s="328">
        <f t="shared" si="7"/>
        <v>242.56350891746163</v>
      </c>
      <c r="L28" s="203">
        <v>6152</v>
      </c>
      <c r="M28" s="325">
        <v>1073072.03</v>
      </c>
      <c r="N28" s="72">
        <v>37119</v>
      </c>
      <c r="O28" s="325">
        <f t="shared" si="8"/>
        <v>28.908969261025351</v>
      </c>
      <c r="P28" s="328">
        <f t="shared" si="9"/>
        <v>174.42653283485046</v>
      </c>
    </row>
    <row r="29" spans="1:16" ht="15" customHeight="1" x14ac:dyDescent="0.2">
      <c r="A29" s="209" t="s">
        <v>53</v>
      </c>
      <c r="B29" s="72">
        <f t="shared" si="10"/>
        <v>250016</v>
      </c>
      <c r="C29" s="325">
        <f t="shared" si="11"/>
        <v>65370020.280000001</v>
      </c>
      <c r="D29" s="72">
        <f t="shared" si="12"/>
        <v>1571601</v>
      </c>
      <c r="E29" s="325">
        <f t="shared" si="4"/>
        <v>41.594539759137341</v>
      </c>
      <c r="F29" s="328">
        <f t="shared" si="5"/>
        <v>261.46334746576218</v>
      </c>
      <c r="G29" s="203">
        <v>98925</v>
      </c>
      <c r="H29" s="325">
        <v>29039319.559999999</v>
      </c>
      <c r="I29" s="72">
        <v>687230</v>
      </c>
      <c r="J29" s="325">
        <f t="shared" si="6"/>
        <v>42.255605197677632</v>
      </c>
      <c r="K29" s="328">
        <f t="shared" si="7"/>
        <v>293.54884569118019</v>
      </c>
      <c r="L29" s="203">
        <v>151091</v>
      </c>
      <c r="M29" s="325">
        <v>36330700.719999999</v>
      </c>
      <c r="N29" s="72">
        <v>884371</v>
      </c>
      <c r="O29" s="325">
        <f t="shared" si="8"/>
        <v>41.080836798131102</v>
      </c>
      <c r="P29" s="328">
        <f t="shared" si="9"/>
        <v>240.45575659701768</v>
      </c>
    </row>
    <row r="30" spans="1:16" ht="15" customHeight="1" x14ac:dyDescent="0.2">
      <c r="A30" s="209" t="s">
        <v>54</v>
      </c>
      <c r="B30" s="72">
        <f t="shared" si="10"/>
        <v>22785</v>
      </c>
      <c r="C30" s="325">
        <f t="shared" si="11"/>
        <v>6145777.5099999998</v>
      </c>
      <c r="D30" s="72">
        <f t="shared" si="12"/>
        <v>171073</v>
      </c>
      <c r="E30" s="325">
        <f t="shared" si="4"/>
        <v>35.924883003162392</v>
      </c>
      <c r="F30" s="328">
        <f t="shared" si="5"/>
        <v>269.72909852973447</v>
      </c>
      <c r="G30" s="203">
        <v>9747</v>
      </c>
      <c r="H30" s="325">
        <v>2988106.65</v>
      </c>
      <c r="I30" s="72">
        <v>78254</v>
      </c>
      <c r="J30" s="325">
        <f t="shared" si="6"/>
        <v>38.184714519385587</v>
      </c>
      <c r="K30" s="328">
        <f t="shared" si="7"/>
        <v>306.56680517082179</v>
      </c>
      <c r="L30" s="203">
        <v>13038</v>
      </c>
      <c r="M30" s="325">
        <v>3157670.86</v>
      </c>
      <c r="N30" s="72">
        <v>92819</v>
      </c>
      <c r="O30" s="325">
        <f t="shared" si="8"/>
        <v>34.019660414354817</v>
      </c>
      <c r="P30" s="328">
        <f t="shared" si="9"/>
        <v>242.18981899064272</v>
      </c>
    </row>
    <row r="31" spans="1:16" ht="15" customHeight="1" x14ac:dyDescent="0.2">
      <c r="A31" s="209" t="s">
        <v>55</v>
      </c>
      <c r="B31" s="72">
        <f t="shared" si="10"/>
        <v>40152</v>
      </c>
      <c r="C31" s="325">
        <f t="shared" si="11"/>
        <v>10191150.939999999</v>
      </c>
      <c r="D31" s="72">
        <f t="shared" si="12"/>
        <v>261229</v>
      </c>
      <c r="E31" s="325">
        <f t="shared" si="4"/>
        <v>39.012326119994334</v>
      </c>
      <c r="F31" s="328">
        <f t="shared" si="5"/>
        <v>253.8142792388922</v>
      </c>
      <c r="G31" s="203">
        <v>18754</v>
      </c>
      <c r="H31" s="325">
        <v>5488405.1699999999</v>
      </c>
      <c r="I31" s="72">
        <v>127880</v>
      </c>
      <c r="J31" s="325">
        <f t="shared" si="6"/>
        <v>42.918401391929933</v>
      </c>
      <c r="K31" s="328">
        <f t="shared" si="7"/>
        <v>292.65250986456221</v>
      </c>
      <c r="L31" s="203">
        <v>21398</v>
      </c>
      <c r="M31" s="325">
        <v>4702745.7699999996</v>
      </c>
      <c r="N31" s="72">
        <v>133349</v>
      </c>
      <c r="O31" s="325">
        <f t="shared" si="8"/>
        <v>35.266449467187606</v>
      </c>
      <c r="P31" s="328">
        <f t="shared" si="9"/>
        <v>219.77501495466865</v>
      </c>
    </row>
    <row r="32" spans="1:16" ht="15" customHeight="1" x14ac:dyDescent="0.2">
      <c r="A32" s="209" t="s">
        <v>56</v>
      </c>
      <c r="B32" s="72">
        <f t="shared" si="10"/>
        <v>8829</v>
      </c>
      <c r="C32" s="325">
        <f t="shared" si="11"/>
        <v>1997158.0499999998</v>
      </c>
      <c r="D32" s="72">
        <f t="shared" si="12"/>
        <v>61435</v>
      </c>
      <c r="E32" s="325">
        <f t="shared" si="4"/>
        <v>32.50847318303898</v>
      </c>
      <c r="F32" s="328">
        <f t="shared" si="5"/>
        <v>226.20433231396532</v>
      </c>
      <c r="G32" s="203">
        <v>3431</v>
      </c>
      <c r="H32" s="325">
        <v>887047.66</v>
      </c>
      <c r="I32" s="72">
        <v>26870</v>
      </c>
      <c r="J32" s="325">
        <f t="shared" si="6"/>
        <v>33.012566430963901</v>
      </c>
      <c r="K32" s="328">
        <f t="shared" si="7"/>
        <v>258.5391023025357</v>
      </c>
      <c r="L32" s="203">
        <v>5398</v>
      </c>
      <c r="M32" s="325">
        <v>1110110.3899999999</v>
      </c>
      <c r="N32" s="72">
        <v>34565</v>
      </c>
      <c r="O32" s="325">
        <f t="shared" si="8"/>
        <v>32.116603211340951</v>
      </c>
      <c r="P32" s="328">
        <f t="shared" si="9"/>
        <v>205.65216561689513</v>
      </c>
    </row>
    <row r="33" spans="1:16" ht="15" customHeight="1" x14ac:dyDescent="0.2">
      <c r="A33" s="209" t="s">
        <v>57</v>
      </c>
      <c r="B33" s="72">
        <f t="shared" si="10"/>
        <v>6070</v>
      </c>
      <c r="C33" s="325">
        <f t="shared" si="11"/>
        <v>1432218.25</v>
      </c>
      <c r="D33" s="72">
        <f t="shared" si="12"/>
        <v>45022</v>
      </c>
      <c r="E33" s="325">
        <f t="shared" si="4"/>
        <v>31.811519923592911</v>
      </c>
      <c r="F33" s="328">
        <f t="shared" si="5"/>
        <v>235.95028830313015</v>
      </c>
      <c r="G33" s="203">
        <v>2617</v>
      </c>
      <c r="H33" s="325">
        <v>711270.3</v>
      </c>
      <c r="I33" s="72">
        <v>22516</v>
      </c>
      <c r="J33" s="325">
        <f t="shared" si="6"/>
        <v>31.589549653579677</v>
      </c>
      <c r="K33" s="328">
        <f t="shared" si="7"/>
        <v>271.78842185708828</v>
      </c>
      <c r="L33" s="203">
        <v>3453</v>
      </c>
      <c r="M33" s="325">
        <v>720947.95</v>
      </c>
      <c r="N33" s="72">
        <v>22506</v>
      </c>
      <c r="O33" s="325">
        <f t="shared" si="8"/>
        <v>32.033588820758908</v>
      </c>
      <c r="P33" s="328">
        <f t="shared" si="9"/>
        <v>208.78886475528523</v>
      </c>
    </row>
    <row r="34" spans="1:16" ht="15" customHeight="1" x14ac:dyDescent="0.2">
      <c r="A34" s="209" t="s">
        <v>58</v>
      </c>
      <c r="B34" s="72">
        <f t="shared" si="10"/>
        <v>13883</v>
      </c>
      <c r="C34" s="325">
        <f t="shared" si="11"/>
        <v>2997925.4699999997</v>
      </c>
      <c r="D34" s="72">
        <f t="shared" si="12"/>
        <v>100719</v>
      </c>
      <c r="E34" s="325">
        <f t="shared" si="4"/>
        <v>29.765242605665264</v>
      </c>
      <c r="F34" s="328">
        <f t="shared" si="5"/>
        <v>215.9421933299719</v>
      </c>
      <c r="G34" s="203">
        <v>5397</v>
      </c>
      <c r="H34" s="325">
        <v>1280862.47</v>
      </c>
      <c r="I34" s="72">
        <v>43819</v>
      </c>
      <c r="J34" s="325">
        <f t="shared" si="6"/>
        <v>29.230755380086265</v>
      </c>
      <c r="K34" s="328">
        <f t="shared" si="7"/>
        <v>237.32860292755234</v>
      </c>
      <c r="L34" s="203">
        <v>8486</v>
      </c>
      <c r="M34" s="325">
        <v>1717063</v>
      </c>
      <c r="N34" s="72">
        <v>56900</v>
      </c>
      <c r="O34" s="325">
        <f t="shared" si="8"/>
        <v>30.176854130052725</v>
      </c>
      <c r="P34" s="328">
        <f t="shared" si="9"/>
        <v>202.34067876502473</v>
      </c>
    </row>
    <row r="35" spans="1:16" ht="15" customHeight="1" x14ac:dyDescent="0.2">
      <c r="A35" s="209" t="s">
        <v>59</v>
      </c>
      <c r="B35" s="72">
        <f t="shared" si="10"/>
        <v>11845</v>
      </c>
      <c r="C35" s="325">
        <f t="shared" si="11"/>
        <v>2580500.9900000002</v>
      </c>
      <c r="D35" s="72">
        <f t="shared" si="12"/>
        <v>76145</v>
      </c>
      <c r="E35" s="325">
        <f t="shared" si="4"/>
        <v>33.889303171580544</v>
      </c>
      <c r="F35" s="328">
        <f t="shared" si="5"/>
        <v>217.855718868721</v>
      </c>
      <c r="G35" s="203">
        <v>5296</v>
      </c>
      <c r="H35" s="325">
        <v>1281913.1100000001</v>
      </c>
      <c r="I35" s="72">
        <v>36749</v>
      </c>
      <c r="J35" s="325">
        <f t="shared" si="6"/>
        <v>34.882938583362815</v>
      </c>
      <c r="K35" s="328">
        <f t="shared" si="7"/>
        <v>242.05307968277947</v>
      </c>
      <c r="L35" s="203">
        <v>6549</v>
      </c>
      <c r="M35" s="325">
        <v>1298587.8799999999</v>
      </c>
      <c r="N35" s="72">
        <v>39396</v>
      </c>
      <c r="O35" s="325">
        <f t="shared" si="8"/>
        <v>32.962429688293227</v>
      </c>
      <c r="P35" s="328">
        <f t="shared" si="9"/>
        <v>198.28796457474422</v>
      </c>
    </row>
    <row r="36" spans="1:16" ht="15" customHeight="1" x14ac:dyDescent="0.2">
      <c r="A36" s="210" t="s">
        <v>60</v>
      </c>
      <c r="B36" s="72">
        <f t="shared" si="10"/>
        <v>11456</v>
      </c>
      <c r="C36" s="325">
        <f t="shared" si="11"/>
        <v>2486814.2000000002</v>
      </c>
      <c r="D36" s="72">
        <f t="shared" si="12"/>
        <v>77729</v>
      </c>
      <c r="E36" s="325">
        <f t="shared" si="4"/>
        <v>31.993389854494463</v>
      </c>
      <c r="F36" s="328">
        <f t="shared" si="5"/>
        <v>217.07526187150839</v>
      </c>
      <c r="G36" s="214">
        <v>5154</v>
      </c>
      <c r="H36" s="325">
        <v>1206331.9099999999</v>
      </c>
      <c r="I36" s="72">
        <v>36235</v>
      </c>
      <c r="J36" s="325">
        <f t="shared" si="6"/>
        <v>33.291897612805293</v>
      </c>
      <c r="K36" s="328">
        <f t="shared" si="7"/>
        <v>234.05741365929373</v>
      </c>
      <c r="L36" s="203">
        <v>6302</v>
      </c>
      <c r="M36" s="325">
        <v>1280482.29</v>
      </c>
      <c r="N36" s="72">
        <v>41494</v>
      </c>
      <c r="O36" s="325">
        <f t="shared" si="8"/>
        <v>30.859456547934641</v>
      </c>
      <c r="P36" s="328">
        <f t="shared" si="9"/>
        <v>203.18665344335133</v>
      </c>
    </row>
    <row r="37" spans="1:16" ht="20.100000000000001" customHeight="1" x14ac:dyDescent="0.2">
      <c r="A37" s="215" t="s">
        <v>5</v>
      </c>
      <c r="B37" s="114">
        <f>SUM(B9:B36)</f>
        <v>760817</v>
      </c>
      <c r="C37" s="326">
        <f>SUM(C9:C36)</f>
        <v>183974198.67999998</v>
      </c>
      <c r="D37" s="114">
        <f>SUM(D9:D36)</f>
        <v>5171144</v>
      </c>
      <c r="E37" s="326">
        <f>C37/D37</f>
        <v>35.5770790138507</v>
      </c>
      <c r="F37" s="329">
        <f>C37/B37</f>
        <v>241.81136683328577</v>
      </c>
      <c r="G37" s="205">
        <f>SUM(G9:G36)</f>
        <v>313034</v>
      </c>
      <c r="H37" s="326">
        <f>SUM(H9:H36)</f>
        <v>85598711.129999995</v>
      </c>
      <c r="I37" s="114">
        <f>SUM(I9:I36)</f>
        <v>2331354</v>
      </c>
      <c r="J37" s="326">
        <f>H37/I37</f>
        <v>36.716307832272577</v>
      </c>
      <c r="K37" s="329">
        <f>H37/G37</f>
        <v>273.4486066369787</v>
      </c>
      <c r="L37" s="205">
        <f>SUM(L9:L36)</f>
        <v>447783</v>
      </c>
      <c r="M37" s="326">
        <f>SUM(M9:M36)</f>
        <v>98375487.549999997</v>
      </c>
      <c r="N37" s="114">
        <f>SUM(N9:N36)</f>
        <v>2839790</v>
      </c>
      <c r="O37" s="326">
        <f>M37/N37</f>
        <v>34.641817722437224</v>
      </c>
      <c r="P37" s="329">
        <f>M37/L37</f>
        <v>219.69455640343648</v>
      </c>
    </row>
    <row r="39" spans="1:16" x14ac:dyDescent="0.2">
      <c r="C39" s="8"/>
      <c r="K39" s="1"/>
    </row>
    <row r="40" spans="1:16" x14ac:dyDescent="0.2">
      <c r="B40" s="1"/>
      <c r="C40" s="1"/>
      <c r="D40" s="1"/>
    </row>
    <row r="41" spans="1:16" x14ac:dyDescent="0.2">
      <c r="C41" s="8"/>
      <c r="L41" s="65"/>
    </row>
    <row r="42" spans="1:16" x14ac:dyDescent="0.2">
      <c r="A42" s="42"/>
      <c r="B42" s="9"/>
    </row>
  </sheetData>
  <mergeCells count="6">
    <mergeCell ref="G6:K6"/>
    <mergeCell ref="L6:P6"/>
    <mergeCell ref="A3:F3"/>
    <mergeCell ref="A6:A7"/>
    <mergeCell ref="B6:F6"/>
    <mergeCell ref="A4:K4"/>
  </mergeCells>
  <phoneticPr fontId="0" type="noConversion"/>
  <hyperlinks>
    <hyperlink ref="A1" location="Съдържание!Print_Area" display="към съдържанието" xr:uid="{00000000-0004-0000-0800-000000000000}"/>
  </hyperlinks>
  <printOptions horizontalCentered="1"/>
  <pageMargins left="0.39370078740157483" right="0.39370078740157483" top="0.59055118110236227" bottom="0.39370078740157483" header="0" footer="0"/>
  <pageSetup paperSize="9" scale="6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fitToPage="1"/>
  </sheetPr>
  <dimension ref="A1:M65"/>
  <sheetViews>
    <sheetView zoomScale="78" zoomScaleNormal="78" zoomScaleSheetLayoutView="86" workbookViewId="0">
      <selection activeCell="E17" sqref="E17"/>
    </sheetView>
  </sheetViews>
  <sheetFormatPr defaultRowHeight="12.75" x14ac:dyDescent="0.2"/>
  <cols>
    <col min="1" max="1" width="18.7109375" customWidth="1"/>
    <col min="2" max="2" width="13.7109375" customWidth="1"/>
    <col min="3" max="3" width="18.5703125" customWidth="1"/>
    <col min="4" max="4" width="12.7109375" customWidth="1"/>
    <col min="5" max="5" width="10.7109375" customWidth="1"/>
    <col min="6" max="6" width="13.7109375" style="11" customWidth="1"/>
    <col min="7" max="7" width="16.7109375" style="11" customWidth="1"/>
    <col min="8" max="8" width="12.7109375" style="11" customWidth="1"/>
    <col min="9" max="9" width="10.7109375" style="11" customWidth="1"/>
    <col min="10" max="10" width="13.7109375" style="11" customWidth="1"/>
    <col min="11" max="11" width="16.7109375" style="11" customWidth="1"/>
    <col min="12" max="12" width="12.7109375" customWidth="1"/>
    <col min="13" max="13" width="10.7109375" customWidth="1"/>
    <col min="14" max="19" width="9.140625" customWidth="1"/>
  </cols>
  <sheetData>
    <row r="1" spans="1:13" s="70" customFormat="1" ht="15" customHeight="1" x14ac:dyDescent="0.2">
      <c r="A1" s="147" t="s">
        <v>64</v>
      </c>
      <c r="B1" s="74"/>
      <c r="C1" s="74"/>
      <c r="D1" s="153"/>
      <c r="E1" s="153"/>
      <c r="F1" s="78"/>
      <c r="G1" s="78"/>
      <c r="H1" s="78"/>
      <c r="I1" s="78"/>
      <c r="J1" s="78"/>
    </row>
    <row r="2" spans="1:13" s="70" customFormat="1" ht="15" customHeight="1" x14ac:dyDescent="0.2">
      <c r="A2" s="147"/>
      <c r="B2" s="238"/>
      <c r="C2" s="238"/>
      <c r="D2" s="153"/>
      <c r="E2" s="153"/>
      <c r="F2" s="78"/>
      <c r="G2" s="78"/>
      <c r="H2" s="78"/>
      <c r="I2" s="78"/>
      <c r="J2" s="78"/>
    </row>
    <row r="3" spans="1:13" s="70" customFormat="1" ht="15" customHeight="1" x14ac:dyDescent="0.2">
      <c r="A3" s="373" t="s">
        <v>260</v>
      </c>
      <c r="B3" s="374"/>
      <c r="C3" s="374"/>
      <c r="D3" s="374"/>
      <c r="E3" s="374"/>
      <c r="F3" s="102"/>
      <c r="G3" s="78"/>
      <c r="H3" s="78"/>
      <c r="I3" s="78"/>
      <c r="J3" s="78"/>
    </row>
    <row r="4" spans="1:13" s="70" customFormat="1" ht="30" customHeight="1" x14ac:dyDescent="0.2">
      <c r="A4" s="366" t="s">
        <v>357</v>
      </c>
      <c r="B4" s="366"/>
      <c r="C4" s="366"/>
      <c r="D4" s="366"/>
      <c r="E4" s="366"/>
      <c r="F4" s="366"/>
      <c r="G4" s="366"/>
      <c r="H4" s="366"/>
      <c r="I4" s="366"/>
      <c r="J4" s="366"/>
      <c r="K4" s="366"/>
    </row>
    <row r="5" spans="1:13" s="70" customFormat="1" ht="15" customHeight="1" x14ac:dyDescent="0.2">
      <c r="A5" s="74"/>
      <c r="B5" s="74"/>
      <c r="C5" s="74"/>
      <c r="D5" s="74"/>
      <c r="E5" s="74"/>
      <c r="F5" s="78"/>
      <c r="G5" s="78"/>
      <c r="H5" s="78"/>
      <c r="I5" s="78"/>
      <c r="J5" s="78"/>
      <c r="K5" s="78"/>
    </row>
    <row r="6" spans="1:13" s="93" customFormat="1" ht="15" customHeight="1" x14ac:dyDescent="0.2">
      <c r="A6" s="375" t="s">
        <v>4</v>
      </c>
      <c r="B6" s="370" t="s">
        <v>5</v>
      </c>
      <c r="C6" s="371"/>
      <c r="D6" s="371"/>
      <c r="E6" s="372"/>
      <c r="F6" s="370" t="s">
        <v>243</v>
      </c>
      <c r="G6" s="371"/>
      <c r="H6" s="371"/>
      <c r="I6" s="372"/>
      <c r="J6" s="370" t="s">
        <v>244</v>
      </c>
      <c r="K6" s="371"/>
      <c r="L6" s="371"/>
      <c r="M6" s="372"/>
    </row>
    <row r="7" spans="1:13" ht="60" customHeight="1" x14ac:dyDescent="0.2">
      <c r="A7" s="376"/>
      <c r="B7" s="216" t="s">
        <v>204</v>
      </c>
      <c r="C7" s="270" t="s">
        <v>397</v>
      </c>
      <c r="D7" s="121" t="s">
        <v>66</v>
      </c>
      <c r="E7" s="217" t="s">
        <v>398</v>
      </c>
      <c r="F7" s="216" t="s">
        <v>204</v>
      </c>
      <c r="G7" s="270" t="s">
        <v>397</v>
      </c>
      <c r="H7" s="121" t="s">
        <v>66</v>
      </c>
      <c r="I7" s="217" t="s">
        <v>372</v>
      </c>
      <c r="J7" s="216" t="s">
        <v>204</v>
      </c>
      <c r="K7" s="270" t="s">
        <v>397</v>
      </c>
      <c r="L7" s="121" t="s">
        <v>66</v>
      </c>
      <c r="M7" s="217" t="s">
        <v>372</v>
      </c>
    </row>
    <row r="8" spans="1:13" ht="20.100000000000001" customHeight="1" x14ac:dyDescent="0.2">
      <c r="A8" s="208">
        <v>1</v>
      </c>
      <c r="B8" s="218">
        <v>2</v>
      </c>
      <c r="C8" s="122">
        <v>3</v>
      </c>
      <c r="D8" s="202">
        <v>4</v>
      </c>
      <c r="E8" s="219" t="s">
        <v>192</v>
      </c>
      <c r="F8" s="218">
        <v>6</v>
      </c>
      <c r="G8" s="122">
        <v>7</v>
      </c>
      <c r="H8" s="202">
        <v>8</v>
      </c>
      <c r="I8" s="219" t="s">
        <v>248</v>
      </c>
      <c r="J8" s="218">
        <v>10</v>
      </c>
      <c r="K8" s="122">
        <v>11</v>
      </c>
      <c r="L8" s="202">
        <v>12</v>
      </c>
      <c r="M8" s="219" t="s">
        <v>250</v>
      </c>
    </row>
    <row r="9" spans="1:13" ht="14.1" customHeight="1" x14ac:dyDescent="0.2">
      <c r="A9" s="265" t="s">
        <v>77</v>
      </c>
      <c r="B9" s="203">
        <f>F9+J9</f>
        <v>373</v>
      </c>
      <c r="C9" s="327">
        <f>G9+K9</f>
        <v>30388.219999999998</v>
      </c>
      <c r="D9" s="72">
        <f>H9+L9</f>
        <v>1203</v>
      </c>
      <c r="E9" s="325">
        <f>C9/D9</f>
        <v>25.260365752285949</v>
      </c>
      <c r="F9" s="203">
        <v>185</v>
      </c>
      <c r="G9" s="327">
        <v>16701.349999999999</v>
      </c>
      <c r="H9" s="72">
        <v>639</v>
      </c>
      <c r="I9" s="325">
        <f>G9/H9</f>
        <v>26.136697965571202</v>
      </c>
      <c r="J9" s="203">
        <v>188</v>
      </c>
      <c r="K9" s="327">
        <v>13686.869999999999</v>
      </c>
      <c r="L9" s="72">
        <v>564</v>
      </c>
      <c r="M9" s="328">
        <f>K9/L9</f>
        <v>24.267499999999998</v>
      </c>
    </row>
    <row r="10" spans="1:13" ht="14.1" customHeight="1" x14ac:dyDescent="0.2">
      <c r="A10" s="265">
        <v>19</v>
      </c>
      <c r="B10" s="203">
        <f t="shared" ref="B10:B57" si="0">F10+J10</f>
        <v>579</v>
      </c>
      <c r="C10" s="327">
        <f t="shared" ref="C10:C57" si="1">G10+K10</f>
        <v>61604.61</v>
      </c>
      <c r="D10" s="72">
        <f t="shared" ref="D10:D57" si="2">H10+L10</f>
        <v>2547</v>
      </c>
      <c r="E10" s="325">
        <f t="shared" ref="E10:E55" si="3">C10/D10</f>
        <v>24.187126030624263</v>
      </c>
      <c r="F10" s="203">
        <v>341</v>
      </c>
      <c r="G10" s="327">
        <v>30060.63</v>
      </c>
      <c r="H10" s="72">
        <v>1199</v>
      </c>
      <c r="I10" s="325">
        <f t="shared" ref="I10:I55" si="4">G10/H10</f>
        <v>25.071417848206838</v>
      </c>
      <c r="J10" s="203">
        <v>238</v>
      </c>
      <c r="K10" s="327">
        <v>31543.98</v>
      </c>
      <c r="L10" s="72">
        <v>1348</v>
      </c>
      <c r="M10" s="328">
        <f>K10/L10</f>
        <v>23.400578635014835</v>
      </c>
    </row>
    <row r="11" spans="1:13" ht="14.1" customHeight="1" x14ac:dyDescent="0.2">
      <c r="A11" s="265">
        <v>20</v>
      </c>
      <c r="B11" s="203">
        <f t="shared" si="0"/>
        <v>2620</v>
      </c>
      <c r="C11" s="327">
        <f t="shared" si="1"/>
        <v>328795.94999999995</v>
      </c>
      <c r="D11" s="72">
        <f t="shared" si="2"/>
        <v>13241</v>
      </c>
      <c r="E11" s="325">
        <f t="shared" si="3"/>
        <v>24.831655464088811</v>
      </c>
      <c r="F11" s="203">
        <v>1408</v>
      </c>
      <c r="G11" s="327">
        <v>163044.01999999999</v>
      </c>
      <c r="H11" s="72">
        <v>6187</v>
      </c>
      <c r="I11" s="325">
        <f t="shared" si="4"/>
        <v>26.352678196217873</v>
      </c>
      <c r="J11" s="203">
        <v>1212</v>
      </c>
      <c r="K11" s="327">
        <v>165751.93</v>
      </c>
      <c r="L11" s="72">
        <v>7054</v>
      </c>
      <c r="M11" s="328">
        <f t="shared" ref="M11:M55" si="5">K11/L11</f>
        <v>23.497580096399204</v>
      </c>
    </row>
    <row r="12" spans="1:13" ht="14.1" customHeight="1" x14ac:dyDescent="0.2">
      <c r="A12" s="265">
        <v>21</v>
      </c>
      <c r="B12" s="203">
        <f t="shared" si="0"/>
        <v>4748</v>
      </c>
      <c r="C12" s="327">
        <f t="shared" si="1"/>
        <v>720594.71</v>
      </c>
      <c r="D12" s="72">
        <f t="shared" si="2"/>
        <v>26416</v>
      </c>
      <c r="E12" s="325">
        <f t="shared" si="3"/>
        <v>27.278721608116292</v>
      </c>
      <c r="F12" s="203">
        <v>2533</v>
      </c>
      <c r="G12" s="327">
        <v>361273.3</v>
      </c>
      <c r="H12" s="72">
        <v>12023</v>
      </c>
      <c r="I12" s="325">
        <f t="shared" si="4"/>
        <v>30.048515345587624</v>
      </c>
      <c r="J12" s="203">
        <v>2215</v>
      </c>
      <c r="K12" s="327">
        <v>359321.41</v>
      </c>
      <c r="L12" s="72">
        <v>14393</v>
      </c>
      <c r="M12" s="328">
        <f t="shared" si="5"/>
        <v>24.965011463906063</v>
      </c>
    </row>
    <row r="13" spans="1:13" ht="14.1" customHeight="1" x14ac:dyDescent="0.2">
      <c r="A13" s="265">
        <v>22</v>
      </c>
      <c r="B13" s="203">
        <f t="shared" si="0"/>
        <v>5490</v>
      </c>
      <c r="C13" s="327">
        <f t="shared" si="1"/>
        <v>902560.82</v>
      </c>
      <c r="D13" s="72">
        <f t="shared" si="2"/>
        <v>30755</v>
      </c>
      <c r="E13" s="325">
        <f t="shared" si="3"/>
        <v>29.346799544789462</v>
      </c>
      <c r="F13" s="203">
        <v>2821</v>
      </c>
      <c r="G13" s="327">
        <v>438649.59999999998</v>
      </c>
      <c r="H13" s="72">
        <v>13374</v>
      </c>
      <c r="I13" s="325">
        <f t="shared" si="4"/>
        <v>32.798684013758034</v>
      </c>
      <c r="J13" s="203">
        <v>2669</v>
      </c>
      <c r="K13" s="327">
        <v>463911.22</v>
      </c>
      <c r="L13" s="72">
        <v>17381</v>
      </c>
      <c r="M13" s="328">
        <f t="shared" si="5"/>
        <v>26.690709395316723</v>
      </c>
    </row>
    <row r="14" spans="1:13" ht="14.1" customHeight="1" x14ac:dyDescent="0.2">
      <c r="A14" s="265">
        <v>23</v>
      </c>
      <c r="B14" s="203">
        <f t="shared" si="0"/>
        <v>6386</v>
      </c>
      <c r="C14" s="327">
        <f t="shared" si="1"/>
        <v>1114980.05</v>
      </c>
      <c r="D14" s="72">
        <f t="shared" si="2"/>
        <v>37269</v>
      </c>
      <c r="E14" s="325">
        <f t="shared" si="3"/>
        <v>29.917090611500175</v>
      </c>
      <c r="F14" s="203">
        <v>2984</v>
      </c>
      <c r="G14" s="327">
        <v>497936.15</v>
      </c>
      <c r="H14" s="72">
        <v>14739</v>
      </c>
      <c r="I14" s="325">
        <f t="shared" si="4"/>
        <v>33.783577583282451</v>
      </c>
      <c r="J14" s="203">
        <v>3402</v>
      </c>
      <c r="K14" s="327">
        <v>617043.9</v>
      </c>
      <c r="L14" s="72">
        <v>22530</v>
      </c>
      <c r="M14" s="328">
        <f t="shared" si="5"/>
        <v>27.387656458055925</v>
      </c>
    </row>
    <row r="15" spans="1:13" ht="14.1" customHeight="1" x14ac:dyDescent="0.2">
      <c r="A15" s="265">
        <v>24</v>
      </c>
      <c r="B15" s="203">
        <f t="shared" si="0"/>
        <v>7390</v>
      </c>
      <c r="C15" s="327">
        <f t="shared" si="1"/>
        <v>1322416.4100000001</v>
      </c>
      <c r="D15" s="72">
        <f t="shared" si="2"/>
        <v>43123</v>
      </c>
      <c r="E15" s="325">
        <f t="shared" si="3"/>
        <v>30.666150546112288</v>
      </c>
      <c r="F15" s="203">
        <v>3248</v>
      </c>
      <c r="G15" s="327">
        <v>555249.99</v>
      </c>
      <c r="H15" s="72">
        <v>15885</v>
      </c>
      <c r="I15" s="325">
        <f t="shared" si="4"/>
        <v>34.954358829084043</v>
      </c>
      <c r="J15" s="203">
        <v>4142</v>
      </c>
      <c r="K15" s="327">
        <v>767166.42</v>
      </c>
      <c r="L15" s="72">
        <v>27238</v>
      </c>
      <c r="M15" s="328">
        <f t="shared" si="5"/>
        <v>28.165299214332919</v>
      </c>
    </row>
    <row r="16" spans="1:13" ht="14.1" customHeight="1" x14ac:dyDescent="0.2">
      <c r="A16" s="265">
        <v>25</v>
      </c>
      <c r="B16" s="203">
        <f t="shared" si="0"/>
        <v>8545</v>
      </c>
      <c r="C16" s="327">
        <f t="shared" si="1"/>
        <v>1647146</v>
      </c>
      <c r="D16" s="72">
        <f t="shared" si="2"/>
        <v>50986</v>
      </c>
      <c r="E16" s="325">
        <f t="shared" si="3"/>
        <v>32.30584866433923</v>
      </c>
      <c r="F16" s="203">
        <v>3441</v>
      </c>
      <c r="G16" s="327">
        <v>596376.26</v>
      </c>
      <c r="H16" s="72">
        <v>16616</v>
      </c>
      <c r="I16" s="325">
        <f t="shared" si="4"/>
        <v>35.891686326432357</v>
      </c>
      <c r="J16" s="203">
        <v>5104</v>
      </c>
      <c r="K16" s="327">
        <v>1050769.74</v>
      </c>
      <c r="L16" s="72">
        <v>34370</v>
      </c>
      <c r="M16" s="328">
        <f t="shared" si="5"/>
        <v>30.572293860925225</v>
      </c>
    </row>
    <row r="17" spans="1:13" ht="14.1" customHeight="1" x14ac:dyDescent="0.2">
      <c r="A17" s="265">
        <v>26</v>
      </c>
      <c r="B17" s="203">
        <f t="shared" si="0"/>
        <v>9999</v>
      </c>
      <c r="C17" s="327">
        <f t="shared" si="1"/>
        <v>2079709.35</v>
      </c>
      <c r="D17" s="72">
        <f t="shared" si="2"/>
        <v>61637</v>
      </c>
      <c r="E17" s="325">
        <f t="shared" si="3"/>
        <v>33.741248762918381</v>
      </c>
      <c r="F17" s="203">
        <v>3942</v>
      </c>
      <c r="G17" s="327">
        <v>715266.01</v>
      </c>
      <c r="H17" s="72">
        <v>19358</v>
      </c>
      <c r="I17" s="325">
        <f t="shared" si="4"/>
        <v>36.949375452009505</v>
      </c>
      <c r="J17" s="203">
        <v>6057</v>
      </c>
      <c r="K17" s="327">
        <v>1364443.34</v>
      </c>
      <c r="L17" s="72">
        <v>42279</v>
      </c>
      <c r="M17" s="328">
        <f t="shared" si="5"/>
        <v>32.272365476950732</v>
      </c>
    </row>
    <row r="18" spans="1:13" ht="14.1" customHeight="1" x14ac:dyDescent="0.2">
      <c r="A18" s="265">
        <v>27</v>
      </c>
      <c r="B18" s="203">
        <f t="shared" si="0"/>
        <v>11332</v>
      </c>
      <c r="C18" s="327">
        <f t="shared" si="1"/>
        <v>2430657.4</v>
      </c>
      <c r="D18" s="72">
        <f t="shared" si="2"/>
        <v>69554</v>
      </c>
      <c r="E18" s="325">
        <f t="shared" si="3"/>
        <v>34.946335221554477</v>
      </c>
      <c r="F18" s="203">
        <v>4051</v>
      </c>
      <c r="G18" s="327">
        <v>806293.33</v>
      </c>
      <c r="H18" s="72">
        <v>20858</v>
      </c>
      <c r="I18" s="325">
        <f t="shared" si="4"/>
        <v>38.656310768050623</v>
      </c>
      <c r="J18" s="203">
        <v>7281</v>
      </c>
      <c r="K18" s="327">
        <v>1624364.07</v>
      </c>
      <c r="L18" s="72">
        <v>48696</v>
      </c>
      <c r="M18" s="328">
        <f t="shared" si="5"/>
        <v>33.35723817151306</v>
      </c>
    </row>
    <row r="19" spans="1:13" ht="14.1" customHeight="1" x14ac:dyDescent="0.2">
      <c r="A19" s="265">
        <v>28</v>
      </c>
      <c r="B19" s="203">
        <f t="shared" si="0"/>
        <v>10268</v>
      </c>
      <c r="C19" s="327">
        <f t="shared" si="1"/>
        <v>2204776.9900000002</v>
      </c>
      <c r="D19" s="72">
        <f t="shared" si="2"/>
        <v>60724</v>
      </c>
      <c r="E19" s="325">
        <f t="shared" si="3"/>
        <v>36.308164646597724</v>
      </c>
      <c r="F19" s="203">
        <v>3774</v>
      </c>
      <c r="G19" s="327">
        <v>747549.39</v>
      </c>
      <c r="H19" s="72">
        <v>18744</v>
      </c>
      <c r="I19" s="325">
        <f t="shared" si="4"/>
        <v>39.882063060179256</v>
      </c>
      <c r="J19" s="203">
        <v>6494</v>
      </c>
      <c r="K19" s="327">
        <v>1457227.6</v>
      </c>
      <c r="L19" s="72">
        <v>41980</v>
      </c>
      <c r="M19" s="328">
        <f t="shared" si="5"/>
        <v>34.712424964268699</v>
      </c>
    </row>
    <row r="20" spans="1:13" ht="14.1" customHeight="1" x14ac:dyDescent="0.2">
      <c r="A20" s="265">
        <v>29</v>
      </c>
      <c r="B20" s="203">
        <f t="shared" si="0"/>
        <v>10292</v>
      </c>
      <c r="C20" s="327">
        <f t="shared" si="1"/>
        <v>2164771.5</v>
      </c>
      <c r="D20" s="72">
        <f t="shared" si="2"/>
        <v>59641</v>
      </c>
      <c r="E20" s="325">
        <f t="shared" si="3"/>
        <v>36.296700256534933</v>
      </c>
      <c r="F20" s="203">
        <v>3633</v>
      </c>
      <c r="G20" s="327">
        <v>739700.55</v>
      </c>
      <c r="H20" s="72">
        <v>18477</v>
      </c>
      <c r="I20" s="325">
        <f t="shared" si="4"/>
        <v>40.033584997564539</v>
      </c>
      <c r="J20" s="203">
        <v>6659</v>
      </c>
      <c r="K20" s="327">
        <v>1425070.95</v>
      </c>
      <c r="L20" s="72">
        <v>41164</v>
      </c>
      <c r="M20" s="328">
        <f t="shared" si="5"/>
        <v>34.619350646195706</v>
      </c>
    </row>
    <row r="21" spans="1:13" ht="14.1" customHeight="1" x14ac:dyDescent="0.2">
      <c r="A21" s="265">
        <v>30</v>
      </c>
      <c r="B21" s="203">
        <f t="shared" si="0"/>
        <v>12114</v>
      </c>
      <c r="C21" s="327">
        <f t="shared" si="1"/>
        <v>2588804.79</v>
      </c>
      <c r="D21" s="72">
        <f t="shared" si="2"/>
        <v>70723</v>
      </c>
      <c r="E21" s="325">
        <f t="shared" si="3"/>
        <v>36.604849765988433</v>
      </c>
      <c r="F21" s="203">
        <v>4093</v>
      </c>
      <c r="G21" s="327">
        <v>884914.45</v>
      </c>
      <c r="H21" s="72">
        <v>21261</v>
      </c>
      <c r="I21" s="325">
        <f t="shared" si="4"/>
        <v>41.621487700484451</v>
      </c>
      <c r="J21" s="203">
        <v>8021</v>
      </c>
      <c r="K21" s="327">
        <v>1703890.34</v>
      </c>
      <c r="L21" s="72">
        <v>49462</v>
      </c>
      <c r="M21" s="328">
        <f t="shared" si="5"/>
        <v>34.448472362621814</v>
      </c>
    </row>
    <row r="22" spans="1:13" ht="14.1" customHeight="1" x14ac:dyDescent="0.2">
      <c r="A22" s="265">
        <v>31</v>
      </c>
      <c r="B22" s="203">
        <f t="shared" si="0"/>
        <v>12964</v>
      </c>
      <c r="C22" s="327">
        <f t="shared" si="1"/>
        <v>2743831.98</v>
      </c>
      <c r="D22" s="72">
        <f t="shared" si="2"/>
        <v>75335</v>
      </c>
      <c r="E22" s="325">
        <f t="shared" si="3"/>
        <v>36.4217426163138</v>
      </c>
      <c r="F22" s="203">
        <v>4279</v>
      </c>
      <c r="G22" s="327">
        <v>946941.03</v>
      </c>
      <c r="H22" s="72">
        <v>22961</v>
      </c>
      <c r="I22" s="325">
        <f t="shared" si="4"/>
        <v>41.241279996515836</v>
      </c>
      <c r="J22" s="203">
        <v>8685</v>
      </c>
      <c r="K22" s="327">
        <v>1796890.95</v>
      </c>
      <c r="L22" s="72">
        <v>52374</v>
      </c>
      <c r="M22" s="328">
        <f t="shared" si="5"/>
        <v>34.308835490892427</v>
      </c>
    </row>
    <row r="23" spans="1:13" ht="14.1" customHeight="1" x14ac:dyDescent="0.2">
      <c r="A23" s="265">
        <v>32</v>
      </c>
      <c r="B23" s="203">
        <f t="shared" si="0"/>
        <v>14057</v>
      </c>
      <c r="C23" s="327">
        <f t="shared" si="1"/>
        <v>2888106.36</v>
      </c>
      <c r="D23" s="72">
        <f t="shared" si="2"/>
        <v>79489</v>
      </c>
      <c r="E23" s="325">
        <f t="shared" si="3"/>
        <v>36.333409150951702</v>
      </c>
      <c r="F23" s="203">
        <v>4769</v>
      </c>
      <c r="G23" s="327">
        <v>991727.85</v>
      </c>
      <c r="H23" s="72">
        <v>25151</v>
      </c>
      <c r="I23" s="325">
        <f t="shared" si="4"/>
        <v>39.430951055624028</v>
      </c>
      <c r="J23" s="203">
        <v>9288</v>
      </c>
      <c r="K23" s="327">
        <v>1896378.51</v>
      </c>
      <c r="L23" s="72">
        <v>54338</v>
      </c>
      <c r="M23" s="328">
        <f t="shared" si="5"/>
        <v>34.899674445139681</v>
      </c>
    </row>
    <row r="24" spans="1:13" ht="14.1" customHeight="1" x14ac:dyDescent="0.2">
      <c r="A24" s="265">
        <v>33</v>
      </c>
      <c r="B24" s="203">
        <f t="shared" si="0"/>
        <v>15241</v>
      </c>
      <c r="C24" s="327">
        <f t="shared" si="1"/>
        <v>3060807.6800000002</v>
      </c>
      <c r="D24" s="72">
        <f t="shared" si="2"/>
        <v>84577</v>
      </c>
      <c r="E24" s="325">
        <f t="shared" si="3"/>
        <v>36.189598590633388</v>
      </c>
      <c r="F24" s="203">
        <v>5116</v>
      </c>
      <c r="G24" s="327">
        <v>1104120.06</v>
      </c>
      <c r="H24" s="72">
        <v>27806</v>
      </c>
      <c r="I24" s="325">
        <f t="shared" si="4"/>
        <v>39.70797885348486</v>
      </c>
      <c r="J24" s="203">
        <v>10125</v>
      </c>
      <c r="K24" s="327">
        <v>1956687.62</v>
      </c>
      <c r="L24" s="72">
        <v>56771</v>
      </c>
      <c r="M24" s="328">
        <f t="shared" si="5"/>
        <v>34.466322946574834</v>
      </c>
    </row>
    <row r="25" spans="1:13" ht="14.1" customHeight="1" x14ac:dyDescent="0.2">
      <c r="A25" s="265">
        <v>34</v>
      </c>
      <c r="B25" s="203">
        <f t="shared" si="0"/>
        <v>16599</v>
      </c>
      <c r="C25" s="327">
        <f t="shared" si="1"/>
        <v>3393064.4299999997</v>
      </c>
      <c r="D25" s="72">
        <f t="shared" si="2"/>
        <v>92541</v>
      </c>
      <c r="E25" s="325">
        <f t="shared" si="3"/>
        <v>36.665525875017558</v>
      </c>
      <c r="F25" s="203">
        <v>5549</v>
      </c>
      <c r="G25" s="327">
        <v>1261372.5900000001</v>
      </c>
      <c r="H25" s="72">
        <v>31666</v>
      </c>
      <c r="I25" s="325">
        <f t="shared" si="4"/>
        <v>39.833657234889159</v>
      </c>
      <c r="J25" s="203">
        <v>11050</v>
      </c>
      <c r="K25" s="327">
        <v>2131691.84</v>
      </c>
      <c r="L25" s="72">
        <v>60875</v>
      </c>
      <c r="M25" s="328">
        <f t="shared" si="5"/>
        <v>35.017525092402458</v>
      </c>
    </row>
    <row r="26" spans="1:13" ht="14.1" customHeight="1" x14ac:dyDescent="0.2">
      <c r="A26" s="265">
        <v>35</v>
      </c>
      <c r="B26" s="203">
        <f t="shared" si="0"/>
        <v>17649</v>
      </c>
      <c r="C26" s="327">
        <f t="shared" si="1"/>
        <v>3480422.21</v>
      </c>
      <c r="D26" s="72">
        <f t="shared" si="2"/>
        <v>95228</v>
      </c>
      <c r="E26" s="325">
        <f t="shared" si="3"/>
        <v>36.548307325576509</v>
      </c>
      <c r="F26" s="203">
        <v>6069</v>
      </c>
      <c r="G26" s="327">
        <v>1352469.62</v>
      </c>
      <c r="H26" s="72">
        <v>34118</v>
      </c>
      <c r="I26" s="325">
        <f t="shared" si="4"/>
        <v>39.640940852336016</v>
      </c>
      <c r="J26" s="203">
        <v>11580</v>
      </c>
      <c r="K26" s="327">
        <v>2127952.59</v>
      </c>
      <c r="L26" s="72">
        <v>61110</v>
      </c>
      <c r="M26" s="328">
        <f t="shared" si="5"/>
        <v>34.821675503190967</v>
      </c>
    </row>
    <row r="27" spans="1:13" ht="14.1" customHeight="1" x14ac:dyDescent="0.2">
      <c r="A27" s="265">
        <v>36</v>
      </c>
      <c r="B27" s="203">
        <f t="shared" si="0"/>
        <v>19017</v>
      </c>
      <c r="C27" s="327">
        <f t="shared" si="1"/>
        <v>3755519.3899999997</v>
      </c>
      <c r="D27" s="72">
        <f t="shared" si="2"/>
        <v>103339</v>
      </c>
      <c r="E27" s="325">
        <f t="shared" si="3"/>
        <v>36.341743097959139</v>
      </c>
      <c r="F27" s="203">
        <v>6535</v>
      </c>
      <c r="G27" s="327">
        <v>1461998.68</v>
      </c>
      <c r="H27" s="72">
        <v>36816</v>
      </c>
      <c r="I27" s="325">
        <f t="shared" si="4"/>
        <v>39.71095936549326</v>
      </c>
      <c r="J27" s="203">
        <v>12482</v>
      </c>
      <c r="K27" s="327">
        <v>2293520.71</v>
      </c>
      <c r="L27" s="72">
        <v>66523</v>
      </c>
      <c r="M27" s="328">
        <f t="shared" si="5"/>
        <v>34.477108819506036</v>
      </c>
    </row>
    <row r="28" spans="1:13" ht="14.1" customHeight="1" x14ac:dyDescent="0.2">
      <c r="A28" s="265">
        <v>37</v>
      </c>
      <c r="B28" s="203">
        <f t="shared" si="0"/>
        <v>19846</v>
      </c>
      <c r="C28" s="327">
        <f t="shared" si="1"/>
        <v>3928821.05</v>
      </c>
      <c r="D28" s="72">
        <f t="shared" si="2"/>
        <v>107949</v>
      </c>
      <c r="E28" s="325">
        <f t="shared" si="3"/>
        <v>36.395159288182384</v>
      </c>
      <c r="F28" s="203">
        <v>6948</v>
      </c>
      <c r="G28" s="327">
        <v>1605549.21</v>
      </c>
      <c r="H28" s="72">
        <v>40888</v>
      </c>
      <c r="I28" s="325">
        <f t="shared" si="4"/>
        <v>39.267002788104087</v>
      </c>
      <c r="J28" s="203">
        <v>12898</v>
      </c>
      <c r="K28" s="327">
        <v>2323271.84</v>
      </c>
      <c r="L28" s="72">
        <v>67061</v>
      </c>
      <c r="M28" s="328">
        <f t="shared" si="5"/>
        <v>34.644157408926198</v>
      </c>
    </row>
    <row r="29" spans="1:13" ht="14.1" customHeight="1" x14ac:dyDescent="0.2">
      <c r="A29" s="265">
        <v>38</v>
      </c>
      <c r="B29" s="203">
        <f t="shared" si="0"/>
        <v>19825</v>
      </c>
      <c r="C29" s="327">
        <f t="shared" si="1"/>
        <v>3933948.4</v>
      </c>
      <c r="D29" s="72">
        <f t="shared" si="2"/>
        <v>108024</v>
      </c>
      <c r="E29" s="325">
        <f t="shared" si="3"/>
        <v>36.417355402503148</v>
      </c>
      <c r="F29" s="203">
        <v>7025</v>
      </c>
      <c r="G29" s="327">
        <v>1632156.85</v>
      </c>
      <c r="H29" s="72">
        <v>41792</v>
      </c>
      <c r="I29" s="325">
        <f t="shared" si="4"/>
        <v>39.05428909839204</v>
      </c>
      <c r="J29" s="203">
        <v>12800</v>
      </c>
      <c r="K29" s="327">
        <v>2301791.5499999998</v>
      </c>
      <c r="L29" s="72">
        <v>66232</v>
      </c>
      <c r="M29" s="328">
        <f t="shared" si="5"/>
        <v>34.753465847324556</v>
      </c>
    </row>
    <row r="30" spans="1:13" ht="14.1" customHeight="1" x14ac:dyDescent="0.2">
      <c r="A30" s="265">
        <v>39</v>
      </c>
      <c r="B30" s="203">
        <f t="shared" si="0"/>
        <v>19271</v>
      </c>
      <c r="C30" s="327">
        <f t="shared" si="1"/>
        <v>3818761.36</v>
      </c>
      <c r="D30" s="72">
        <f t="shared" si="2"/>
        <v>103011</v>
      </c>
      <c r="E30" s="325">
        <f t="shared" si="3"/>
        <v>37.071393928803715</v>
      </c>
      <c r="F30" s="203">
        <v>6999</v>
      </c>
      <c r="G30" s="327">
        <v>1660322.19</v>
      </c>
      <c r="H30" s="72">
        <v>41713</v>
      </c>
      <c r="I30" s="325">
        <f t="shared" si="4"/>
        <v>39.803471100136647</v>
      </c>
      <c r="J30" s="203">
        <v>12272</v>
      </c>
      <c r="K30" s="327">
        <v>2158439.17</v>
      </c>
      <c r="L30" s="72">
        <v>61298</v>
      </c>
      <c r="M30" s="328">
        <f t="shared" si="5"/>
        <v>35.212228294560994</v>
      </c>
    </row>
    <row r="31" spans="1:13" ht="14.1" customHeight="1" x14ac:dyDescent="0.2">
      <c r="A31" s="265">
        <v>40</v>
      </c>
      <c r="B31" s="203">
        <f t="shared" si="0"/>
        <v>19064</v>
      </c>
      <c r="C31" s="327">
        <f t="shared" si="1"/>
        <v>3923196.0999999996</v>
      </c>
      <c r="D31" s="72">
        <f t="shared" si="2"/>
        <v>105019</v>
      </c>
      <c r="E31" s="325">
        <f t="shared" si="3"/>
        <v>37.357012540587888</v>
      </c>
      <c r="F31" s="203">
        <v>7169</v>
      </c>
      <c r="G31" s="327">
        <v>1761852.18</v>
      </c>
      <c r="H31" s="72">
        <v>44281</v>
      </c>
      <c r="I31" s="325">
        <f t="shared" si="4"/>
        <v>39.787994399403807</v>
      </c>
      <c r="J31" s="203">
        <v>11895</v>
      </c>
      <c r="K31" s="327">
        <v>2161343.92</v>
      </c>
      <c r="L31" s="72">
        <v>60738</v>
      </c>
      <c r="M31" s="328">
        <f t="shared" si="5"/>
        <v>35.584706773354405</v>
      </c>
    </row>
    <row r="32" spans="1:13" ht="14.1" customHeight="1" x14ac:dyDescent="0.2">
      <c r="A32" s="265">
        <v>41</v>
      </c>
      <c r="B32" s="203">
        <f t="shared" si="0"/>
        <v>18213</v>
      </c>
      <c r="C32" s="327">
        <f t="shared" si="1"/>
        <v>3801795.7300000004</v>
      </c>
      <c r="D32" s="72">
        <f t="shared" si="2"/>
        <v>103595</v>
      </c>
      <c r="E32" s="325">
        <f t="shared" si="3"/>
        <v>36.698641150634685</v>
      </c>
      <c r="F32" s="203">
        <v>6774</v>
      </c>
      <c r="G32" s="327">
        <v>1688030.32</v>
      </c>
      <c r="H32" s="72">
        <v>42660</v>
      </c>
      <c r="I32" s="325">
        <f t="shared" si="4"/>
        <v>39.569393342709802</v>
      </c>
      <c r="J32" s="203">
        <v>11439</v>
      </c>
      <c r="K32" s="327">
        <v>2113765.41</v>
      </c>
      <c r="L32" s="72">
        <v>60935</v>
      </c>
      <c r="M32" s="328">
        <f t="shared" si="5"/>
        <v>34.688855501764181</v>
      </c>
    </row>
    <row r="33" spans="1:13" ht="14.1" customHeight="1" x14ac:dyDescent="0.2">
      <c r="A33" s="265">
        <v>42</v>
      </c>
      <c r="B33" s="203">
        <f t="shared" si="0"/>
        <v>18118</v>
      </c>
      <c r="C33" s="327">
        <f t="shared" si="1"/>
        <v>3827963.7800000003</v>
      </c>
      <c r="D33" s="72">
        <f t="shared" si="2"/>
        <v>102765</v>
      </c>
      <c r="E33" s="325">
        <f t="shared" si="3"/>
        <v>37.249684036393717</v>
      </c>
      <c r="F33" s="203">
        <v>7115</v>
      </c>
      <c r="G33" s="327">
        <v>1807268.33</v>
      </c>
      <c r="H33" s="72">
        <v>46308</v>
      </c>
      <c r="I33" s="325">
        <f t="shared" si="4"/>
        <v>39.027129869568974</v>
      </c>
      <c r="J33" s="203">
        <v>11003</v>
      </c>
      <c r="K33" s="327">
        <v>2020695.45</v>
      </c>
      <c r="L33" s="72">
        <v>56457</v>
      </c>
      <c r="M33" s="328">
        <f t="shared" si="5"/>
        <v>35.791760986237314</v>
      </c>
    </row>
    <row r="34" spans="1:13" ht="14.1" customHeight="1" x14ac:dyDescent="0.2">
      <c r="A34" s="265">
        <v>43</v>
      </c>
      <c r="B34" s="203">
        <f t="shared" si="0"/>
        <v>17818</v>
      </c>
      <c r="C34" s="327">
        <f t="shared" si="1"/>
        <v>3822911.11</v>
      </c>
      <c r="D34" s="72">
        <f t="shared" si="2"/>
        <v>105251</v>
      </c>
      <c r="E34" s="325">
        <f t="shared" si="3"/>
        <v>36.321850718758014</v>
      </c>
      <c r="F34" s="203">
        <v>7136</v>
      </c>
      <c r="G34" s="327">
        <v>1805884.97</v>
      </c>
      <c r="H34" s="72">
        <v>47190</v>
      </c>
      <c r="I34" s="325">
        <f t="shared" si="4"/>
        <v>38.268382496291586</v>
      </c>
      <c r="J34" s="203">
        <v>10682</v>
      </c>
      <c r="K34" s="327">
        <v>2017026.14</v>
      </c>
      <c r="L34" s="72">
        <v>58061</v>
      </c>
      <c r="M34" s="328">
        <f t="shared" si="5"/>
        <v>34.739776097552571</v>
      </c>
    </row>
    <row r="35" spans="1:13" ht="14.1" customHeight="1" x14ac:dyDescent="0.2">
      <c r="A35" s="265">
        <v>44</v>
      </c>
      <c r="B35" s="203">
        <f t="shared" si="0"/>
        <v>16980</v>
      </c>
      <c r="C35" s="327">
        <f t="shared" si="1"/>
        <v>3711870.84</v>
      </c>
      <c r="D35" s="72">
        <f t="shared" si="2"/>
        <v>102391</v>
      </c>
      <c r="E35" s="325">
        <f t="shared" si="3"/>
        <v>36.25192487620982</v>
      </c>
      <c r="F35" s="203">
        <v>6813</v>
      </c>
      <c r="G35" s="327">
        <v>1767848.44</v>
      </c>
      <c r="H35" s="72">
        <v>47294</v>
      </c>
      <c r="I35" s="325">
        <f t="shared" si="4"/>
        <v>37.379972935256056</v>
      </c>
      <c r="J35" s="203">
        <v>10167</v>
      </c>
      <c r="K35" s="327">
        <v>1944022.4</v>
      </c>
      <c r="L35" s="72">
        <v>55097</v>
      </c>
      <c r="M35" s="328">
        <f t="shared" si="5"/>
        <v>35.283634317657949</v>
      </c>
    </row>
    <row r="36" spans="1:13" ht="14.1" customHeight="1" x14ac:dyDescent="0.2">
      <c r="A36" s="265">
        <v>45</v>
      </c>
      <c r="B36" s="203">
        <f t="shared" si="0"/>
        <v>17479</v>
      </c>
      <c r="C36" s="327">
        <f t="shared" si="1"/>
        <v>4117476.88</v>
      </c>
      <c r="D36" s="72">
        <f t="shared" si="2"/>
        <v>110561</v>
      </c>
      <c r="E36" s="325">
        <f t="shared" si="3"/>
        <v>37.241675455178587</v>
      </c>
      <c r="F36" s="203">
        <v>7117</v>
      </c>
      <c r="G36" s="327">
        <v>1973688.29</v>
      </c>
      <c r="H36" s="72">
        <v>50890</v>
      </c>
      <c r="I36" s="325">
        <f t="shared" si="4"/>
        <v>38.783420907840444</v>
      </c>
      <c r="J36" s="203">
        <v>10362</v>
      </c>
      <c r="K36" s="327">
        <v>2143788.59</v>
      </c>
      <c r="L36" s="72">
        <v>59671</v>
      </c>
      <c r="M36" s="328">
        <f t="shared" si="5"/>
        <v>35.926808499941345</v>
      </c>
    </row>
    <row r="37" spans="1:13" ht="14.1" customHeight="1" x14ac:dyDescent="0.2">
      <c r="A37" s="265">
        <v>46</v>
      </c>
      <c r="B37" s="203">
        <f t="shared" si="0"/>
        <v>17516</v>
      </c>
      <c r="C37" s="327">
        <f t="shared" si="1"/>
        <v>4094502.29</v>
      </c>
      <c r="D37" s="72">
        <f t="shared" si="2"/>
        <v>112890</v>
      </c>
      <c r="E37" s="325">
        <f t="shared" si="3"/>
        <v>36.269840464168659</v>
      </c>
      <c r="F37" s="203">
        <v>7185</v>
      </c>
      <c r="G37" s="327">
        <v>1950753.68</v>
      </c>
      <c r="H37" s="72">
        <v>50996</v>
      </c>
      <c r="I37" s="325">
        <f t="shared" si="4"/>
        <v>38.253072397835126</v>
      </c>
      <c r="J37" s="203">
        <v>10331</v>
      </c>
      <c r="K37" s="327">
        <v>2143748.61</v>
      </c>
      <c r="L37" s="72">
        <v>61894</v>
      </c>
      <c r="M37" s="328">
        <f t="shared" si="5"/>
        <v>34.635806540213913</v>
      </c>
    </row>
    <row r="38" spans="1:13" ht="14.1" customHeight="1" x14ac:dyDescent="0.2">
      <c r="A38" s="265">
        <v>47</v>
      </c>
      <c r="B38" s="203">
        <f t="shared" si="0"/>
        <v>17921</v>
      </c>
      <c r="C38" s="327">
        <f t="shared" si="1"/>
        <v>4343799.3100000005</v>
      </c>
      <c r="D38" s="72">
        <f t="shared" si="2"/>
        <v>118818</v>
      </c>
      <c r="E38" s="325">
        <f t="shared" si="3"/>
        <v>36.558428100119514</v>
      </c>
      <c r="F38" s="203">
        <v>7553</v>
      </c>
      <c r="G38" s="327">
        <v>2135096.89</v>
      </c>
      <c r="H38" s="72">
        <v>55888</v>
      </c>
      <c r="I38" s="325">
        <f t="shared" si="4"/>
        <v>38.203136451474379</v>
      </c>
      <c r="J38" s="203">
        <v>10368</v>
      </c>
      <c r="K38" s="327">
        <v>2208702.42</v>
      </c>
      <c r="L38" s="72">
        <v>62930</v>
      </c>
      <c r="M38" s="328">
        <f t="shared" si="5"/>
        <v>35.09776608930558</v>
      </c>
    </row>
    <row r="39" spans="1:13" ht="14.1" customHeight="1" x14ac:dyDescent="0.2">
      <c r="A39" s="265">
        <v>48</v>
      </c>
      <c r="B39" s="203">
        <f t="shared" si="0"/>
        <v>17909</v>
      </c>
      <c r="C39" s="327">
        <f t="shared" si="1"/>
        <v>4373347.51</v>
      </c>
      <c r="D39" s="72">
        <f t="shared" si="2"/>
        <v>117666</v>
      </c>
      <c r="E39" s="325">
        <f t="shared" si="3"/>
        <v>37.167469872350551</v>
      </c>
      <c r="F39" s="203">
        <v>7487</v>
      </c>
      <c r="G39" s="327">
        <v>2116350.66</v>
      </c>
      <c r="H39" s="72">
        <v>55449</v>
      </c>
      <c r="I39" s="325">
        <f t="shared" si="4"/>
        <v>38.167517177947303</v>
      </c>
      <c r="J39" s="203">
        <v>10422</v>
      </c>
      <c r="K39" s="327">
        <v>2256996.85</v>
      </c>
      <c r="L39" s="72">
        <v>62217</v>
      </c>
      <c r="M39" s="328">
        <f t="shared" si="5"/>
        <v>36.276208271051324</v>
      </c>
    </row>
    <row r="40" spans="1:13" ht="14.1" customHeight="1" x14ac:dyDescent="0.2">
      <c r="A40" s="265">
        <v>49</v>
      </c>
      <c r="B40" s="203">
        <f t="shared" si="0"/>
        <v>18425</v>
      </c>
      <c r="C40" s="327">
        <f t="shared" si="1"/>
        <v>4583074.88</v>
      </c>
      <c r="D40" s="72">
        <f t="shared" si="2"/>
        <v>125506</v>
      </c>
      <c r="E40" s="325">
        <f t="shared" si="3"/>
        <v>36.516779118129811</v>
      </c>
      <c r="F40" s="203">
        <v>7593</v>
      </c>
      <c r="G40" s="327">
        <v>2132445.5299999998</v>
      </c>
      <c r="H40" s="72">
        <v>56648</v>
      </c>
      <c r="I40" s="325">
        <f t="shared" si="4"/>
        <v>37.64379201383985</v>
      </c>
      <c r="J40" s="203">
        <v>10832</v>
      </c>
      <c r="K40" s="327">
        <v>2450629.35</v>
      </c>
      <c r="L40" s="72">
        <v>68858</v>
      </c>
      <c r="M40" s="328">
        <f t="shared" si="5"/>
        <v>35.589609776641787</v>
      </c>
    </row>
    <row r="41" spans="1:13" ht="14.1" customHeight="1" x14ac:dyDescent="0.2">
      <c r="A41" s="265">
        <v>50</v>
      </c>
      <c r="B41" s="203">
        <f t="shared" si="0"/>
        <v>19048</v>
      </c>
      <c r="C41" s="327">
        <f t="shared" si="1"/>
        <v>4857884.26</v>
      </c>
      <c r="D41" s="72">
        <f t="shared" si="2"/>
        <v>132844</v>
      </c>
      <c r="E41" s="325">
        <f t="shared" si="3"/>
        <v>36.568337749540817</v>
      </c>
      <c r="F41" s="203">
        <v>8017</v>
      </c>
      <c r="G41" s="327">
        <v>2336458.81</v>
      </c>
      <c r="H41" s="72">
        <v>62256</v>
      </c>
      <c r="I41" s="325">
        <f t="shared" si="4"/>
        <v>37.529857523772812</v>
      </c>
      <c r="J41" s="203">
        <v>11031</v>
      </c>
      <c r="K41" s="327">
        <v>2521425.4500000002</v>
      </c>
      <c r="L41" s="72">
        <v>70588</v>
      </c>
      <c r="M41" s="328">
        <f t="shared" si="5"/>
        <v>35.72031294270981</v>
      </c>
    </row>
    <row r="42" spans="1:13" ht="14.1" customHeight="1" x14ac:dyDescent="0.2">
      <c r="A42" s="265">
        <v>51</v>
      </c>
      <c r="B42" s="203">
        <f t="shared" si="0"/>
        <v>19411</v>
      </c>
      <c r="C42" s="327">
        <f t="shared" si="1"/>
        <v>4973027.3800000008</v>
      </c>
      <c r="D42" s="72">
        <f t="shared" si="2"/>
        <v>136910</v>
      </c>
      <c r="E42" s="325">
        <f t="shared" si="3"/>
        <v>36.323331969907244</v>
      </c>
      <c r="F42" s="203">
        <v>8130</v>
      </c>
      <c r="G42" s="327">
        <v>2387427.4300000002</v>
      </c>
      <c r="H42" s="72">
        <v>64580</v>
      </c>
      <c r="I42" s="325">
        <f t="shared" si="4"/>
        <v>36.968526323939301</v>
      </c>
      <c r="J42" s="203">
        <v>11281</v>
      </c>
      <c r="K42" s="327">
        <v>2585599.9500000002</v>
      </c>
      <c r="L42" s="72">
        <v>72330</v>
      </c>
      <c r="M42" s="328">
        <f t="shared" si="5"/>
        <v>35.747268768146</v>
      </c>
    </row>
    <row r="43" spans="1:13" ht="14.1" customHeight="1" x14ac:dyDescent="0.2">
      <c r="A43" s="265">
        <v>52</v>
      </c>
      <c r="B43" s="203">
        <f t="shared" si="0"/>
        <v>20048</v>
      </c>
      <c r="C43" s="327">
        <f t="shared" si="1"/>
        <v>5192801.21</v>
      </c>
      <c r="D43" s="72">
        <f t="shared" si="2"/>
        <v>144287</v>
      </c>
      <c r="E43" s="325">
        <f t="shared" si="3"/>
        <v>35.989390658895118</v>
      </c>
      <c r="F43" s="203">
        <v>8546</v>
      </c>
      <c r="G43" s="327">
        <v>2543892.63</v>
      </c>
      <c r="H43" s="72">
        <v>68584</v>
      </c>
      <c r="I43" s="325">
        <f t="shared" si="4"/>
        <v>37.091634054589989</v>
      </c>
      <c r="J43" s="203">
        <v>11502</v>
      </c>
      <c r="K43" s="327">
        <v>2648908.58</v>
      </c>
      <c r="L43" s="72">
        <v>75703</v>
      </c>
      <c r="M43" s="328">
        <f t="shared" si="5"/>
        <v>34.990800628772966</v>
      </c>
    </row>
    <row r="44" spans="1:13" ht="14.1" customHeight="1" x14ac:dyDescent="0.2">
      <c r="A44" s="265">
        <v>53</v>
      </c>
      <c r="B44" s="203">
        <f t="shared" si="0"/>
        <v>19378</v>
      </c>
      <c r="C44" s="327">
        <f t="shared" si="1"/>
        <v>5135079.5999999996</v>
      </c>
      <c r="D44" s="72">
        <f t="shared" si="2"/>
        <v>140795</v>
      </c>
      <c r="E44" s="325">
        <f t="shared" si="3"/>
        <v>36.47203096700877</v>
      </c>
      <c r="F44" s="203">
        <v>8075</v>
      </c>
      <c r="G44" s="327">
        <v>2469627.58</v>
      </c>
      <c r="H44" s="72">
        <v>66050</v>
      </c>
      <c r="I44" s="325">
        <f t="shared" si="4"/>
        <v>37.3902737320212</v>
      </c>
      <c r="J44" s="203">
        <v>11303</v>
      </c>
      <c r="K44" s="327">
        <v>2665452.02</v>
      </c>
      <c r="L44" s="72">
        <v>74745</v>
      </c>
      <c r="M44" s="328">
        <f t="shared" si="5"/>
        <v>35.660606328182489</v>
      </c>
    </row>
    <row r="45" spans="1:13" ht="14.1" customHeight="1" x14ac:dyDescent="0.2">
      <c r="A45" s="265">
        <v>54</v>
      </c>
      <c r="B45" s="203">
        <f t="shared" si="0"/>
        <v>18173</v>
      </c>
      <c r="C45" s="327">
        <f t="shared" si="1"/>
        <v>4999172.5</v>
      </c>
      <c r="D45" s="72">
        <f t="shared" si="2"/>
        <v>135874</v>
      </c>
      <c r="E45" s="325">
        <f t="shared" si="3"/>
        <v>36.792708685988487</v>
      </c>
      <c r="F45" s="203">
        <v>7792</v>
      </c>
      <c r="G45" s="327">
        <v>2450794.2400000002</v>
      </c>
      <c r="H45" s="72">
        <v>64849</v>
      </c>
      <c r="I45" s="325">
        <f t="shared" si="4"/>
        <v>37.792321238569606</v>
      </c>
      <c r="J45" s="203">
        <v>10381</v>
      </c>
      <c r="K45" s="327">
        <v>2548378.2599999998</v>
      </c>
      <c r="L45" s="72">
        <v>71025</v>
      </c>
      <c r="M45" s="328">
        <f t="shared" si="5"/>
        <v>35.880017740232311</v>
      </c>
    </row>
    <row r="46" spans="1:13" ht="14.1" customHeight="1" x14ac:dyDescent="0.2">
      <c r="A46" s="265">
        <v>55</v>
      </c>
      <c r="B46" s="203">
        <f t="shared" si="0"/>
        <v>19198</v>
      </c>
      <c r="C46" s="327">
        <f t="shared" si="1"/>
        <v>5356638.9800000004</v>
      </c>
      <c r="D46" s="72">
        <f t="shared" si="2"/>
        <v>145941</v>
      </c>
      <c r="E46" s="325">
        <f t="shared" si="3"/>
        <v>36.704140577356604</v>
      </c>
      <c r="F46" s="203">
        <v>8217</v>
      </c>
      <c r="G46" s="327">
        <v>2630536.7999999998</v>
      </c>
      <c r="H46" s="72">
        <v>69559</v>
      </c>
      <c r="I46" s="325">
        <f t="shared" si="4"/>
        <v>37.817346425336758</v>
      </c>
      <c r="J46" s="203">
        <v>10981</v>
      </c>
      <c r="K46" s="327">
        <v>2726102.18</v>
      </c>
      <c r="L46" s="72">
        <v>76382</v>
      </c>
      <c r="M46" s="328">
        <f t="shared" si="5"/>
        <v>35.690374433767118</v>
      </c>
    </row>
    <row r="47" spans="1:13" ht="14.1" customHeight="1" x14ac:dyDescent="0.2">
      <c r="A47" s="265">
        <v>56</v>
      </c>
      <c r="B47" s="203">
        <f t="shared" si="0"/>
        <v>20128</v>
      </c>
      <c r="C47" s="327">
        <f t="shared" si="1"/>
        <v>5681383.9399999995</v>
      </c>
      <c r="D47" s="72">
        <f t="shared" si="2"/>
        <v>153847</v>
      </c>
      <c r="E47" s="325">
        <f t="shared" si="3"/>
        <v>36.92879250164124</v>
      </c>
      <c r="F47" s="203">
        <v>8456</v>
      </c>
      <c r="G47" s="327">
        <v>2772439.98</v>
      </c>
      <c r="H47" s="72">
        <v>71858</v>
      </c>
      <c r="I47" s="325">
        <f t="shared" si="4"/>
        <v>38.582203512482955</v>
      </c>
      <c r="J47" s="203">
        <v>11672</v>
      </c>
      <c r="K47" s="327">
        <v>2908943.96</v>
      </c>
      <c r="L47" s="72">
        <v>81989</v>
      </c>
      <c r="M47" s="328">
        <f t="shared" si="5"/>
        <v>35.479685811511303</v>
      </c>
    </row>
    <row r="48" spans="1:13" ht="14.1" customHeight="1" x14ac:dyDescent="0.2">
      <c r="A48" s="265">
        <v>57</v>
      </c>
      <c r="B48" s="203">
        <f t="shared" si="0"/>
        <v>20590</v>
      </c>
      <c r="C48" s="327">
        <f t="shared" si="1"/>
        <v>5755276.6699999999</v>
      </c>
      <c r="D48" s="72">
        <f t="shared" si="2"/>
        <v>158630</v>
      </c>
      <c r="E48" s="325">
        <f t="shared" si="3"/>
        <v>36.281136418079811</v>
      </c>
      <c r="F48" s="203">
        <v>8790</v>
      </c>
      <c r="G48" s="327">
        <v>2761879.17</v>
      </c>
      <c r="H48" s="72">
        <v>74734</v>
      </c>
      <c r="I48" s="325">
        <f t="shared" si="4"/>
        <v>36.956126662563221</v>
      </c>
      <c r="J48" s="203">
        <v>11800</v>
      </c>
      <c r="K48" s="327">
        <v>2993397.5</v>
      </c>
      <c r="L48" s="72">
        <v>83896</v>
      </c>
      <c r="M48" s="328">
        <f t="shared" si="5"/>
        <v>35.679859588061412</v>
      </c>
    </row>
    <row r="49" spans="1:13" ht="14.1" customHeight="1" x14ac:dyDescent="0.2">
      <c r="A49" s="265">
        <v>58</v>
      </c>
      <c r="B49" s="203">
        <f t="shared" si="0"/>
        <v>20564</v>
      </c>
      <c r="C49" s="327">
        <f t="shared" si="1"/>
        <v>5822029.3899999997</v>
      </c>
      <c r="D49" s="72">
        <f t="shared" si="2"/>
        <v>161278</v>
      </c>
      <c r="E49" s="325">
        <f t="shared" si="3"/>
        <v>36.099340207591858</v>
      </c>
      <c r="F49" s="203">
        <v>8654</v>
      </c>
      <c r="G49" s="327">
        <v>2782611.57</v>
      </c>
      <c r="H49" s="72">
        <v>75587</v>
      </c>
      <c r="I49" s="325">
        <f t="shared" si="4"/>
        <v>36.813361689179352</v>
      </c>
      <c r="J49" s="203">
        <v>11910</v>
      </c>
      <c r="K49" s="327">
        <v>3039417.82</v>
      </c>
      <c r="L49" s="72">
        <v>85691</v>
      </c>
      <c r="M49" s="328">
        <f t="shared" si="5"/>
        <v>35.469510450339008</v>
      </c>
    </row>
    <row r="50" spans="1:13" ht="14.1" customHeight="1" x14ac:dyDescent="0.2">
      <c r="A50" s="265">
        <v>59</v>
      </c>
      <c r="B50" s="203">
        <f t="shared" si="0"/>
        <v>18548</v>
      </c>
      <c r="C50" s="327">
        <f t="shared" si="1"/>
        <v>5378630.7300000004</v>
      </c>
      <c r="D50" s="72">
        <f t="shared" si="2"/>
        <v>147676</v>
      </c>
      <c r="E50" s="325">
        <f t="shared" si="3"/>
        <v>36.421833811858399</v>
      </c>
      <c r="F50" s="203">
        <v>8104</v>
      </c>
      <c r="G50" s="327">
        <v>2634072.31</v>
      </c>
      <c r="H50" s="72">
        <v>72141</v>
      </c>
      <c r="I50" s="325">
        <f t="shared" si="4"/>
        <v>36.512833340264208</v>
      </c>
      <c r="J50" s="203">
        <v>10444</v>
      </c>
      <c r="K50" s="327">
        <v>2744558.42</v>
      </c>
      <c r="L50" s="72">
        <v>75535</v>
      </c>
      <c r="M50" s="328">
        <f t="shared" si="5"/>
        <v>36.334923148209441</v>
      </c>
    </row>
    <row r="51" spans="1:13" ht="14.1" customHeight="1" x14ac:dyDescent="0.2">
      <c r="A51" s="265">
        <v>60</v>
      </c>
      <c r="B51" s="203">
        <f t="shared" si="0"/>
        <v>17771</v>
      </c>
      <c r="C51" s="327">
        <f t="shared" si="1"/>
        <v>5062856.26</v>
      </c>
      <c r="D51" s="72">
        <f t="shared" si="2"/>
        <v>142050</v>
      </c>
      <c r="E51" s="325">
        <f t="shared" si="3"/>
        <v>35.641367546638506</v>
      </c>
      <c r="F51" s="203">
        <v>7565</v>
      </c>
      <c r="G51" s="327">
        <v>2440399.54</v>
      </c>
      <c r="H51" s="72">
        <v>68582</v>
      </c>
      <c r="I51" s="325">
        <f t="shared" si="4"/>
        <v>35.583674141903124</v>
      </c>
      <c r="J51" s="203">
        <v>10206</v>
      </c>
      <c r="K51" s="327">
        <v>2622456.7200000002</v>
      </c>
      <c r="L51" s="72">
        <v>73468</v>
      </c>
      <c r="M51" s="328">
        <f t="shared" si="5"/>
        <v>35.695224043120817</v>
      </c>
    </row>
    <row r="52" spans="1:13" ht="14.1" customHeight="1" x14ac:dyDescent="0.2">
      <c r="A52" s="265">
        <v>61</v>
      </c>
      <c r="B52" s="203">
        <f t="shared" si="0"/>
        <v>17973</v>
      </c>
      <c r="C52" s="327">
        <f t="shared" si="1"/>
        <v>5225459.4399999995</v>
      </c>
      <c r="D52" s="72">
        <f t="shared" si="2"/>
        <v>146766</v>
      </c>
      <c r="E52" s="325">
        <f t="shared" si="3"/>
        <v>35.604018914462472</v>
      </c>
      <c r="F52" s="203">
        <v>7540</v>
      </c>
      <c r="G52" s="327">
        <v>2467292.41</v>
      </c>
      <c r="H52" s="72">
        <v>69543</v>
      </c>
      <c r="I52" s="325">
        <f t="shared" si="4"/>
        <v>35.478659390592874</v>
      </c>
      <c r="J52" s="203">
        <v>10433</v>
      </c>
      <c r="K52" s="327">
        <v>2758167.03</v>
      </c>
      <c r="L52" s="72">
        <v>77223</v>
      </c>
      <c r="M52" s="328">
        <f t="shared" si="5"/>
        <v>35.716911153412838</v>
      </c>
    </row>
    <row r="53" spans="1:13" ht="14.1" customHeight="1" x14ac:dyDescent="0.2">
      <c r="A53" s="265">
        <v>62</v>
      </c>
      <c r="B53" s="203">
        <f t="shared" si="0"/>
        <v>17928</v>
      </c>
      <c r="C53" s="327">
        <f t="shared" si="1"/>
        <v>5276783.29</v>
      </c>
      <c r="D53" s="72">
        <f t="shared" si="2"/>
        <v>149452</v>
      </c>
      <c r="E53" s="325">
        <f t="shared" si="3"/>
        <v>35.307545499558387</v>
      </c>
      <c r="F53" s="203">
        <v>7888</v>
      </c>
      <c r="G53" s="327">
        <v>2566913.62</v>
      </c>
      <c r="H53" s="72">
        <v>73558</v>
      </c>
      <c r="I53" s="325">
        <f t="shared" si="4"/>
        <v>34.896457489328149</v>
      </c>
      <c r="J53" s="203">
        <v>10040</v>
      </c>
      <c r="K53" s="327">
        <v>2709869.67</v>
      </c>
      <c r="L53" s="72">
        <v>75894</v>
      </c>
      <c r="M53" s="328">
        <f t="shared" si="5"/>
        <v>35.705980314649381</v>
      </c>
    </row>
    <row r="54" spans="1:13" ht="14.1" customHeight="1" x14ac:dyDescent="0.2">
      <c r="A54" s="265">
        <v>63</v>
      </c>
      <c r="B54" s="203">
        <f t="shared" si="0"/>
        <v>16007</v>
      </c>
      <c r="C54" s="327">
        <f t="shared" si="1"/>
        <v>4874860.5</v>
      </c>
      <c r="D54" s="72">
        <f t="shared" si="2"/>
        <v>139049</v>
      </c>
      <c r="E54" s="325">
        <f t="shared" si="3"/>
        <v>35.058580068896575</v>
      </c>
      <c r="F54" s="203">
        <v>7814</v>
      </c>
      <c r="G54" s="327">
        <v>2565036.64</v>
      </c>
      <c r="H54" s="72">
        <v>74045</v>
      </c>
      <c r="I54" s="325">
        <f t="shared" si="4"/>
        <v>34.641591464649878</v>
      </c>
      <c r="J54" s="203">
        <v>8193</v>
      </c>
      <c r="K54" s="327">
        <v>2309823.86</v>
      </c>
      <c r="L54" s="72">
        <v>65004</v>
      </c>
      <c r="M54" s="328">
        <f t="shared" si="5"/>
        <v>35.533565011383914</v>
      </c>
    </row>
    <row r="55" spans="1:13" ht="14.1" customHeight="1" x14ac:dyDescent="0.2">
      <c r="A55" s="265">
        <v>64</v>
      </c>
      <c r="B55" s="203">
        <f t="shared" si="0"/>
        <v>13076</v>
      </c>
      <c r="C55" s="327">
        <f t="shared" si="1"/>
        <v>3919861.44</v>
      </c>
      <c r="D55" s="72">
        <f t="shared" si="2"/>
        <v>114897</v>
      </c>
      <c r="E55" s="325">
        <f t="shared" si="3"/>
        <v>34.11630799759785</v>
      </c>
      <c r="F55" s="203">
        <v>7376</v>
      </c>
      <c r="G55" s="327">
        <v>2456785.8199999998</v>
      </c>
      <c r="H55" s="72">
        <v>71460</v>
      </c>
      <c r="I55" s="325">
        <f t="shared" si="4"/>
        <v>34.37987433529247</v>
      </c>
      <c r="J55" s="203">
        <v>5700</v>
      </c>
      <c r="K55" s="327">
        <v>1463075.62</v>
      </c>
      <c r="L55" s="72">
        <v>43437</v>
      </c>
      <c r="M55" s="328">
        <f t="shared" si="5"/>
        <v>33.682704146234776</v>
      </c>
    </row>
    <row r="56" spans="1:13" ht="14.1" customHeight="1" x14ac:dyDescent="0.2">
      <c r="A56" s="264" t="s">
        <v>78</v>
      </c>
      <c r="B56" s="203">
        <f t="shared" si="0"/>
        <v>55224</v>
      </c>
      <c r="C56" s="327">
        <f t="shared" si="1"/>
        <v>16522202.050000001</v>
      </c>
      <c r="D56" s="72">
        <f t="shared" si="2"/>
        <v>521207</v>
      </c>
      <c r="E56" s="325">
        <f>C56/D56</f>
        <v>31.699885170383361</v>
      </c>
      <c r="F56" s="203">
        <v>29291</v>
      </c>
      <c r="G56" s="327">
        <v>9392450.7600000016</v>
      </c>
      <c r="H56" s="72">
        <v>299244</v>
      </c>
      <c r="I56" s="325">
        <f>G56/H56</f>
        <v>31.387265108072349</v>
      </c>
      <c r="J56" s="203">
        <v>25933</v>
      </c>
      <c r="K56" s="327">
        <v>7129751.2899999991</v>
      </c>
      <c r="L56" s="72">
        <v>221963</v>
      </c>
      <c r="M56" s="328">
        <f>K56/L56</f>
        <v>32.121350360195166</v>
      </c>
    </row>
    <row r="57" spans="1:13" s="272" customFormat="1" ht="30" customHeight="1" x14ac:dyDescent="0.2">
      <c r="A57" s="264" t="s">
        <v>126</v>
      </c>
      <c r="B57" s="271">
        <f t="shared" si="0"/>
        <v>3704</v>
      </c>
      <c r="C57" s="327">
        <f t="shared" si="1"/>
        <v>739822.95000000007</v>
      </c>
      <c r="D57" s="72">
        <f t="shared" si="2"/>
        <v>17867</v>
      </c>
      <c r="E57" s="325">
        <f>C57/D57</f>
        <v>41.407228409917728</v>
      </c>
      <c r="F57" s="271">
        <v>1094</v>
      </c>
      <c r="G57" s="327">
        <v>231199.42</v>
      </c>
      <c r="H57" s="72">
        <v>4849</v>
      </c>
      <c r="I57" s="325">
        <f>G57/H57</f>
        <v>47.679814394720566</v>
      </c>
      <c r="J57" s="271">
        <v>2610</v>
      </c>
      <c r="K57" s="327">
        <v>508623.53</v>
      </c>
      <c r="L57" s="72">
        <v>13018</v>
      </c>
      <c r="M57" s="328">
        <f>K57/L57</f>
        <v>39.070788907666312</v>
      </c>
    </row>
    <row r="58" spans="1:13" s="2" customFormat="1" ht="20.100000000000001" customHeight="1" x14ac:dyDescent="0.2">
      <c r="A58" s="215" t="s">
        <v>5</v>
      </c>
      <c r="B58" s="236">
        <f>SUM(B9:B57)</f>
        <v>760817</v>
      </c>
      <c r="C58" s="330">
        <f>SUM(C9:C57)</f>
        <v>183974198.67999995</v>
      </c>
      <c r="D58" s="114">
        <f>SUM(D9:D57)</f>
        <v>5171144</v>
      </c>
      <c r="E58" s="326">
        <f>C58/D58</f>
        <v>35.5770790138507</v>
      </c>
      <c r="F58" s="236">
        <f>SUM(F9:F57)</f>
        <v>313034</v>
      </c>
      <c r="G58" s="330">
        <f>SUM(G9:G57)</f>
        <v>85598711.13000001</v>
      </c>
      <c r="H58" s="114">
        <f>SUM(H9:H57)</f>
        <v>2331354</v>
      </c>
      <c r="I58" s="326">
        <f>G58/H58</f>
        <v>36.716307832272584</v>
      </c>
      <c r="J58" s="236">
        <f>SUM(J9:J57)</f>
        <v>447783</v>
      </c>
      <c r="K58" s="330">
        <f>SUM(K9:K57)</f>
        <v>98375487.550000012</v>
      </c>
      <c r="L58" s="114">
        <f>SUM(L9:L57)</f>
        <v>2839790</v>
      </c>
      <c r="M58" s="329">
        <f>K58/L58</f>
        <v>34.641817722437224</v>
      </c>
    </row>
    <row r="59" spans="1:13" ht="9.9499999999999993" customHeight="1" x14ac:dyDescent="0.2"/>
    <row r="60" spans="1:13" s="5" customFormat="1" ht="15" customHeight="1" x14ac:dyDescent="0.2">
      <c r="A60" s="377" t="s">
        <v>239</v>
      </c>
      <c r="B60" s="377"/>
      <c r="C60" s="377"/>
      <c r="D60" s="377"/>
      <c r="E60" s="377"/>
      <c r="F60" s="377"/>
      <c r="G60" s="377"/>
      <c r="H60" s="377"/>
      <c r="I60" s="377"/>
      <c r="J60" s="78"/>
      <c r="K60" s="78"/>
    </row>
    <row r="62" spans="1:13" x14ac:dyDescent="0.2">
      <c r="B62" s="1"/>
      <c r="C62" s="1"/>
      <c r="D62" s="1"/>
      <c r="E62" s="11"/>
      <c r="J62"/>
      <c r="K62"/>
    </row>
    <row r="65" spans="1:1" x14ac:dyDescent="0.2">
      <c r="A65" s="42"/>
    </row>
  </sheetData>
  <mergeCells count="7">
    <mergeCell ref="A60:I60"/>
    <mergeCell ref="A4:K4"/>
    <mergeCell ref="F6:I6"/>
    <mergeCell ref="J6:M6"/>
    <mergeCell ref="A3:E3"/>
    <mergeCell ref="B6:E6"/>
    <mergeCell ref="A6:A7"/>
  </mergeCells>
  <phoneticPr fontId="0" type="noConversion"/>
  <hyperlinks>
    <hyperlink ref="A1" location="Съдържание!Print_Area" display="към съдържанието" xr:uid="{00000000-0004-0000-0B00-000000000000}"/>
  </hyperlinks>
  <printOptions horizontalCentered="1"/>
  <pageMargins left="0.39370078740157483" right="0.39370078740157483" top="0.39370078740157483" bottom="0.15748031496062992" header="0" footer="0"/>
  <pageSetup paperSize="9" scale="6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V59"/>
  <sheetViews>
    <sheetView zoomScale="78" zoomScaleNormal="78" workbookViewId="0">
      <selection activeCell="E17" sqref="E17"/>
    </sheetView>
  </sheetViews>
  <sheetFormatPr defaultRowHeight="12.75" x14ac:dyDescent="0.2"/>
  <cols>
    <col min="1" max="1" width="5.7109375" style="92" customWidth="1"/>
    <col min="2" max="2" width="45.7109375" style="5" customWidth="1"/>
    <col min="3" max="3" width="13.7109375" style="5" customWidth="1"/>
    <col min="4" max="4" width="18.85546875" style="5" customWidth="1"/>
    <col min="5" max="6" width="12.7109375" style="5" customWidth="1"/>
    <col min="7" max="7" width="13.7109375" style="5" customWidth="1"/>
    <col min="8" max="8" width="16.7109375" style="78" customWidth="1"/>
    <col min="9" max="10" width="12.7109375" style="78" customWidth="1"/>
    <col min="11" max="11" width="13.7109375" style="78" customWidth="1"/>
    <col min="12" max="12" width="16.7109375" style="78" customWidth="1"/>
    <col min="13" max="14" width="12.7109375" style="78" customWidth="1"/>
    <col min="15" max="22" width="9.140625" style="78" customWidth="1"/>
    <col min="23" max="59" width="9.140625" style="5" customWidth="1"/>
    <col min="60" max="62" width="9.140625" style="5"/>
    <col min="63" max="64" width="9.140625" style="5" customWidth="1"/>
    <col min="65" max="16384" width="9.140625" style="5"/>
  </cols>
  <sheetData>
    <row r="1" spans="1:22" s="70" customFormat="1" ht="15" customHeight="1" x14ac:dyDescent="0.2">
      <c r="A1" s="308" t="s">
        <v>64</v>
      </c>
      <c r="B1" s="74"/>
      <c r="C1" s="74"/>
      <c r="D1" s="85"/>
      <c r="E1" s="85"/>
      <c r="F1" s="85"/>
      <c r="H1" s="80"/>
      <c r="I1" s="80"/>
      <c r="J1" s="80"/>
      <c r="K1" s="80"/>
      <c r="L1" s="80"/>
      <c r="M1" s="80"/>
    </row>
    <row r="2" spans="1:22" s="70" customFormat="1" ht="15" customHeight="1" x14ac:dyDescent="0.2">
      <c r="A2" s="275"/>
      <c r="B2" s="238"/>
      <c r="C2" s="238"/>
      <c r="D2" s="85"/>
      <c r="E2" s="85"/>
      <c r="F2" s="85"/>
      <c r="H2" s="80"/>
      <c r="I2" s="80"/>
      <c r="J2" s="80"/>
      <c r="K2" s="80"/>
      <c r="L2" s="80"/>
      <c r="M2" s="80"/>
    </row>
    <row r="3" spans="1:22" s="70" customFormat="1" ht="15" customHeight="1" x14ac:dyDescent="0.25">
      <c r="A3" s="378" t="s">
        <v>260</v>
      </c>
      <c r="B3" s="378"/>
      <c r="C3" s="378"/>
      <c r="D3" s="378"/>
      <c r="E3" s="378"/>
      <c r="F3" s="378"/>
      <c r="H3" s="80"/>
      <c r="I3" s="80"/>
      <c r="J3" s="80"/>
      <c r="K3" s="80"/>
      <c r="L3" s="80"/>
      <c r="M3" s="80"/>
    </row>
    <row r="4" spans="1:22" s="274" customFormat="1" ht="30" customHeight="1" x14ac:dyDescent="0.2">
      <c r="A4" s="383" t="s">
        <v>358</v>
      </c>
      <c r="B4" s="383"/>
      <c r="C4" s="383"/>
      <c r="D4" s="383"/>
      <c r="E4" s="383"/>
      <c r="F4" s="383"/>
      <c r="G4" s="383"/>
      <c r="H4" s="383"/>
      <c r="I4" s="383"/>
      <c r="J4" s="383"/>
      <c r="K4" s="104"/>
      <c r="L4" s="104"/>
      <c r="M4" s="104"/>
      <c r="N4" s="273"/>
      <c r="O4" s="273"/>
      <c r="P4" s="273"/>
      <c r="Q4" s="273"/>
      <c r="R4" s="273"/>
      <c r="S4" s="273"/>
      <c r="T4" s="273"/>
      <c r="U4" s="273"/>
      <c r="V4" s="273"/>
    </row>
    <row r="5" spans="1:22" s="70" customFormat="1" ht="15" customHeight="1" x14ac:dyDescent="0.25">
      <c r="A5" s="261"/>
      <c r="B5" s="77"/>
      <c r="C5" s="77"/>
      <c r="D5" s="77"/>
      <c r="E5" s="77"/>
      <c r="F5" s="77"/>
      <c r="H5" s="80"/>
      <c r="I5" s="80"/>
      <c r="J5" s="80"/>
      <c r="K5" s="80"/>
      <c r="L5" s="80"/>
      <c r="M5" s="80"/>
      <c r="N5" s="78"/>
      <c r="O5" s="78"/>
      <c r="P5" s="78"/>
      <c r="Q5" s="78"/>
      <c r="R5" s="78"/>
      <c r="S5" s="78"/>
      <c r="T5" s="78"/>
      <c r="U5" s="78"/>
      <c r="V5" s="78"/>
    </row>
    <row r="6" spans="1:22" s="93" customFormat="1" ht="15" customHeight="1" x14ac:dyDescent="0.2">
      <c r="A6" s="379" t="s">
        <v>257</v>
      </c>
      <c r="B6" s="380"/>
      <c r="C6" s="370" t="s">
        <v>5</v>
      </c>
      <c r="D6" s="371"/>
      <c r="E6" s="371"/>
      <c r="F6" s="371"/>
      <c r="G6" s="370" t="s">
        <v>243</v>
      </c>
      <c r="H6" s="371"/>
      <c r="I6" s="371"/>
      <c r="J6" s="372"/>
      <c r="K6" s="370" t="s">
        <v>244</v>
      </c>
      <c r="L6" s="371"/>
      <c r="M6" s="371"/>
      <c r="N6" s="372"/>
      <c r="O6" s="282"/>
      <c r="P6" s="282"/>
      <c r="Q6" s="282"/>
      <c r="R6" s="282"/>
      <c r="S6" s="282"/>
      <c r="T6" s="282"/>
      <c r="U6" s="282"/>
      <c r="V6" s="282"/>
    </row>
    <row r="7" spans="1:22" ht="60" customHeight="1" x14ac:dyDescent="0.2">
      <c r="A7" s="381"/>
      <c r="B7" s="382"/>
      <c r="C7" s="225" t="s">
        <v>210</v>
      </c>
      <c r="D7" s="124" t="s">
        <v>399</v>
      </c>
      <c r="E7" s="202" t="s">
        <v>66</v>
      </c>
      <c r="F7" s="219" t="s">
        <v>372</v>
      </c>
      <c r="G7" s="225" t="s">
        <v>207</v>
      </c>
      <c r="H7" s="124" t="s">
        <v>399</v>
      </c>
      <c r="I7" s="202" t="s">
        <v>66</v>
      </c>
      <c r="J7" s="219" t="s">
        <v>372</v>
      </c>
      <c r="K7" s="225" t="s">
        <v>207</v>
      </c>
      <c r="L7" s="124" t="s">
        <v>399</v>
      </c>
      <c r="M7" s="202" t="s">
        <v>66</v>
      </c>
      <c r="N7" s="219" t="s">
        <v>372</v>
      </c>
    </row>
    <row r="8" spans="1:22" ht="15" customHeight="1" x14ac:dyDescent="0.2">
      <c r="A8" s="262">
        <v>1</v>
      </c>
      <c r="B8" s="221">
        <v>2</v>
      </c>
      <c r="C8" s="220">
        <v>3</v>
      </c>
      <c r="D8" s="113">
        <v>4</v>
      </c>
      <c r="E8" s="113">
        <v>5</v>
      </c>
      <c r="F8" s="113" t="s">
        <v>191</v>
      </c>
      <c r="G8" s="262">
        <v>7</v>
      </c>
      <c r="H8" s="113">
        <v>8</v>
      </c>
      <c r="I8" s="113">
        <v>9</v>
      </c>
      <c r="J8" s="263" t="s">
        <v>249</v>
      </c>
      <c r="K8" s="262">
        <v>11</v>
      </c>
      <c r="L8" s="113">
        <v>12</v>
      </c>
      <c r="M8" s="113">
        <v>13</v>
      </c>
      <c r="N8" s="263" t="s">
        <v>251</v>
      </c>
    </row>
    <row r="9" spans="1:22" ht="24.95" customHeight="1" x14ac:dyDescent="0.2">
      <c r="A9" s="276">
        <v>111</v>
      </c>
      <c r="B9" s="222" t="s">
        <v>6</v>
      </c>
      <c r="C9" s="226">
        <f>G9+K9</f>
        <v>341603</v>
      </c>
      <c r="D9" s="333">
        <f>H9+L9</f>
        <v>42383909.790000007</v>
      </c>
      <c r="E9" s="80">
        <f>I9+M9</f>
        <v>1153031</v>
      </c>
      <c r="F9" s="323">
        <f>D9/E9</f>
        <v>36.758690607624608</v>
      </c>
      <c r="G9" s="226">
        <v>137261</v>
      </c>
      <c r="H9" s="333">
        <v>19171242.420000002</v>
      </c>
      <c r="I9" s="80">
        <v>493792</v>
      </c>
      <c r="J9" s="323">
        <f>H9/I9</f>
        <v>38.824530207050742</v>
      </c>
      <c r="K9" s="226">
        <v>204342</v>
      </c>
      <c r="L9" s="333">
        <v>23212667.370000001</v>
      </c>
      <c r="M9" s="80">
        <v>659239</v>
      </c>
      <c r="N9" s="323">
        <f>L9/M9</f>
        <v>35.211307841314003</v>
      </c>
    </row>
    <row r="10" spans="1:22" ht="24.95" customHeight="1" x14ac:dyDescent="0.2">
      <c r="A10" s="276">
        <v>112</v>
      </c>
      <c r="B10" s="222" t="s">
        <v>7</v>
      </c>
      <c r="C10" s="226">
        <f t="shared" ref="C10:C47" si="0">G10+K10</f>
        <v>204</v>
      </c>
      <c r="D10" s="333">
        <f t="shared" ref="D10:D47" si="1">H10+L10</f>
        <v>26484.339999999997</v>
      </c>
      <c r="E10" s="80">
        <f t="shared" ref="E10:E47" si="2">I10+M10</f>
        <v>696</v>
      </c>
      <c r="F10" s="323">
        <f t="shared" ref="F10:F47" si="3">D10/E10</f>
        <v>38.052212643678153</v>
      </c>
      <c r="G10" s="226">
        <v>85</v>
      </c>
      <c r="H10" s="333">
        <v>12568.38</v>
      </c>
      <c r="I10" s="80">
        <v>326</v>
      </c>
      <c r="J10" s="323">
        <f t="shared" ref="J10:J15" si="4">H10/I10</f>
        <v>38.553312883435581</v>
      </c>
      <c r="K10" s="226">
        <v>119</v>
      </c>
      <c r="L10" s="333">
        <v>13915.96</v>
      </c>
      <c r="M10" s="80">
        <v>370</v>
      </c>
      <c r="N10" s="323">
        <f t="shared" ref="N10:N15" si="5">L10/M10</f>
        <v>37.610702702702703</v>
      </c>
    </row>
    <row r="11" spans="1:22" ht="24.95" customHeight="1" x14ac:dyDescent="0.2">
      <c r="A11" s="276">
        <v>113</v>
      </c>
      <c r="B11" s="222" t="s">
        <v>8</v>
      </c>
      <c r="C11" s="226">
        <f t="shared" si="0"/>
        <v>76722</v>
      </c>
      <c r="D11" s="333">
        <f t="shared" si="1"/>
        <v>9502639.3100000005</v>
      </c>
      <c r="E11" s="80">
        <f t="shared" si="2"/>
        <v>252709</v>
      </c>
      <c r="F11" s="323">
        <f t="shared" si="3"/>
        <v>37.603090155079563</v>
      </c>
      <c r="G11" s="226">
        <v>29085</v>
      </c>
      <c r="H11" s="333">
        <v>4021774.16</v>
      </c>
      <c r="I11" s="80">
        <v>102232</v>
      </c>
      <c r="J11" s="323">
        <f t="shared" si="4"/>
        <v>39.339679943657565</v>
      </c>
      <c r="K11" s="226">
        <v>47637</v>
      </c>
      <c r="L11" s="333">
        <v>5480865.1500000004</v>
      </c>
      <c r="M11" s="80">
        <v>150477</v>
      </c>
      <c r="N11" s="323">
        <f t="shared" si="5"/>
        <v>36.423274985545966</v>
      </c>
    </row>
    <row r="12" spans="1:22" ht="24.95" customHeight="1" x14ac:dyDescent="0.2">
      <c r="A12" s="276">
        <v>114</v>
      </c>
      <c r="B12" s="222" t="s">
        <v>9</v>
      </c>
      <c r="C12" s="226">
        <f t="shared" si="0"/>
        <v>115</v>
      </c>
      <c r="D12" s="333">
        <f t="shared" si="1"/>
        <v>12367.18</v>
      </c>
      <c r="E12" s="80">
        <f t="shared" si="2"/>
        <v>303</v>
      </c>
      <c r="F12" s="323">
        <f t="shared" si="3"/>
        <v>40.815775577557758</v>
      </c>
      <c r="G12" s="226">
        <v>39</v>
      </c>
      <c r="H12" s="333">
        <v>4435.4799999999996</v>
      </c>
      <c r="I12" s="80">
        <v>112</v>
      </c>
      <c r="J12" s="323">
        <f t="shared" si="4"/>
        <v>39.602499999999999</v>
      </c>
      <c r="K12" s="226">
        <v>76</v>
      </c>
      <c r="L12" s="333">
        <v>7931.7</v>
      </c>
      <c r="M12" s="80">
        <v>191</v>
      </c>
      <c r="N12" s="323">
        <f t="shared" si="5"/>
        <v>41.527225130890052</v>
      </c>
    </row>
    <row r="13" spans="1:22" ht="24.95" customHeight="1" x14ac:dyDescent="0.2">
      <c r="A13" s="276">
        <v>121</v>
      </c>
      <c r="B13" s="222" t="s">
        <v>10</v>
      </c>
      <c r="C13" s="226">
        <f t="shared" si="0"/>
        <v>14885</v>
      </c>
      <c r="D13" s="333">
        <f t="shared" si="1"/>
        <v>2142047.77</v>
      </c>
      <c r="E13" s="80">
        <f t="shared" si="2"/>
        <v>63962</v>
      </c>
      <c r="F13" s="323">
        <f t="shared" si="3"/>
        <v>33.489380726056098</v>
      </c>
      <c r="G13" s="226">
        <v>4360</v>
      </c>
      <c r="H13" s="333">
        <v>774897.41</v>
      </c>
      <c r="I13" s="80">
        <v>21276</v>
      </c>
      <c r="J13" s="323">
        <f t="shared" si="4"/>
        <v>36.421198063545781</v>
      </c>
      <c r="K13" s="226">
        <v>10525</v>
      </c>
      <c r="L13" s="333">
        <v>1367150.36</v>
      </c>
      <c r="M13" s="80">
        <v>42686</v>
      </c>
      <c r="N13" s="323">
        <f t="shared" si="5"/>
        <v>32.028073841540554</v>
      </c>
    </row>
    <row r="14" spans="1:22" ht="24.95" customHeight="1" x14ac:dyDescent="0.2">
      <c r="A14" s="276">
        <v>122</v>
      </c>
      <c r="B14" s="222" t="s">
        <v>11</v>
      </c>
      <c r="C14" s="226">
        <f t="shared" si="0"/>
        <v>49</v>
      </c>
      <c r="D14" s="333">
        <f t="shared" si="1"/>
        <v>5178.4699999999993</v>
      </c>
      <c r="E14" s="80">
        <f t="shared" si="2"/>
        <v>124</v>
      </c>
      <c r="F14" s="323">
        <f t="shared" si="3"/>
        <v>41.761854838709674</v>
      </c>
      <c r="G14" s="226">
        <v>14</v>
      </c>
      <c r="H14" s="333">
        <v>1527.52</v>
      </c>
      <c r="I14" s="80">
        <v>41</v>
      </c>
      <c r="J14" s="323">
        <f t="shared" si="4"/>
        <v>37.25658536585366</v>
      </c>
      <c r="K14" s="226">
        <v>35</v>
      </c>
      <c r="L14" s="333">
        <v>3650.95</v>
      </c>
      <c r="M14" s="80">
        <v>83</v>
      </c>
      <c r="N14" s="323">
        <f t="shared" si="5"/>
        <v>43.987349397590357</v>
      </c>
    </row>
    <row r="15" spans="1:22" ht="24.95" customHeight="1" x14ac:dyDescent="0.2">
      <c r="A15" s="276">
        <v>123</v>
      </c>
      <c r="B15" s="222" t="s">
        <v>12</v>
      </c>
      <c r="C15" s="226">
        <f t="shared" si="0"/>
        <v>9360</v>
      </c>
      <c r="D15" s="333">
        <f t="shared" si="1"/>
        <v>3929498.0700000003</v>
      </c>
      <c r="E15" s="80">
        <f t="shared" si="2"/>
        <v>116674</v>
      </c>
      <c r="F15" s="323">
        <f t="shared" si="3"/>
        <v>33.679295044311502</v>
      </c>
      <c r="G15" s="226">
        <v>4019</v>
      </c>
      <c r="H15" s="333">
        <v>1832470.45</v>
      </c>
      <c r="I15" s="80">
        <v>50981</v>
      </c>
      <c r="J15" s="323">
        <f t="shared" si="4"/>
        <v>35.944184107804865</v>
      </c>
      <c r="K15" s="226">
        <v>5341</v>
      </c>
      <c r="L15" s="333">
        <v>2097027.62</v>
      </c>
      <c r="M15" s="80">
        <v>65693</v>
      </c>
      <c r="N15" s="323">
        <f t="shared" si="5"/>
        <v>31.921629701794714</v>
      </c>
    </row>
    <row r="16" spans="1:22" ht="24.95" customHeight="1" x14ac:dyDescent="0.2">
      <c r="A16" s="276">
        <v>124</v>
      </c>
      <c r="B16" s="222" t="s">
        <v>13</v>
      </c>
      <c r="C16" s="226"/>
      <c r="D16" s="333"/>
      <c r="E16" s="80"/>
      <c r="F16" s="323"/>
      <c r="G16" s="226"/>
      <c r="H16" s="333"/>
      <c r="I16" s="80"/>
      <c r="J16" s="323"/>
      <c r="K16" s="226"/>
      <c r="L16" s="333"/>
      <c r="M16" s="80"/>
      <c r="N16" s="323"/>
    </row>
    <row r="17" spans="1:14" ht="15" customHeight="1" x14ac:dyDescent="0.2">
      <c r="A17" s="276">
        <v>131</v>
      </c>
      <c r="B17" s="222" t="s">
        <v>14</v>
      </c>
      <c r="C17" s="226">
        <f t="shared" si="0"/>
        <v>96384</v>
      </c>
      <c r="D17" s="333">
        <f t="shared" si="1"/>
        <v>38564621.710000001</v>
      </c>
      <c r="E17" s="80">
        <f t="shared" si="2"/>
        <v>1131246</v>
      </c>
      <c r="F17" s="323">
        <f t="shared" si="3"/>
        <v>34.09039387542586</v>
      </c>
      <c r="G17" s="226">
        <v>40138</v>
      </c>
      <c r="H17" s="333">
        <v>17149335.260000002</v>
      </c>
      <c r="I17" s="80">
        <v>493717</v>
      </c>
      <c r="J17" s="323">
        <f t="shared" ref="J17:J20" si="6">H17/I17</f>
        <v>34.735152445631812</v>
      </c>
      <c r="K17" s="226">
        <v>56246</v>
      </c>
      <c r="L17" s="333">
        <v>21415286.449999999</v>
      </c>
      <c r="M17" s="80">
        <v>637529</v>
      </c>
      <c r="N17" s="323">
        <f t="shared" ref="N17:N20" si="7">L17/M17</f>
        <v>33.59107813134775</v>
      </c>
    </row>
    <row r="18" spans="1:14" ht="15" customHeight="1" x14ac:dyDescent="0.2">
      <c r="A18" s="276">
        <v>132</v>
      </c>
      <c r="B18" s="222" t="s">
        <v>15</v>
      </c>
      <c r="C18" s="226">
        <f t="shared" si="0"/>
        <v>251</v>
      </c>
      <c r="D18" s="333">
        <f t="shared" si="1"/>
        <v>29426.6</v>
      </c>
      <c r="E18" s="80">
        <f t="shared" si="2"/>
        <v>689</v>
      </c>
      <c r="F18" s="323">
        <f t="shared" si="3"/>
        <v>42.709143686502173</v>
      </c>
      <c r="G18" s="226">
        <v>96</v>
      </c>
      <c r="H18" s="333">
        <v>11419.09</v>
      </c>
      <c r="I18" s="80">
        <v>262</v>
      </c>
      <c r="J18" s="323">
        <f t="shared" si="6"/>
        <v>43.584312977099238</v>
      </c>
      <c r="K18" s="226">
        <v>155</v>
      </c>
      <c r="L18" s="333">
        <v>18007.509999999998</v>
      </c>
      <c r="M18" s="80">
        <v>427</v>
      </c>
      <c r="N18" s="323">
        <f t="shared" si="7"/>
        <v>42.17215456674473</v>
      </c>
    </row>
    <row r="19" spans="1:14" ht="15" customHeight="1" x14ac:dyDescent="0.2">
      <c r="A19" s="276">
        <v>133</v>
      </c>
      <c r="B19" s="222" t="s">
        <v>16</v>
      </c>
      <c r="C19" s="226">
        <f t="shared" si="0"/>
        <v>2508</v>
      </c>
      <c r="D19" s="333">
        <f t="shared" si="1"/>
        <v>915558.8600000001</v>
      </c>
      <c r="E19" s="80">
        <f t="shared" si="2"/>
        <v>23579</v>
      </c>
      <c r="F19" s="323">
        <f t="shared" si="3"/>
        <v>38.829418550405023</v>
      </c>
      <c r="G19" s="226">
        <v>1101</v>
      </c>
      <c r="H19" s="333">
        <v>485781.21</v>
      </c>
      <c r="I19" s="80">
        <v>12442</v>
      </c>
      <c r="J19" s="323">
        <f t="shared" si="6"/>
        <v>39.043659379520982</v>
      </c>
      <c r="K19" s="226">
        <v>1407</v>
      </c>
      <c r="L19" s="333">
        <v>429777.65</v>
      </c>
      <c r="M19" s="80">
        <v>11137</v>
      </c>
      <c r="N19" s="323">
        <f t="shared" si="7"/>
        <v>38.590073628445722</v>
      </c>
    </row>
    <row r="20" spans="1:14" ht="15" customHeight="1" x14ac:dyDescent="0.2">
      <c r="A20" s="276">
        <v>134</v>
      </c>
      <c r="B20" s="222" t="s">
        <v>17</v>
      </c>
      <c r="C20" s="226">
        <f t="shared" si="0"/>
        <v>62866</v>
      </c>
      <c r="D20" s="333">
        <f t="shared" si="1"/>
        <v>26181797.52</v>
      </c>
      <c r="E20" s="80">
        <f t="shared" si="2"/>
        <v>737930</v>
      </c>
      <c r="F20" s="323">
        <f t="shared" si="3"/>
        <v>35.480055723442604</v>
      </c>
      <c r="G20" s="226">
        <v>28145</v>
      </c>
      <c r="H20" s="333">
        <v>12382635.4</v>
      </c>
      <c r="I20" s="80">
        <v>345076</v>
      </c>
      <c r="J20" s="323">
        <f t="shared" si="6"/>
        <v>35.883791976260305</v>
      </c>
      <c r="K20" s="226">
        <v>34721</v>
      </c>
      <c r="L20" s="333">
        <v>13799162.119999999</v>
      </c>
      <c r="M20" s="80">
        <v>392854</v>
      </c>
      <c r="N20" s="323">
        <f t="shared" si="7"/>
        <v>35.125420945185738</v>
      </c>
    </row>
    <row r="21" spans="1:14" ht="24.95" customHeight="1" x14ac:dyDescent="0.2">
      <c r="A21" s="276">
        <v>141</v>
      </c>
      <c r="B21" s="223" t="s">
        <v>18</v>
      </c>
      <c r="C21" s="226"/>
      <c r="D21" s="333"/>
      <c r="E21" s="80"/>
      <c r="F21" s="323"/>
      <c r="G21" s="226"/>
      <c r="H21" s="333"/>
      <c r="I21" s="80"/>
      <c r="J21" s="323"/>
      <c r="K21" s="226"/>
      <c r="L21" s="333"/>
      <c r="M21" s="80"/>
      <c r="N21" s="323"/>
    </row>
    <row r="22" spans="1:14" ht="14.1" customHeight="1" x14ac:dyDescent="0.2">
      <c r="A22" s="276">
        <v>142</v>
      </c>
      <c r="B22" s="222" t="s">
        <v>19</v>
      </c>
      <c r="C22" s="226"/>
      <c r="D22" s="333"/>
      <c r="E22" s="80"/>
      <c r="F22" s="323"/>
      <c r="G22" s="226"/>
      <c r="H22" s="333"/>
      <c r="I22" s="80"/>
      <c r="J22" s="323"/>
      <c r="K22" s="226"/>
      <c r="L22" s="333"/>
      <c r="M22" s="80"/>
      <c r="N22" s="323"/>
    </row>
    <row r="23" spans="1:14" ht="14.1" customHeight="1" x14ac:dyDescent="0.2">
      <c r="A23" s="276">
        <v>143</v>
      </c>
      <c r="B23" s="222" t="s">
        <v>20</v>
      </c>
      <c r="C23" s="226"/>
      <c r="D23" s="333"/>
      <c r="E23" s="80"/>
      <c r="F23" s="323"/>
      <c r="G23" s="226"/>
      <c r="H23" s="333"/>
      <c r="I23" s="80"/>
      <c r="J23" s="323"/>
      <c r="K23" s="226"/>
      <c r="L23" s="333"/>
      <c r="M23" s="80"/>
      <c r="N23" s="323"/>
    </row>
    <row r="24" spans="1:14" ht="24.95" customHeight="1" x14ac:dyDescent="0.2">
      <c r="A24" s="276">
        <v>145</v>
      </c>
      <c r="B24" s="222" t="s">
        <v>21</v>
      </c>
      <c r="C24" s="226"/>
      <c r="D24" s="333"/>
      <c r="E24" s="80"/>
      <c r="F24" s="323"/>
      <c r="G24" s="226"/>
      <c r="H24" s="333"/>
      <c r="I24" s="80"/>
      <c r="J24" s="323"/>
      <c r="K24" s="226"/>
      <c r="L24" s="333"/>
      <c r="M24" s="80"/>
      <c r="N24" s="323"/>
    </row>
    <row r="25" spans="1:14" ht="15" customHeight="1" x14ac:dyDescent="0.2">
      <c r="A25" s="276">
        <v>211</v>
      </c>
      <c r="B25" s="222" t="s">
        <v>214</v>
      </c>
      <c r="C25" s="226">
        <f t="shared" si="0"/>
        <v>115714</v>
      </c>
      <c r="D25" s="333">
        <f t="shared" si="1"/>
        <v>46385698.079999998</v>
      </c>
      <c r="E25" s="80">
        <f t="shared" si="2"/>
        <v>1317107</v>
      </c>
      <c r="F25" s="323">
        <f t="shared" si="3"/>
        <v>35.2178661870296</v>
      </c>
      <c r="G25" s="226">
        <v>52841</v>
      </c>
      <c r="H25" s="333">
        <v>23618902.140000001</v>
      </c>
      <c r="I25" s="80">
        <v>651521</v>
      </c>
      <c r="J25" s="323">
        <f t="shared" ref="J25:J36" si="8">H25/I25</f>
        <v>36.251942976511884</v>
      </c>
      <c r="K25" s="226">
        <v>62873</v>
      </c>
      <c r="L25" s="333">
        <v>22766795.940000001</v>
      </c>
      <c r="M25" s="80">
        <v>665586</v>
      </c>
      <c r="N25" s="323">
        <f t="shared" ref="N25:N36" si="9">L25/M25</f>
        <v>34.205641254473505</v>
      </c>
    </row>
    <row r="26" spans="1:14" ht="15" customHeight="1" x14ac:dyDescent="0.2">
      <c r="A26" s="276">
        <v>212</v>
      </c>
      <c r="B26" s="222" t="s">
        <v>215</v>
      </c>
      <c r="C26" s="226">
        <f t="shared" si="0"/>
        <v>13894</v>
      </c>
      <c r="D26" s="333">
        <f t="shared" si="1"/>
        <v>5383851.5099999998</v>
      </c>
      <c r="E26" s="80">
        <f t="shared" si="2"/>
        <v>148000</v>
      </c>
      <c r="F26" s="323">
        <f t="shared" si="3"/>
        <v>36.377375067567563</v>
      </c>
      <c r="G26" s="226">
        <v>4993</v>
      </c>
      <c r="H26" s="333">
        <v>2079942.64</v>
      </c>
      <c r="I26" s="80">
        <v>58319</v>
      </c>
      <c r="J26" s="323">
        <f t="shared" si="8"/>
        <v>35.664922923918446</v>
      </c>
      <c r="K26" s="226">
        <v>8901</v>
      </c>
      <c r="L26" s="333">
        <v>3303908.87</v>
      </c>
      <c r="M26" s="80">
        <v>89681</v>
      </c>
      <c r="N26" s="323">
        <f t="shared" si="9"/>
        <v>36.840678293060961</v>
      </c>
    </row>
    <row r="27" spans="1:14" ht="24.95" customHeight="1" x14ac:dyDescent="0.2">
      <c r="A27" s="276">
        <v>214</v>
      </c>
      <c r="B27" s="222" t="s">
        <v>216</v>
      </c>
      <c r="C27" s="226">
        <f t="shared" si="0"/>
        <v>773</v>
      </c>
      <c r="D27" s="333">
        <f t="shared" si="1"/>
        <v>395931.35</v>
      </c>
      <c r="E27" s="80">
        <f t="shared" si="2"/>
        <v>10017</v>
      </c>
      <c r="F27" s="323">
        <f t="shared" si="3"/>
        <v>39.525940900469202</v>
      </c>
      <c r="G27" s="226">
        <v>247</v>
      </c>
      <c r="H27" s="333">
        <v>130659.78</v>
      </c>
      <c r="I27" s="80">
        <v>3189</v>
      </c>
      <c r="J27" s="323">
        <f t="shared" si="8"/>
        <v>40.972022577610538</v>
      </c>
      <c r="K27" s="226">
        <v>526</v>
      </c>
      <c r="L27" s="333">
        <v>265271.57</v>
      </c>
      <c r="M27" s="80">
        <v>6828</v>
      </c>
      <c r="N27" s="323">
        <f t="shared" si="9"/>
        <v>38.850552138254251</v>
      </c>
    </row>
    <row r="28" spans="1:14" ht="24.95" customHeight="1" x14ac:dyDescent="0.2">
      <c r="A28" s="276">
        <v>221</v>
      </c>
      <c r="B28" s="222" t="s">
        <v>63</v>
      </c>
      <c r="C28" s="226">
        <f t="shared" si="0"/>
        <v>192</v>
      </c>
      <c r="D28" s="333">
        <f t="shared" si="1"/>
        <v>64957</v>
      </c>
      <c r="E28" s="80">
        <f t="shared" si="2"/>
        <v>1652</v>
      </c>
      <c r="F28" s="323">
        <f t="shared" si="3"/>
        <v>39.320217917675542</v>
      </c>
      <c r="G28" s="226">
        <v>58</v>
      </c>
      <c r="H28" s="333">
        <v>20663.689999999999</v>
      </c>
      <c r="I28" s="80">
        <v>533</v>
      </c>
      <c r="J28" s="323">
        <f t="shared" si="8"/>
        <v>38.768649155722322</v>
      </c>
      <c r="K28" s="226">
        <v>134</v>
      </c>
      <c r="L28" s="333">
        <v>44293.31</v>
      </c>
      <c r="M28" s="80">
        <v>1119</v>
      </c>
      <c r="N28" s="323">
        <f t="shared" si="9"/>
        <v>39.582940125111705</v>
      </c>
    </row>
    <row r="29" spans="1:14" ht="24.95" customHeight="1" x14ac:dyDescent="0.2">
      <c r="A29" s="276">
        <v>222</v>
      </c>
      <c r="B29" s="222" t="s">
        <v>217</v>
      </c>
      <c r="C29" s="226">
        <f t="shared" si="0"/>
        <v>517</v>
      </c>
      <c r="D29" s="333">
        <f t="shared" si="1"/>
        <v>225381.96000000002</v>
      </c>
      <c r="E29" s="80">
        <f t="shared" si="2"/>
        <v>6852</v>
      </c>
      <c r="F29" s="323">
        <f t="shared" si="3"/>
        <v>32.892872154115587</v>
      </c>
      <c r="G29" s="226">
        <v>253</v>
      </c>
      <c r="H29" s="333">
        <v>122447.46</v>
      </c>
      <c r="I29" s="80">
        <v>3539</v>
      </c>
      <c r="J29" s="323">
        <f t="shared" si="8"/>
        <v>34.599451822548744</v>
      </c>
      <c r="K29" s="226">
        <v>264</v>
      </c>
      <c r="L29" s="333">
        <v>102934.5</v>
      </c>
      <c r="M29" s="80">
        <v>3313</v>
      </c>
      <c r="N29" s="323">
        <f t="shared" si="9"/>
        <v>31.069876245095081</v>
      </c>
    </row>
    <row r="30" spans="1:14" ht="15" customHeight="1" x14ac:dyDescent="0.2">
      <c r="A30" s="276">
        <v>232</v>
      </c>
      <c r="B30" s="222" t="s">
        <v>218</v>
      </c>
      <c r="C30" s="226">
        <f t="shared" si="0"/>
        <v>7236</v>
      </c>
      <c r="D30" s="333">
        <f t="shared" si="1"/>
        <v>1064932.28</v>
      </c>
      <c r="E30" s="80">
        <f t="shared" si="2"/>
        <v>28010</v>
      </c>
      <c r="F30" s="323">
        <f t="shared" si="3"/>
        <v>38.019717243841484</v>
      </c>
      <c r="G30" s="226">
        <v>2490</v>
      </c>
      <c r="H30" s="333">
        <v>393065.2</v>
      </c>
      <c r="I30" s="80">
        <v>9706</v>
      </c>
      <c r="J30" s="323">
        <f t="shared" si="8"/>
        <v>40.497135792293427</v>
      </c>
      <c r="K30" s="226">
        <v>4746</v>
      </c>
      <c r="L30" s="333">
        <v>671867.08</v>
      </c>
      <c r="M30" s="80">
        <v>18304</v>
      </c>
      <c r="N30" s="323">
        <f t="shared" si="9"/>
        <v>36.706024912587409</v>
      </c>
    </row>
    <row r="31" spans="1:14" ht="15" customHeight="1" x14ac:dyDescent="0.2">
      <c r="A31" s="276">
        <v>233</v>
      </c>
      <c r="B31" s="222" t="s">
        <v>219</v>
      </c>
      <c r="C31" s="226">
        <f t="shared" si="0"/>
        <v>2630</v>
      </c>
      <c r="D31" s="333">
        <f t="shared" si="1"/>
        <v>398436.79</v>
      </c>
      <c r="E31" s="80">
        <f t="shared" si="2"/>
        <v>10337</v>
      </c>
      <c r="F31" s="323">
        <f t="shared" si="3"/>
        <v>38.544721872883812</v>
      </c>
      <c r="G31" s="226">
        <v>906</v>
      </c>
      <c r="H31" s="333">
        <v>141561.49</v>
      </c>
      <c r="I31" s="80">
        <v>3622</v>
      </c>
      <c r="J31" s="323">
        <f t="shared" si="8"/>
        <v>39.083790723357261</v>
      </c>
      <c r="K31" s="226">
        <v>1724</v>
      </c>
      <c r="L31" s="333">
        <v>256875.3</v>
      </c>
      <c r="M31" s="80">
        <v>6715</v>
      </c>
      <c r="N31" s="323">
        <f t="shared" si="9"/>
        <v>38.253953834698436</v>
      </c>
    </row>
    <row r="32" spans="1:14" ht="24.95" customHeight="1" x14ac:dyDescent="0.2">
      <c r="A32" s="276">
        <v>234</v>
      </c>
      <c r="B32" s="222" t="s">
        <v>22</v>
      </c>
      <c r="C32" s="226">
        <f t="shared" si="0"/>
        <v>170</v>
      </c>
      <c r="D32" s="333">
        <f t="shared" si="1"/>
        <v>61117.33</v>
      </c>
      <c r="E32" s="80">
        <f t="shared" si="2"/>
        <v>1548</v>
      </c>
      <c r="F32" s="323">
        <f t="shared" si="3"/>
        <v>39.481479328165378</v>
      </c>
      <c r="G32" s="226">
        <v>60</v>
      </c>
      <c r="H32" s="333">
        <v>29322.13</v>
      </c>
      <c r="I32" s="80">
        <v>713</v>
      </c>
      <c r="J32" s="323">
        <f t="shared" si="8"/>
        <v>41.125007012622724</v>
      </c>
      <c r="K32" s="226">
        <v>110</v>
      </c>
      <c r="L32" s="333">
        <v>31795.200000000001</v>
      </c>
      <c r="M32" s="80">
        <v>835</v>
      </c>
      <c r="N32" s="323">
        <f t="shared" si="9"/>
        <v>38.078083832335331</v>
      </c>
    </row>
    <row r="33" spans="1:14" ht="15" customHeight="1" x14ac:dyDescent="0.2">
      <c r="A33" s="276">
        <v>242</v>
      </c>
      <c r="B33" s="222" t="s">
        <v>23</v>
      </c>
      <c r="C33" s="226">
        <f t="shared" si="0"/>
        <v>255</v>
      </c>
      <c r="D33" s="333">
        <f t="shared" si="1"/>
        <v>112278.05</v>
      </c>
      <c r="E33" s="80">
        <f t="shared" si="2"/>
        <v>3755</v>
      </c>
      <c r="F33" s="323">
        <f t="shared" si="3"/>
        <v>29.900945406125167</v>
      </c>
      <c r="G33" s="226">
        <v>143</v>
      </c>
      <c r="H33" s="333">
        <v>64449.61</v>
      </c>
      <c r="I33" s="80">
        <v>2092</v>
      </c>
      <c r="J33" s="323">
        <f t="shared" si="8"/>
        <v>30.807652963671128</v>
      </c>
      <c r="K33" s="226">
        <v>112</v>
      </c>
      <c r="L33" s="333">
        <v>47828.44</v>
      </c>
      <c r="M33" s="80">
        <v>1663</v>
      </c>
      <c r="N33" s="323">
        <f t="shared" si="9"/>
        <v>28.760336740829828</v>
      </c>
    </row>
    <row r="34" spans="1:14" ht="24.95" customHeight="1" x14ac:dyDescent="0.2">
      <c r="A34" s="276">
        <v>251</v>
      </c>
      <c r="B34" s="222" t="s">
        <v>63</v>
      </c>
      <c r="C34" s="226">
        <f t="shared" si="0"/>
        <v>6</v>
      </c>
      <c r="D34" s="333">
        <f t="shared" si="1"/>
        <v>2505.6799999999998</v>
      </c>
      <c r="E34" s="80">
        <f t="shared" si="2"/>
        <v>111</v>
      </c>
      <c r="F34" s="323">
        <f t="shared" si="3"/>
        <v>22.573693693693691</v>
      </c>
      <c r="G34" s="226">
        <v>5</v>
      </c>
      <c r="H34" s="333">
        <v>2077.79</v>
      </c>
      <c r="I34" s="80">
        <v>94</v>
      </c>
      <c r="J34" s="323">
        <f t="shared" si="8"/>
        <v>22.104148936170212</v>
      </c>
      <c r="K34" s="226">
        <v>1</v>
      </c>
      <c r="L34" s="333">
        <v>427.89</v>
      </c>
      <c r="M34" s="80">
        <v>17</v>
      </c>
      <c r="N34" s="323">
        <f t="shared" si="9"/>
        <v>25.169999999999998</v>
      </c>
    </row>
    <row r="35" spans="1:14" ht="24.95" customHeight="1" x14ac:dyDescent="0.2">
      <c r="A35" s="276">
        <v>252</v>
      </c>
      <c r="B35" s="222" t="s">
        <v>220</v>
      </c>
      <c r="C35" s="226">
        <f t="shared" si="0"/>
        <v>461</v>
      </c>
      <c r="D35" s="333">
        <f t="shared" si="1"/>
        <v>149388.54999999999</v>
      </c>
      <c r="E35" s="80">
        <f t="shared" si="2"/>
        <v>4922</v>
      </c>
      <c r="F35" s="323">
        <f t="shared" si="3"/>
        <v>30.351188541243395</v>
      </c>
      <c r="G35" s="226">
        <v>207</v>
      </c>
      <c r="H35" s="333">
        <v>77766.25</v>
      </c>
      <c r="I35" s="80">
        <v>2377</v>
      </c>
      <c r="J35" s="323">
        <f t="shared" si="8"/>
        <v>32.716133782078252</v>
      </c>
      <c r="K35" s="226">
        <v>254</v>
      </c>
      <c r="L35" s="333">
        <v>71622.3</v>
      </c>
      <c r="M35" s="80">
        <v>2545</v>
      </c>
      <c r="N35" s="323">
        <f t="shared" si="9"/>
        <v>28.142357563850688</v>
      </c>
    </row>
    <row r="36" spans="1:14" ht="24.95" customHeight="1" x14ac:dyDescent="0.2">
      <c r="A36" s="276">
        <v>253</v>
      </c>
      <c r="B36" s="222" t="s">
        <v>221</v>
      </c>
      <c r="C36" s="226">
        <f t="shared" si="0"/>
        <v>404</v>
      </c>
      <c r="D36" s="333">
        <f t="shared" si="1"/>
        <v>62241.009999999995</v>
      </c>
      <c r="E36" s="80">
        <f t="shared" si="2"/>
        <v>1602</v>
      </c>
      <c r="F36" s="323">
        <f t="shared" si="3"/>
        <v>38.852066167290886</v>
      </c>
      <c r="G36" s="226">
        <v>133</v>
      </c>
      <c r="H36" s="333">
        <v>23366.44</v>
      </c>
      <c r="I36" s="80">
        <v>514</v>
      </c>
      <c r="J36" s="323">
        <f t="shared" si="8"/>
        <v>45.46</v>
      </c>
      <c r="K36" s="226">
        <v>271</v>
      </c>
      <c r="L36" s="333">
        <v>38874.57</v>
      </c>
      <c r="M36" s="80">
        <v>1088</v>
      </c>
      <c r="N36" s="323">
        <f t="shared" si="9"/>
        <v>35.73030330882353</v>
      </c>
    </row>
    <row r="37" spans="1:14" ht="14.1" customHeight="1" x14ac:dyDescent="0.2">
      <c r="A37" s="276">
        <v>310</v>
      </c>
      <c r="B37" s="222" t="s">
        <v>24</v>
      </c>
      <c r="C37" s="226"/>
      <c r="D37" s="333"/>
      <c r="E37" s="80"/>
      <c r="F37" s="323"/>
      <c r="G37" s="226"/>
      <c r="H37" s="333"/>
      <c r="I37" s="80"/>
      <c r="J37" s="323"/>
      <c r="K37" s="226"/>
      <c r="L37" s="333"/>
      <c r="M37" s="80"/>
      <c r="N37" s="323"/>
    </row>
    <row r="38" spans="1:14" ht="24.95" customHeight="1" x14ac:dyDescent="0.2">
      <c r="A38" s="276">
        <v>320</v>
      </c>
      <c r="B38" s="222" t="s">
        <v>25</v>
      </c>
      <c r="C38" s="226"/>
      <c r="D38" s="333"/>
      <c r="E38" s="80"/>
      <c r="F38" s="323"/>
      <c r="G38" s="226"/>
      <c r="H38" s="333"/>
      <c r="I38" s="80"/>
      <c r="J38" s="323"/>
      <c r="K38" s="226"/>
      <c r="L38" s="333"/>
      <c r="M38" s="80"/>
      <c r="N38" s="323"/>
    </row>
    <row r="39" spans="1:14" ht="15" customHeight="1" x14ac:dyDescent="0.2">
      <c r="A39" s="276">
        <v>331</v>
      </c>
      <c r="B39" s="222" t="s">
        <v>26</v>
      </c>
      <c r="C39" s="226">
        <f t="shared" si="0"/>
        <v>628</v>
      </c>
      <c r="D39" s="333">
        <f t="shared" si="1"/>
        <v>306322.67</v>
      </c>
      <c r="E39" s="80">
        <f t="shared" si="2"/>
        <v>9473</v>
      </c>
      <c r="F39" s="323">
        <f t="shared" si="3"/>
        <v>32.336395017417921</v>
      </c>
      <c r="G39" s="226">
        <v>240</v>
      </c>
      <c r="H39" s="333">
        <v>130310.36</v>
      </c>
      <c r="I39" s="80">
        <v>3676</v>
      </c>
      <c r="J39" s="323">
        <f t="shared" ref="J39" si="10">H39/I39</f>
        <v>35.448955386289448</v>
      </c>
      <c r="K39" s="226">
        <v>388</v>
      </c>
      <c r="L39" s="333">
        <v>176012.31</v>
      </c>
      <c r="M39" s="80">
        <v>5797</v>
      </c>
      <c r="N39" s="323">
        <f t="shared" ref="N39" si="11">L39/M39</f>
        <v>30.362654821459376</v>
      </c>
    </row>
    <row r="40" spans="1:14" ht="15" customHeight="1" x14ac:dyDescent="0.2">
      <c r="A40" s="276">
        <v>332</v>
      </c>
      <c r="B40" s="222" t="s">
        <v>27</v>
      </c>
      <c r="C40" s="226"/>
      <c r="D40" s="333"/>
      <c r="E40" s="80"/>
      <c r="F40" s="323"/>
      <c r="G40" s="226"/>
      <c r="H40" s="333"/>
      <c r="I40" s="80"/>
      <c r="J40" s="323"/>
      <c r="K40" s="226"/>
      <c r="L40" s="333"/>
      <c r="M40" s="80"/>
      <c r="N40" s="323"/>
    </row>
    <row r="41" spans="1:14" ht="15" customHeight="1" x14ac:dyDescent="0.2">
      <c r="A41" s="276">
        <v>333</v>
      </c>
      <c r="B41" s="222" t="s">
        <v>28</v>
      </c>
      <c r="C41" s="226">
        <f t="shared" si="0"/>
        <v>117</v>
      </c>
      <c r="D41" s="333">
        <f t="shared" si="1"/>
        <v>32283.06</v>
      </c>
      <c r="E41" s="80">
        <f t="shared" si="2"/>
        <v>975</v>
      </c>
      <c r="F41" s="323">
        <f t="shared" si="3"/>
        <v>33.110830769230773</v>
      </c>
      <c r="G41" s="226">
        <v>67</v>
      </c>
      <c r="H41" s="333">
        <v>18807.54</v>
      </c>
      <c r="I41" s="80">
        <v>536</v>
      </c>
      <c r="J41" s="323">
        <f t="shared" ref="J41:J42" si="12">H41/I41</f>
        <v>35.08869402985075</v>
      </c>
      <c r="K41" s="226">
        <v>50</v>
      </c>
      <c r="L41" s="333">
        <v>13475.52</v>
      </c>
      <c r="M41" s="80">
        <v>439</v>
      </c>
      <c r="N41" s="323">
        <f t="shared" ref="N41:N42" si="13">L41/M41</f>
        <v>30.69594533029613</v>
      </c>
    </row>
    <row r="42" spans="1:14" ht="15" customHeight="1" x14ac:dyDescent="0.2">
      <c r="A42" s="276">
        <v>334</v>
      </c>
      <c r="B42" s="222" t="s">
        <v>29</v>
      </c>
      <c r="C42" s="226">
        <f>G42+K42</f>
        <v>3791</v>
      </c>
      <c r="D42" s="333">
        <f t="shared" si="1"/>
        <v>1642812.1600000001</v>
      </c>
      <c r="E42" s="80">
        <f t="shared" si="2"/>
        <v>49506</v>
      </c>
      <c r="F42" s="323">
        <f t="shared" si="3"/>
        <v>33.184102129034869</v>
      </c>
      <c r="G42" s="226">
        <v>1352</v>
      </c>
      <c r="H42" s="333">
        <v>618358.9</v>
      </c>
      <c r="I42" s="80">
        <v>18091</v>
      </c>
      <c r="J42" s="323">
        <f t="shared" si="12"/>
        <v>34.180470952407276</v>
      </c>
      <c r="K42" s="226">
        <v>2439</v>
      </c>
      <c r="L42" s="333">
        <v>1024453.26</v>
      </c>
      <c r="M42" s="80">
        <v>31415</v>
      </c>
      <c r="N42" s="323">
        <f t="shared" si="13"/>
        <v>32.610321820786247</v>
      </c>
    </row>
    <row r="43" spans="1:14" ht="14.1" customHeight="1" x14ac:dyDescent="0.2">
      <c r="A43" s="276">
        <v>340</v>
      </c>
      <c r="B43" s="222" t="s">
        <v>30</v>
      </c>
      <c r="C43" s="226"/>
      <c r="D43" s="333"/>
      <c r="E43" s="80"/>
      <c r="F43" s="323"/>
      <c r="G43" s="226"/>
      <c r="H43" s="333"/>
      <c r="I43" s="80"/>
      <c r="J43" s="323"/>
      <c r="K43" s="226"/>
      <c r="L43" s="333"/>
      <c r="M43" s="80"/>
      <c r="N43" s="323"/>
    </row>
    <row r="44" spans="1:14" ht="14.1" customHeight="1" x14ac:dyDescent="0.2">
      <c r="A44" s="276">
        <v>351</v>
      </c>
      <c r="B44" s="222" t="s">
        <v>31</v>
      </c>
      <c r="C44" s="226"/>
      <c r="D44" s="333"/>
      <c r="E44" s="80"/>
      <c r="F44" s="323"/>
      <c r="G44" s="226"/>
      <c r="H44" s="333"/>
      <c r="I44" s="80"/>
      <c r="J44" s="323"/>
      <c r="K44" s="226"/>
      <c r="L44" s="333"/>
      <c r="M44" s="80"/>
      <c r="N44" s="323"/>
    </row>
    <row r="45" spans="1:14" ht="14.1" customHeight="1" x14ac:dyDescent="0.2">
      <c r="A45" s="276">
        <v>411</v>
      </c>
      <c r="B45" s="222" t="s">
        <v>32</v>
      </c>
      <c r="C45" s="226"/>
      <c r="D45" s="333"/>
      <c r="E45" s="80"/>
      <c r="F45" s="323"/>
      <c r="G45" s="226"/>
      <c r="H45" s="333"/>
      <c r="I45" s="80"/>
      <c r="J45" s="323"/>
      <c r="K45" s="226"/>
      <c r="L45" s="333"/>
      <c r="M45" s="80"/>
      <c r="N45" s="323"/>
    </row>
    <row r="46" spans="1:14" ht="14.1" customHeight="1" x14ac:dyDescent="0.2">
      <c r="A46" s="276">
        <v>461</v>
      </c>
      <c r="B46" s="310" t="s">
        <v>285</v>
      </c>
      <c r="C46" s="226">
        <f t="shared" ref="C46" si="14">G46+K46</f>
        <v>9</v>
      </c>
      <c r="D46" s="333">
        <f t="shared" ref="D46" si="15">H46+L46</f>
        <v>660.84999999999991</v>
      </c>
      <c r="E46" s="80">
        <f t="shared" ref="E46" si="16">I46+M46</f>
        <v>28</v>
      </c>
      <c r="F46" s="323">
        <f t="shared" ref="F46" si="17">D46/E46</f>
        <v>23.601785714285711</v>
      </c>
      <c r="G46" s="226">
        <v>6</v>
      </c>
      <c r="H46" s="333">
        <v>485.78</v>
      </c>
      <c r="I46" s="80">
        <v>23</v>
      </c>
      <c r="J46" s="323">
        <f t="shared" ref="J46" si="18">H46/I46</f>
        <v>21.12086956521739</v>
      </c>
      <c r="K46" s="226">
        <v>3</v>
      </c>
      <c r="L46" s="333">
        <v>175.07</v>
      </c>
      <c r="M46" s="80">
        <v>5</v>
      </c>
      <c r="N46" s="323">
        <f t="shared" ref="N46" si="19">L46/M46</f>
        <v>35.013999999999996</v>
      </c>
    </row>
    <row r="47" spans="1:14" ht="24.95" customHeight="1" x14ac:dyDescent="0.2">
      <c r="A47" s="276">
        <v>911</v>
      </c>
      <c r="B47" s="222" t="s">
        <v>222</v>
      </c>
      <c r="C47" s="226">
        <f t="shared" si="0"/>
        <v>9073</v>
      </c>
      <c r="D47" s="333">
        <f t="shared" si="1"/>
        <v>3991870.73</v>
      </c>
      <c r="E47" s="80">
        <f t="shared" si="2"/>
        <v>96306</v>
      </c>
      <c r="F47" s="323">
        <f t="shared" si="3"/>
        <v>41.449865325109549</v>
      </c>
      <c r="G47" s="226">
        <v>4690</v>
      </c>
      <c r="H47" s="333">
        <v>2278437.15</v>
      </c>
      <c r="I47" s="80">
        <v>52552</v>
      </c>
      <c r="J47" s="323">
        <f t="shared" ref="J47" si="20">H47/I47</f>
        <v>43.355859910184193</v>
      </c>
      <c r="K47" s="226">
        <v>4383</v>
      </c>
      <c r="L47" s="333">
        <v>1713433.58</v>
      </c>
      <c r="M47" s="80">
        <v>43754</v>
      </c>
      <c r="N47" s="323">
        <f t="shared" ref="N47" si="21">L47/M47</f>
        <v>39.160615715134618</v>
      </c>
    </row>
    <row r="48" spans="1:14" ht="20.100000000000001" customHeight="1" x14ac:dyDescent="0.2">
      <c r="A48" s="277"/>
      <c r="B48" s="224" t="s">
        <v>5</v>
      </c>
      <c r="C48" s="227">
        <f>SUM(C9:C47)</f>
        <v>760817</v>
      </c>
      <c r="D48" s="334">
        <f>SUM(D9:D47)</f>
        <v>183974198.67999998</v>
      </c>
      <c r="E48" s="125">
        <f>SUM(E9:E47)</f>
        <v>5171144</v>
      </c>
      <c r="F48" s="324">
        <f>D48/E48</f>
        <v>35.5770790138507</v>
      </c>
      <c r="G48" s="227">
        <f>SUM(G9:G47)</f>
        <v>313034</v>
      </c>
      <c r="H48" s="334">
        <f>SUM(H9:H47)</f>
        <v>85598711.13000001</v>
      </c>
      <c r="I48" s="125">
        <f>SUM(I9:I47)</f>
        <v>2331354</v>
      </c>
      <c r="J48" s="324">
        <f>H48/I48</f>
        <v>36.716307832272584</v>
      </c>
      <c r="K48" s="227">
        <f>SUM(K9:K47)</f>
        <v>447783</v>
      </c>
      <c r="L48" s="334">
        <f>SUM(L9:L47)</f>
        <v>98375487.549999982</v>
      </c>
      <c r="M48" s="125">
        <f>SUM(M9:M47)</f>
        <v>2839790</v>
      </c>
      <c r="N48" s="324">
        <f>L48/M48</f>
        <v>34.641817722437217</v>
      </c>
    </row>
    <row r="49" spans="3:10" x14ac:dyDescent="0.2">
      <c r="C49" s="3"/>
      <c r="D49" s="3"/>
      <c r="E49" s="3"/>
      <c r="F49" s="4"/>
      <c r="H49" s="80"/>
      <c r="I49" s="80"/>
      <c r="J49" s="80"/>
    </row>
    <row r="50" spans="3:10" x14ac:dyDescent="0.2">
      <c r="C50" s="3"/>
      <c r="D50" s="3"/>
      <c r="E50" s="3"/>
      <c r="F50" s="3"/>
    </row>
    <row r="59" spans="3:10" x14ac:dyDescent="0.2">
      <c r="C59" s="3"/>
      <c r="D59" s="3"/>
      <c r="E59" s="3"/>
      <c r="F59" s="71"/>
    </row>
  </sheetData>
  <mergeCells count="6">
    <mergeCell ref="G6:J6"/>
    <mergeCell ref="K6:N6"/>
    <mergeCell ref="A3:F3"/>
    <mergeCell ref="A6:B7"/>
    <mergeCell ref="C6:F6"/>
    <mergeCell ref="A4:J4"/>
  </mergeCells>
  <phoneticPr fontId="0" type="noConversion"/>
  <hyperlinks>
    <hyperlink ref="A1" location="Съдържание!Print_Area" display="към съдържанието" xr:uid="{00000000-0004-0000-0E00-000000000000}"/>
  </hyperlinks>
  <printOptions horizontalCentered="1" verticalCentered="1"/>
  <pageMargins left="0.39370078740157483" right="0.39370078740157483" top="0.39370078740157483" bottom="0.39370078740157483" header="0" footer="0"/>
  <pageSetup paperSize="9"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Увод</vt:lpstr>
      <vt:lpstr>Съдържание</vt:lpstr>
      <vt:lpstr>Табл.0 - Общо П</vt:lpstr>
      <vt:lpstr>Табл.0.1- Мъже П</vt:lpstr>
      <vt:lpstr>Табл.0.2 - Жени П</vt:lpstr>
      <vt:lpstr>Табл. I.1 ОЗ БЛ </vt:lpstr>
      <vt:lpstr>Табл.I.2 ОЗ ТП</vt:lpstr>
      <vt:lpstr>Табл.I.3 ОЗ Възраст</vt:lpstr>
      <vt:lpstr>Табл.I.4.ОЗ Код ЛЗ</vt:lpstr>
      <vt:lpstr>Табл.I.5 ОЗ продължителност</vt:lpstr>
      <vt:lpstr>Табл.I.6.ОЗ ПБЛ</vt:lpstr>
      <vt:lpstr>Табл.I.7.ОЗ ПрБЛ</vt:lpstr>
      <vt:lpstr>Табл.I.8. ОЗ Персонал</vt:lpstr>
      <vt:lpstr>Табл.Ι.9 ОЗ Диагнози</vt:lpstr>
      <vt:lpstr>Табл. II.1 ТЗПБ БЛ</vt:lpstr>
      <vt:lpstr>Табл.II.2.ТЗПБ ТП</vt:lpstr>
      <vt:lpstr>Табл.II.3.ТЗПБ Възраст</vt:lpstr>
      <vt:lpstr>Табл.II.4.ТЗПБ Код ЛЗ</vt:lpstr>
      <vt:lpstr>Табл.II.5 ТЗПБ продължителност</vt:lpstr>
      <vt:lpstr>Табл.II.6.ТЗПБ ПБЛ</vt:lpstr>
      <vt:lpstr>Табл.II.7.ТЗПБ ПрБЛ</vt:lpstr>
      <vt:lpstr>Табл.II.8.ТЗПБ Персонал</vt:lpstr>
      <vt:lpstr>Табл.II.9 ТЗПБ Диагнози</vt:lpstr>
      <vt:lpstr>Табл.III.1.БР</vt:lpstr>
      <vt:lpstr>Табл.III.2.Бащи 15 дни</vt:lpstr>
      <vt:lpstr>Табл.III.3ОМД</vt:lpstr>
      <vt:lpstr>Табл.III.4.ОМД до 8 бащи</vt:lpstr>
      <vt:lpstr>Табл.III.5.Осиновяване</vt:lpstr>
      <vt:lpstr>Съдържание!Print_Area</vt:lpstr>
      <vt:lpstr>'Табл. I.1 ОЗ БЛ '!Print_Area</vt:lpstr>
      <vt:lpstr>'Табл. II.1 ТЗПБ БЛ'!Print_Area</vt:lpstr>
      <vt:lpstr>'Табл.0 - Общо П'!Print_Area</vt:lpstr>
      <vt:lpstr>'Табл.0.1- Мъже П'!Print_Area</vt:lpstr>
      <vt:lpstr>'Табл.0.2 - Жени П'!Print_Area</vt:lpstr>
      <vt:lpstr>'Табл.I.2 ОЗ ТП'!Print_Area</vt:lpstr>
      <vt:lpstr>'Табл.I.3 ОЗ Възраст'!Print_Area</vt:lpstr>
      <vt:lpstr>'Табл.I.4.ОЗ Код ЛЗ'!Print_Area</vt:lpstr>
      <vt:lpstr>'Табл.I.5 ОЗ продължителност'!Print_Area</vt:lpstr>
      <vt:lpstr>'Табл.I.6.ОЗ ПБЛ'!Print_Area</vt:lpstr>
      <vt:lpstr>'Табл.I.7.ОЗ ПрБЛ'!Print_Area</vt:lpstr>
      <vt:lpstr>'Табл.I.8. ОЗ Персонал'!Print_Area</vt:lpstr>
      <vt:lpstr>'Табл.II.2.ТЗПБ ТП'!Print_Area</vt:lpstr>
      <vt:lpstr>'Табл.II.3.ТЗПБ Възраст'!Print_Area</vt:lpstr>
      <vt:lpstr>'Табл.II.4.ТЗПБ Код ЛЗ'!Print_Area</vt:lpstr>
      <vt:lpstr>'Табл.II.5 ТЗПБ продължителност'!Print_Area</vt:lpstr>
      <vt:lpstr>'Табл.II.6.ТЗПБ ПБЛ'!Print_Area</vt:lpstr>
      <vt:lpstr>'Табл.II.7.ТЗПБ ПрБЛ'!Print_Area</vt:lpstr>
      <vt:lpstr>'Табл.II.8.ТЗПБ Персонал'!Print_Area</vt:lpstr>
      <vt:lpstr>'Табл.II.9 ТЗПБ Диагнози'!Print_Area</vt:lpstr>
      <vt:lpstr>Табл.III.1.БР!Print_Area</vt:lpstr>
      <vt:lpstr>'Табл.III.2.Бащи 15 дни'!Print_Area</vt:lpstr>
      <vt:lpstr>Табл.III.3ОМД!Print_Area</vt:lpstr>
      <vt:lpstr>'Табл.III.4.ОМД до 8 бащи'!Print_Area</vt:lpstr>
      <vt:lpstr>Табл.III.5.Осиновяване!Print_Area</vt:lpstr>
      <vt:lpstr>'Табл.Ι.9 ОЗ Диагнози'!Print_Area</vt:lpstr>
      <vt:lpstr>Увод!Print_Area</vt:lpstr>
      <vt:lpstr>Табл.III.1.БР!Print_Titles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AntoniaG</dc:creator>
  <cp:lastModifiedBy>Антония Г. Георгиева</cp:lastModifiedBy>
  <cp:lastPrinted>2026-07-03T07:04:51Z</cp:lastPrinted>
  <dcterms:created xsi:type="dcterms:W3CDTF">2010-11-01T08:59:02Z</dcterms:created>
  <dcterms:modified xsi:type="dcterms:W3CDTF">2026-07-03T07:13:08Z</dcterms:modified>
</cp:coreProperties>
</file>