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mc:AlternateContent xmlns:mc="http://schemas.openxmlformats.org/markup-compatibility/2006">
    <mc:Choice Requires="x15">
      <x15ac:absPath xmlns:x15ac="http://schemas.microsoft.com/office/spreadsheetml/2010/11/ac" url="C:\Ddsk\AGeorgieva2015\Toni_APP\Fond_OZM\Table_OZM_2025\Бюлетин 2025\"/>
    </mc:Choice>
  </mc:AlternateContent>
  <xr:revisionPtr revIDLastSave="0" documentId="13_ncr:1_{B8B22E42-F96F-4FBD-8DCD-0720A7709D37}" xr6:coauthVersionLast="36" xr6:coauthVersionMax="36" xr10:uidLastSave="{00000000-0000-0000-0000-000000000000}"/>
  <bookViews>
    <workbookView xWindow="0" yWindow="0" windowWidth="28800" windowHeight="12225" tabRatio="708" xr2:uid="{00000000-000D-0000-FFFF-FFFF00000000}"/>
  </bookViews>
  <sheets>
    <sheet name="Увод" sheetId="59" r:id="rId1"/>
    <sheet name="Съдържание" sheetId="72" r:id="rId2"/>
    <sheet name="Табл.0 - Общо П" sheetId="55" r:id="rId3"/>
    <sheet name="Табл.0.1- Мъже П" sheetId="57" r:id="rId4"/>
    <sheet name="Табл.0.2 - Жени П" sheetId="56" r:id="rId5"/>
    <sheet name="Табл. I.1 ОЗ БЛ " sheetId="61" r:id="rId6"/>
    <sheet name="Табл.I.2 ОЗ ТП" sheetId="36" r:id="rId7"/>
    <sheet name="Табл.I.3 ОЗ Възраст" sheetId="39" r:id="rId8"/>
    <sheet name="Табл.I.4.ОЗ Код ЛЗ" sheetId="45" r:id="rId9"/>
    <sheet name="Табл.I.5 ОЗ продължителност" sheetId="65" r:id="rId10"/>
    <sheet name="Табл.I.6.ОЗ ПБЛ" sheetId="48" r:id="rId11"/>
    <sheet name="Табл.I.7.ОЗ ПрБЛ" sheetId="51" r:id="rId12"/>
    <sheet name="Табл.I.8. ОЗ Персонал" sheetId="52" r:id="rId13"/>
    <sheet name="Табл.Ι.9 ОЗ Диагнози" sheetId="64" r:id="rId14"/>
    <sheet name="Табл. II.1 ТЗПБ БЛ" sheetId="69" r:id="rId15"/>
    <sheet name="Табл.II.2.ТЗПБ ТП" sheetId="35" r:id="rId16"/>
    <sheet name="Табл.II.3.ТЗПБ Възраст" sheetId="12" r:id="rId17"/>
    <sheet name="Табл.II.4.ТЗПБ Код ЛЗ" sheetId="18" r:id="rId18"/>
    <sheet name="Табл.II.5 ТЗПБ продължителност" sheetId="70" r:id="rId19"/>
    <sheet name="Табл.II.6.ТЗПБ ПБЛ" sheetId="26" r:id="rId20"/>
    <sheet name="Табл.II.7.ТЗПБ ПрБЛ" sheetId="29" r:id="rId21"/>
    <sheet name="Табл.II.8.ТЗПБ Персонал" sheetId="30" r:id="rId22"/>
    <sheet name="Табл.II.9 ТЗПБ Диагнози" sheetId="71" r:id="rId23"/>
    <sheet name="Табл.III.1.БР" sheetId="5" r:id="rId24"/>
    <sheet name="Табл.III.2.Бащи 15 дни" sheetId="54" r:id="rId25"/>
    <sheet name="Табл.III.3ОМД" sheetId="9" r:id="rId26"/>
    <sheet name="Табл.III.4.ОМД до 8 бащи" sheetId="73" r:id="rId27"/>
    <sheet name="Табл.III.5.Осиновяване" sheetId="58" r:id="rId28"/>
  </sheets>
  <definedNames>
    <definedName name="_xlnm.Print_Area" localSheetId="1">Съдържание!$A$1:$B$37</definedName>
    <definedName name="_xlnm.Print_Area" localSheetId="5">'Табл. I.1 ОЗ БЛ '!$A$3:$X$42</definedName>
    <definedName name="_xlnm.Print_Area" localSheetId="14">'Табл. II.1 ТЗПБ БЛ'!$A$3:$X$42</definedName>
    <definedName name="_xlnm.Print_Area" localSheetId="2">'Табл.0 - Общо П'!$A$2:$I$34</definedName>
    <definedName name="_xlnm.Print_Area" localSheetId="3">'Табл.0.1- Мъже П'!$A$2:$I$34</definedName>
    <definedName name="_xlnm.Print_Area" localSheetId="4">'Табл.0.2 - Жени П'!$A$2:$I$32</definedName>
    <definedName name="_xlnm.Print_Area" localSheetId="6">'Табл.I.2 ОЗ ТП'!$A$3:$P$37</definedName>
    <definedName name="_xlnm.Print_Area" localSheetId="7">'Табл.I.3 ОЗ Възраст'!$A$3:$M$60</definedName>
    <definedName name="_xlnm.Print_Area" localSheetId="8">'Табл.I.4.ОЗ Код ЛЗ'!$A$3:$N$47</definedName>
    <definedName name="_xlnm.Print_Area" localSheetId="9">'Табл.I.5 ОЗ продължителност'!$A$3:$I$17</definedName>
    <definedName name="_xlnm.Print_Area" localSheetId="10">'Табл.I.6.ОЗ ПБЛ'!$A$3:$P$39</definedName>
    <definedName name="_xlnm.Print_Area" localSheetId="11">'Табл.I.7.ОЗ ПрБЛ'!$A$3:$P$39</definedName>
    <definedName name="_xlnm.Print_Area" localSheetId="12">'Табл.I.8. ОЗ Персонал'!$A$3:$E$15</definedName>
    <definedName name="_xlnm.Print_Area" localSheetId="15">'Табл.II.2.ТЗПБ ТП'!$A$3:$P$37</definedName>
    <definedName name="_xlnm.Print_Area" localSheetId="16">'Табл.II.3.ТЗПБ Възраст'!$A$3:$M$60</definedName>
    <definedName name="_xlnm.Print_Area" localSheetId="17">'Табл.II.4.ТЗПБ Код ЛЗ'!$A$3:$N$47</definedName>
    <definedName name="_xlnm.Print_Area" localSheetId="18">'Табл.II.5 ТЗПБ продължителност'!$A$3:$I$17</definedName>
    <definedName name="_xlnm.Print_Area" localSheetId="19">'Табл.II.6.ТЗПБ ПБЛ'!$A$3:$P$39</definedName>
    <definedName name="_xlnm.Print_Area" localSheetId="20">'Табл.II.7.ТЗПБ ПрБЛ'!$A$3:$P$39</definedName>
    <definedName name="_xlnm.Print_Area" localSheetId="21">'Табл.II.8.ТЗПБ Персонал'!$A$3:$E$15</definedName>
    <definedName name="_xlnm.Print_Area" localSheetId="22">'Табл.II.9 ТЗПБ Диагнози'!$A$3:$F$29</definedName>
    <definedName name="_xlnm.Print_Area" localSheetId="23">Табл.III.1.БР!$A$3:$M$41</definedName>
    <definedName name="_xlnm.Print_Area" localSheetId="24">'Табл.III.2.Бащи 15 дни'!$A$3:$E$38</definedName>
    <definedName name="_xlnm.Print_Area" localSheetId="25">Табл.III.3ОМД!$A$3:$M$39</definedName>
    <definedName name="_xlnm.Print_Area" localSheetId="26">'Табл.III.4.ОМД до 8 бащи'!$A$3:$E$38</definedName>
    <definedName name="_xlnm.Print_Area" localSheetId="27">Табл.III.5.Осиновяване!$A$3:$E$40</definedName>
    <definedName name="_xlnm.Print_Area" localSheetId="13">'Табл.Ι.9 ОЗ Диагнози'!$A$3:$F$29</definedName>
    <definedName name="_xlnm.Print_Area" localSheetId="0">Увод!$A$1:$A$48</definedName>
    <definedName name="_xlnm.Print_Titles" localSheetId="23">Табл.III.1.БР!$A:$A</definedName>
  </definedNames>
  <calcPr calcId="191029"/>
</workbook>
</file>

<file path=xl/calcChain.xml><?xml version="1.0" encoding="utf-8"?>
<calcChain xmlns="http://schemas.openxmlformats.org/spreadsheetml/2006/main">
  <c r="I33" i="5" l="1"/>
  <c r="C10" i="18"/>
  <c r="D10" i="18"/>
  <c r="E10" i="18"/>
  <c r="F10" i="18"/>
  <c r="C11" i="18"/>
  <c r="D11" i="18"/>
  <c r="E11" i="18"/>
  <c r="F11" i="18"/>
  <c r="C12" i="18"/>
  <c r="D12" i="18"/>
  <c r="E12" i="18"/>
  <c r="F12" i="18"/>
  <c r="N32" i="18"/>
  <c r="N12" i="18"/>
  <c r="N10" i="18"/>
  <c r="E8" i="52"/>
  <c r="B15" i="52"/>
  <c r="I8" i="65"/>
  <c r="C29" i="18" l="1"/>
  <c r="D29" i="18"/>
  <c r="E29" i="18"/>
  <c r="F29" i="18" s="1"/>
  <c r="J29" i="18"/>
  <c r="E35" i="58" l="1"/>
  <c r="X10" i="69" l="1"/>
  <c r="W10" i="69"/>
  <c r="T10" i="69"/>
  <c r="M9" i="12"/>
  <c r="C31" i="18"/>
  <c r="D31" i="18"/>
  <c r="E31" i="18"/>
  <c r="F31" i="18"/>
  <c r="C32" i="18"/>
  <c r="D32" i="18"/>
  <c r="E32" i="18"/>
  <c r="F32" i="18"/>
  <c r="N31" i="18"/>
  <c r="B10" i="61"/>
  <c r="E8" i="54" l="1"/>
  <c r="E9" i="54"/>
  <c r="E10" i="54"/>
  <c r="E11" i="54"/>
  <c r="E12" i="54"/>
  <c r="E13" i="54"/>
  <c r="E14" i="54"/>
  <c r="E15" i="54"/>
  <c r="E16" i="54"/>
  <c r="E17" i="54"/>
  <c r="E18" i="54"/>
  <c r="E19" i="54"/>
  <c r="E20" i="54"/>
  <c r="E21" i="54"/>
  <c r="E22" i="54"/>
  <c r="E23" i="54"/>
  <c r="E24" i="54"/>
  <c r="E25" i="54"/>
  <c r="E26" i="54"/>
  <c r="E27" i="54"/>
  <c r="E28" i="54"/>
  <c r="E29" i="54"/>
  <c r="E30" i="54"/>
  <c r="E31" i="54"/>
  <c r="E32" i="54"/>
  <c r="E33" i="54"/>
  <c r="E34" i="54"/>
  <c r="E35" i="54"/>
  <c r="C36" i="73" l="1"/>
  <c r="X10" i="61" l="1"/>
  <c r="W10" i="61"/>
  <c r="T10" i="61"/>
  <c r="P10" i="61" l="1"/>
  <c r="O10" i="61"/>
  <c r="L10" i="61"/>
  <c r="B9" i="12"/>
  <c r="C9" i="12"/>
  <c r="D9" i="12"/>
  <c r="E9" i="12" s="1"/>
  <c r="M10" i="12"/>
  <c r="I15" i="5" l="1"/>
  <c r="I17" i="5"/>
  <c r="K26" i="26"/>
  <c r="K9" i="35" l="1"/>
  <c r="B36" i="58" l="1"/>
  <c r="B10" i="12" l="1"/>
  <c r="C10" i="12"/>
  <c r="D10" i="12"/>
  <c r="B11" i="12"/>
  <c r="C11" i="12"/>
  <c r="D11" i="12"/>
  <c r="B12" i="12"/>
  <c r="C12" i="12"/>
  <c r="D12" i="12"/>
  <c r="B13" i="12"/>
  <c r="C13" i="12"/>
  <c r="D13" i="12"/>
  <c r="B14" i="12"/>
  <c r="C14" i="12"/>
  <c r="D14" i="12"/>
  <c r="B15" i="12"/>
  <c r="C15" i="12"/>
  <c r="D15" i="12"/>
  <c r="B16" i="12"/>
  <c r="C16" i="12"/>
  <c r="D16" i="12"/>
  <c r="B17" i="12"/>
  <c r="C17" i="12"/>
  <c r="D17" i="12"/>
  <c r="B18" i="12"/>
  <c r="C18" i="12"/>
  <c r="D18" i="12"/>
  <c r="B19" i="12"/>
  <c r="C19" i="12"/>
  <c r="D19" i="12"/>
  <c r="B20" i="12"/>
  <c r="C20" i="12"/>
  <c r="D20" i="12"/>
  <c r="B21" i="12"/>
  <c r="C21" i="12"/>
  <c r="D21" i="12"/>
  <c r="B22" i="12"/>
  <c r="C22" i="12"/>
  <c r="D22" i="12"/>
  <c r="B23" i="12"/>
  <c r="C23" i="12"/>
  <c r="D23" i="12"/>
  <c r="B24" i="12"/>
  <c r="C24" i="12"/>
  <c r="D24" i="12"/>
  <c r="B25" i="12"/>
  <c r="C25" i="12"/>
  <c r="D25" i="12"/>
  <c r="B26" i="12"/>
  <c r="C26" i="12"/>
  <c r="D26" i="12"/>
  <c r="B27" i="12"/>
  <c r="C27" i="12"/>
  <c r="D27" i="12"/>
  <c r="B28" i="12"/>
  <c r="C28" i="12"/>
  <c r="D28" i="12"/>
  <c r="B29" i="12"/>
  <c r="C29" i="12"/>
  <c r="D29" i="12"/>
  <c r="B30" i="12"/>
  <c r="C30" i="12"/>
  <c r="D30" i="12"/>
  <c r="B31" i="12"/>
  <c r="C31" i="12"/>
  <c r="D31" i="12"/>
  <c r="B32" i="12"/>
  <c r="C32" i="12"/>
  <c r="D32" i="12"/>
  <c r="B33" i="12"/>
  <c r="C33" i="12"/>
  <c r="D33" i="12"/>
  <c r="B34" i="12"/>
  <c r="C34" i="12"/>
  <c r="D34" i="12"/>
  <c r="B35" i="12"/>
  <c r="C35" i="12"/>
  <c r="D35" i="12"/>
  <c r="B36" i="12"/>
  <c r="C36" i="12"/>
  <c r="D36" i="12"/>
  <c r="B37" i="12"/>
  <c r="C37" i="12"/>
  <c r="D37" i="12"/>
  <c r="B38" i="12"/>
  <c r="C38" i="12"/>
  <c r="D38" i="12"/>
  <c r="B39" i="12"/>
  <c r="C39" i="12"/>
  <c r="D39" i="12"/>
  <c r="B40" i="12"/>
  <c r="C40" i="12"/>
  <c r="D40" i="12"/>
  <c r="B41" i="12"/>
  <c r="C41" i="12"/>
  <c r="D41" i="12"/>
  <c r="B42" i="12"/>
  <c r="C42" i="12"/>
  <c r="D42" i="12"/>
  <c r="B43" i="12"/>
  <c r="C43" i="12"/>
  <c r="D43" i="12"/>
  <c r="B44" i="12"/>
  <c r="C44" i="12"/>
  <c r="D44" i="12"/>
  <c r="B45" i="12"/>
  <c r="C45" i="12"/>
  <c r="D45" i="12"/>
  <c r="B46" i="12"/>
  <c r="C46" i="12"/>
  <c r="D46" i="12"/>
  <c r="B47" i="12"/>
  <c r="C47" i="12"/>
  <c r="D47" i="12"/>
  <c r="B48" i="12"/>
  <c r="C48" i="12"/>
  <c r="D48" i="12"/>
  <c r="B49" i="12"/>
  <c r="C49" i="12"/>
  <c r="D49" i="12"/>
  <c r="B50" i="12"/>
  <c r="C50" i="12"/>
  <c r="D50" i="12"/>
  <c r="B51" i="12"/>
  <c r="C51" i="12"/>
  <c r="D51" i="12"/>
  <c r="B52" i="12"/>
  <c r="C52" i="12"/>
  <c r="D52" i="12"/>
  <c r="B53" i="12"/>
  <c r="C53" i="12"/>
  <c r="D53" i="12"/>
  <c r="B54" i="12"/>
  <c r="C54" i="12"/>
  <c r="D54" i="12"/>
  <c r="B55" i="12"/>
  <c r="C55" i="12"/>
  <c r="D55" i="12"/>
  <c r="B56" i="12"/>
  <c r="C56" i="12"/>
  <c r="D56" i="12"/>
  <c r="B57" i="12"/>
  <c r="C57" i="12"/>
  <c r="D57" i="12"/>
  <c r="B9" i="5"/>
  <c r="D36" i="9"/>
  <c r="C36" i="9"/>
  <c r="B36" i="9"/>
  <c r="D35" i="9"/>
  <c r="C35" i="9"/>
  <c r="B35" i="9"/>
  <c r="D34" i="9"/>
  <c r="C34" i="9"/>
  <c r="B34" i="9"/>
  <c r="D33" i="9"/>
  <c r="C33" i="9"/>
  <c r="B33" i="9"/>
  <c r="D32" i="9"/>
  <c r="C32" i="9"/>
  <c r="B32" i="9"/>
  <c r="D31" i="9"/>
  <c r="C31" i="9"/>
  <c r="B31" i="9"/>
  <c r="D30" i="9"/>
  <c r="C30" i="9"/>
  <c r="B30" i="9"/>
  <c r="D29" i="9"/>
  <c r="C29" i="9"/>
  <c r="B29" i="9"/>
  <c r="D28" i="9"/>
  <c r="C28" i="9"/>
  <c r="B28" i="9"/>
  <c r="D27" i="9"/>
  <c r="C27" i="9"/>
  <c r="B27" i="9"/>
  <c r="D26" i="9"/>
  <c r="C26" i="9"/>
  <c r="B26" i="9"/>
  <c r="D25" i="9"/>
  <c r="C25" i="9"/>
  <c r="B25" i="9"/>
  <c r="D24" i="9"/>
  <c r="C24" i="9"/>
  <c r="B24" i="9"/>
  <c r="D23" i="9"/>
  <c r="C23" i="9"/>
  <c r="B23" i="9"/>
  <c r="D22" i="9"/>
  <c r="C22" i="9"/>
  <c r="B22" i="9"/>
  <c r="D21" i="9"/>
  <c r="C21" i="9"/>
  <c r="B21" i="9"/>
  <c r="D20" i="9"/>
  <c r="C20" i="9"/>
  <c r="B20" i="9"/>
  <c r="D19" i="9"/>
  <c r="C19" i="9"/>
  <c r="B19" i="9"/>
  <c r="D18" i="9"/>
  <c r="C18" i="9"/>
  <c r="B18" i="9"/>
  <c r="D17" i="9"/>
  <c r="C17" i="9"/>
  <c r="B17" i="9"/>
  <c r="D16" i="9"/>
  <c r="C16" i="9"/>
  <c r="B16" i="9"/>
  <c r="D15" i="9"/>
  <c r="C15" i="9"/>
  <c r="B15" i="9"/>
  <c r="D14" i="9"/>
  <c r="C14" i="9"/>
  <c r="B14" i="9"/>
  <c r="D13" i="9"/>
  <c r="C13" i="9"/>
  <c r="B13" i="9"/>
  <c r="D12" i="9"/>
  <c r="C12" i="9"/>
  <c r="B12" i="9"/>
  <c r="D11" i="9"/>
  <c r="C11" i="9"/>
  <c r="B11" i="9"/>
  <c r="D10" i="9"/>
  <c r="C10" i="9"/>
  <c r="B10" i="9"/>
  <c r="D9" i="9"/>
  <c r="C9" i="9"/>
  <c r="B9" i="9"/>
  <c r="M36" i="9"/>
  <c r="M35" i="9"/>
  <c r="M34" i="9"/>
  <c r="M33" i="9"/>
  <c r="M32" i="9"/>
  <c r="M31" i="9"/>
  <c r="M30" i="9"/>
  <c r="M29" i="9"/>
  <c r="M28" i="9"/>
  <c r="M27" i="9"/>
  <c r="M26" i="9"/>
  <c r="M25" i="9"/>
  <c r="M24" i="9"/>
  <c r="M23" i="9"/>
  <c r="M22" i="9"/>
  <c r="M21" i="9"/>
  <c r="M20" i="9"/>
  <c r="M19" i="9"/>
  <c r="M18" i="9"/>
  <c r="M17" i="9"/>
  <c r="M16" i="9"/>
  <c r="M15" i="9"/>
  <c r="M14" i="9"/>
  <c r="M13" i="9"/>
  <c r="M12" i="9"/>
  <c r="M11" i="9"/>
  <c r="M10" i="9"/>
  <c r="L37" i="9"/>
  <c r="M9" i="9"/>
  <c r="J37" i="9"/>
  <c r="I36" i="9"/>
  <c r="I35" i="9"/>
  <c r="I34" i="9"/>
  <c r="I33" i="9"/>
  <c r="I32" i="9"/>
  <c r="I31" i="9"/>
  <c r="I30" i="9"/>
  <c r="I29" i="9"/>
  <c r="I28" i="9"/>
  <c r="I27" i="9"/>
  <c r="I26" i="9"/>
  <c r="I25" i="9"/>
  <c r="I24" i="9"/>
  <c r="I23" i="9"/>
  <c r="I22" i="9"/>
  <c r="I21" i="9"/>
  <c r="I20" i="9"/>
  <c r="I19" i="9"/>
  <c r="I18" i="9"/>
  <c r="I17" i="9"/>
  <c r="I16" i="9"/>
  <c r="I15" i="9"/>
  <c r="I14" i="9"/>
  <c r="I13" i="9"/>
  <c r="I12" i="9"/>
  <c r="I11" i="9"/>
  <c r="I10" i="9"/>
  <c r="H37" i="9"/>
  <c r="I9" i="9"/>
  <c r="F37" i="9"/>
  <c r="M9" i="5"/>
  <c r="B10" i="5"/>
  <c r="C10" i="5"/>
  <c r="D10" i="5"/>
  <c r="B11" i="5"/>
  <c r="C11" i="5"/>
  <c r="D11" i="5"/>
  <c r="B12" i="5"/>
  <c r="C12" i="5"/>
  <c r="D12" i="5"/>
  <c r="B13" i="5"/>
  <c r="C13" i="5"/>
  <c r="D13" i="5"/>
  <c r="B14" i="5"/>
  <c r="C14" i="5"/>
  <c r="D14" i="5"/>
  <c r="B15" i="5"/>
  <c r="C15" i="5"/>
  <c r="D15" i="5"/>
  <c r="B16" i="5"/>
  <c r="C16" i="5"/>
  <c r="D16" i="5"/>
  <c r="B17" i="5"/>
  <c r="C17" i="5"/>
  <c r="D17" i="5"/>
  <c r="B18" i="5"/>
  <c r="C18" i="5"/>
  <c r="D18" i="5"/>
  <c r="B19" i="5"/>
  <c r="C19" i="5"/>
  <c r="D19" i="5"/>
  <c r="B20" i="5"/>
  <c r="C20" i="5"/>
  <c r="D20" i="5"/>
  <c r="B21" i="5"/>
  <c r="C21" i="5"/>
  <c r="D21" i="5"/>
  <c r="B22" i="5"/>
  <c r="C22" i="5"/>
  <c r="D22" i="5"/>
  <c r="B23" i="5"/>
  <c r="C23" i="5"/>
  <c r="D23" i="5"/>
  <c r="B24" i="5"/>
  <c r="C24" i="5"/>
  <c r="D24" i="5"/>
  <c r="B25" i="5"/>
  <c r="C25" i="5"/>
  <c r="D25" i="5"/>
  <c r="B26" i="5"/>
  <c r="C26" i="5"/>
  <c r="D26" i="5"/>
  <c r="B27" i="5"/>
  <c r="C27" i="5"/>
  <c r="D27" i="5"/>
  <c r="B28" i="5"/>
  <c r="C28" i="5"/>
  <c r="D28" i="5"/>
  <c r="B29" i="5"/>
  <c r="C29" i="5"/>
  <c r="D29" i="5"/>
  <c r="B30" i="5"/>
  <c r="C30" i="5"/>
  <c r="D30" i="5"/>
  <c r="B31" i="5"/>
  <c r="C31" i="5"/>
  <c r="D31" i="5"/>
  <c r="B32" i="5"/>
  <c r="C32" i="5"/>
  <c r="D32" i="5"/>
  <c r="B33" i="5"/>
  <c r="C33" i="5"/>
  <c r="D33" i="5"/>
  <c r="B34" i="5"/>
  <c r="C34" i="5"/>
  <c r="D34" i="5"/>
  <c r="B35" i="5"/>
  <c r="C35" i="5"/>
  <c r="D35" i="5"/>
  <c r="B36" i="5"/>
  <c r="C36" i="5"/>
  <c r="D36" i="5"/>
  <c r="D9" i="5"/>
  <c r="C9" i="5"/>
  <c r="M36" i="5"/>
  <c r="M35" i="5"/>
  <c r="M34" i="5"/>
  <c r="M33" i="5"/>
  <c r="M32" i="5"/>
  <c r="M31" i="5"/>
  <c r="M30" i="5"/>
  <c r="M29" i="5"/>
  <c r="M28" i="5"/>
  <c r="M27" i="5"/>
  <c r="M26" i="5"/>
  <c r="M25" i="5"/>
  <c r="M24" i="5"/>
  <c r="M23" i="5"/>
  <c r="M22" i="5"/>
  <c r="M21" i="5"/>
  <c r="M20" i="5"/>
  <c r="M19" i="5"/>
  <c r="M18" i="5"/>
  <c r="M17" i="5"/>
  <c r="M16" i="5"/>
  <c r="M15" i="5"/>
  <c r="M14" i="5"/>
  <c r="M13" i="5"/>
  <c r="M12" i="5"/>
  <c r="M11" i="5"/>
  <c r="M10" i="5"/>
  <c r="L37" i="5"/>
  <c r="J37" i="5"/>
  <c r="I36" i="5"/>
  <c r="I35" i="5"/>
  <c r="I34" i="5"/>
  <c r="I31" i="5"/>
  <c r="I30" i="5"/>
  <c r="I29" i="5"/>
  <c r="I28" i="5"/>
  <c r="I26" i="5"/>
  <c r="I25" i="5"/>
  <c r="I23" i="5"/>
  <c r="I22" i="5"/>
  <c r="I21" i="5"/>
  <c r="I20" i="5"/>
  <c r="I14" i="5"/>
  <c r="I12" i="5"/>
  <c r="I11" i="5"/>
  <c r="I10" i="5"/>
  <c r="H37" i="5"/>
  <c r="I9" i="5"/>
  <c r="F37" i="5"/>
  <c r="B9" i="29"/>
  <c r="O37" i="29"/>
  <c r="N37" i="29"/>
  <c r="M37" i="29"/>
  <c r="L37" i="29"/>
  <c r="J37" i="29"/>
  <c r="I37" i="29"/>
  <c r="H37" i="29"/>
  <c r="G37" i="29"/>
  <c r="P36" i="29"/>
  <c r="K36" i="29"/>
  <c r="E36" i="29"/>
  <c r="D36" i="29"/>
  <c r="C36" i="29"/>
  <c r="B36" i="29"/>
  <c r="P35" i="29"/>
  <c r="K35" i="29"/>
  <c r="E35" i="29"/>
  <c r="D35" i="29"/>
  <c r="C35" i="29"/>
  <c r="B35" i="29"/>
  <c r="P34" i="29"/>
  <c r="K34" i="29"/>
  <c r="E34" i="29"/>
  <c r="D34" i="29"/>
  <c r="C34" i="29"/>
  <c r="B34" i="29"/>
  <c r="P33" i="29"/>
  <c r="K33" i="29"/>
  <c r="E33" i="29"/>
  <c r="D33" i="29"/>
  <c r="C33" i="29"/>
  <c r="B33" i="29"/>
  <c r="P32" i="29"/>
  <c r="K32" i="29"/>
  <c r="E32" i="29"/>
  <c r="D32" i="29"/>
  <c r="C32" i="29"/>
  <c r="B32" i="29"/>
  <c r="P31" i="29"/>
  <c r="K31" i="29"/>
  <c r="E31" i="29"/>
  <c r="D31" i="29"/>
  <c r="C31" i="29"/>
  <c r="B31" i="29"/>
  <c r="P30" i="29"/>
  <c r="K30" i="29"/>
  <c r="E30" i="29"/>
  <c r="D30" i="29"/>
  <c r="C30" i="29"/>
  <c r="B30" i="29"/>
  <c r="P29" i="29"/>
  <c r="K29" i="29"/>
  <c r="E29" i="29"/>
  <c r="D29" i="29"/>
  <c r="C29" i="29"/>
  <c r="B29" i="29"/>
  <c r="P28" i="29"/>
  <c r="K28" i="29"/>
  <c r="E28" i="29"/>
  <c r="D28" i="29"/>
  <c r="C28" i="29"/>
  <c r="B28" i="29"/>
  <c r="P27" i="29"/>
  <c r="K27" i="29"/>
  <c r="E27" i="29"/>
  <c r="D27" i="29"/>
  <c r="C27" i="29"/>
  <c r="B27" i="29"/>
  <c r="P26" i="29"/>
  <c r="K26" i="29"/>
  <c r="E26" i="29"/>
  <c r="D26" i="29"/>
  <c r="C26" i="29"/>
  <c r="B26" i="29"/>
  <c r="P25" i="29"/>
  <c r="K25" i="29"/>
  <c r="E25" i="29"/>
  <c r="D25" i="29"/>
  <c r="C25" i="29"/>
  <c r="B25" i="29"/>
  <c r="P24" i="29"/>
  <c r="K24" i="29"/>
  <c r="E24" i="29"/>
  <c r="D24" i="29"/>
  <c r="C24" i="29"/>
  <c r="B24" i="29"/>
  <c r="P23" i="29"/>
  <c r="K23" i="29"/>
  <c r="E23" i="29"/>
  <c r="D23" i="29"/>
  <c r="C23" i="29"/>
  <c r="B23" i="29"/>
  <c r="P22" i="29"/>
  <c r="K22" i="29"/>
  <c r="E22" i="29"/>
  <c r="D22" i="29"/>
  <c r="C22" i="29"/>
  <c r="B22" i="29"/>
  <c r="P21" i="29"/>
  <c r="K21" i="29"/>
  <c r="E21" i="29"/>
  <c r="D21" i="29"/>
  <c r="C21" i="29"/>
  <c r="B21" i="29"/>
  <c r="P20" i="29"/>
  <c r="K20" i="29"/>
  <c r="E20" i="29"/>
  <c r="D20" i="29"/>
  <c r="C20" i="29"/>
  <c r="B20" i="29"/>
  <c r="P19" i="29"/>
  <c r="K19" i="29"/>
  <c r="E19" i="29"/>
  <c r="D19" i="29"/>
  <c r="C19" i="29"/>
  <c r="B19" i="29"/>
  <c r="P18" i="29"/>
  <c r="K18" i="29"/>
  <c r="E18" i="29"/>
  <c r="D18" i="29"/>
  <c r="C18" i="29"/>
  <c r="B18" i="29"/>
  <c r="P17" i="29"/>
  <c r="K17" i="29"/>
  <c r="E17" i="29"/>
  <c r="D17" i="29"/>
  <c r="C17" i="29"/>
  <c r="B17" i="29"/>
  <c r="P16" i="29"/>
  <c r="K16" i="29"/>
  <c r="E16" i="29"/>
  <c r="D16" i="29"/>
  <c r="C16" i="29"/>
  <c r="B16" i="29"/>
  <c r="P15" i="29"/>
  <c r="K15" i="29"/>
  <c r="E15" i="29"/>
  <c r="D15" i="29"/>
  <c r="C15" i="29"/>
  <c r="B15" i="29"/>
  <c r="P14" i="29"/>
  <c r="K14" i="29"/>
  <c r="E14" i="29"/>
  <c r="D14" i="29"/>
  <c r="C14" i="29"/>
  <c r="B14" i="29"/>
  <c r="P13" i="29"/>
  <c r="K13" i="29"/>
  <c r="E13" i="29"/>
  <c r="D13" i="29"/>
  <c r="C13" i="29"/>
  <c r="B13" i="29"/>
  <c r="P12" i="29"/>
  <c r="K12" i="29"/>
  <c r="E12" i="29"/>
  <c r="D12" i="29"/>
  <c r="C12" i="29"/>
  <c r="B12" i="29"/>
  <c r="P11" i="29"/>
  <c r="K11" i="29"/>
  <c r="E11" i="29"/>
  <c r="D11" i="29"/>
  <c r="C11" i="29"/>
  <c r="B11" i="29"/>
  <c r="P10" i="29"/>
  <c r="K10" i="29"/>
  <c r="E10" i="29"/>
  <c r="D10" i="29"/>
  <c r="C10" i="29"/>
  <c r="B10" i="29"/>
  <c r="P9" i="29"/>
  <c r="K9" i="29"/>
  <c r="E9" i="29"/>
  <c r="D9" i="29"/>
  <c r="C9" i="29"/>
  <c r="B10" i="26"/>
  <c r="C10" i="26"/>
  <c r="D10" i="26"/>
  <c r="E10" i="26"/>
  <c r="B11" i="26"/>
  <c r="C11" i="26"/>
  <c r="D11" i="26"/>
  <c r="E11" i="26"/>
  <c r="B12" i="26"/>
  <c r="C12" i="26"/>
  <c r="D12" i="26"/>
  <c r="E12" i="26"/>
  <c r="B13" i="26"/>
  <c r="C13" i="26"/>
  <c r="D13" i="26"/>
  <c r="E13" i="26"/>
  <c r="B14" i="26"/>
  <c r="C14" i="26"/>
  <c r="D14" i="26"/>
  <c r="E14" i="26"/>
  <c r="B15" i="26"/>
  <c r="C15" i="26"/>
  <c r="D15" i="26"/>
  <c r="E15" i="26"/>
  <c r="B16" i="26"/>
  <c r="C16" i="26"/>
  <c r="D16" i="26"/>
  <c r="E16" i="26"/>
  <c r="B17" i="26"/>
  <c r="C17" i="26"/>
  <c r="D17" i="26"/>
  <c r="E17" i="26"/>
  <c r="B18" i="26"/>
  <c r="C18" i="26"/>
  <c r="D18" i="26"/>
  <c r="E18" i="26"/>
  <c r="B19" i="26"/>
  <c r="C19" i="26"/>
  <c r="D19" i="26"/>
  <c r="E19" i="26"/>
  <c r="B20" i="26"/>
  <c r="C20" i="26"/>
  <c r="D20" i="26"/>
  <c r="E20" i="26"/>
  <c r="B21" i="26"/>
  <c r="C21" i="26"/>
  <c r="D21" i="26"/>
  <c r="E21" i="26"/>
  <c r="B22" i="26"/>
  <c r="C22" i="26"/>
  <c r="D22" i="26"/>
  <c r="E22" i="26"/>
  <c r="B23" i="26"/>
  <c r="C23" i="26"/>
  <c r="D23" i="26"/>
  <c r="E23" i="26"/>
  <c r="B24" i="26"/>
  <c r="C24" i="26"/>
  <c r="D24" i="26"/>
  <c r="E24" i="26"/>
  <c r="B25" i="26"/>
  <c r="C25" i="26"/>
  <c r="D25" i="26"/>
  <c r="E25" i="26"/>
  <c r="B26" i="26"/>
  <c r="C26" i="26"/>
  <c r="D26" i="26"/>
  <c r="E26" i="26"/>
  <c r="B27" i="26"/>
  <c r="C27" i="26"/>
  <c r="D27" i="26"/>
  <c r="E27" i="26"/>
  <c r="B28" i="26"/>
  <c r="C28" i="26"/>
  <c r="D28" i="26"/>
  <c r="E28" i="26"/>
  <c r="B29" i="26"/>
  <c r="C29" i="26"/>
  <c r="D29" i="26"/>
  <c r="E29" i="26"/>
  <c r="B30" i="26"/>
  <c r="C30" i="26"/>
  <c r="D30" i="26"/>
  <c r="E30" i="26"/>
  <c r="B31" i="26"/>
  <c r="C31" i="26"/>
  <c r="D31" i="26"/>
  <c r="E31" i="26"/>
  <c r="B32" i="26"/>
  <c r="C32" i="26"/>
  <c r="D32" i="26"/>
  <c r="E32" i="26"/>
  <c r="B33" i="26"/>
  <c r="C33" i="26"/>
  <c r="D33" i="26"/>
  <c r="E33" i="26"/>
  <c r="B34" i="26"/>
  <c r="C34" i="26"/>
  <c r="D34" i="26"/>
  <c r="E34" i="26"/>
  <c r="B35" i="26"/>
  <c r="C35" i="26"/>
  <c r="D35" i="26"/>
  <c r="E35" i="26"/>
  <c r="B36" i="26"/>
  <c r="C36" i="26"/>
  <c r="D36" i="26"/>
  <c r="E36" i="26"/>
  <c r="E9" i="26"/>
  <c r="D9" i="26"/>
  <c r="C9" i="26"/>
  <c r="B9" i="26"/>
  <c r="P36" i="26"/>
  <c r="P35" i="26"/>
  <c r="P34" i="26"/>
  <c r="P33" i="26"/>
  <c r="P32" i="26"/>
  <c r="P31" i="26"/>
  <c r="P30" i="26"/>
  <c r="P29" i="26"/>
  <c r="P28" i="26"/>
  <c r="P27" i="26"/>
  <c r="P26" i="26"/>
  <c r="P25" i="26"/>
  <c r="P24" i="26"/>
  <c r="P23" i="26"/>
  <c r="P22" i="26"/>
  <c r="P21" i="26"/>
  <c r="P20" i="26"/>
  <c r="P19" i="26"/>
  <c r="P18" i="26"/>
  <c r="P17" i="26"/>
  <c r="P16" i="26"/>
  <c r="P15" i="26"/>
  <c r="P14" i="26"/>
  <c r="P12" i="26"/>
  <c r="P11" i="26"/>
  <c r="P10" i="26"/>
  <c r="O37" i="26"/>
  <c r="N37" i="26"/>
  <c r="P9" i="26"/>
  <c r="L37" i="26"/>
  <c r="K36" i="26"/>
  <c r="K35" i="26"/>
  <c r="K34" i="26"/>
  <c r="K33" i="26"/>
  <c r="K32" i="26"/>
  <c r="K31" i="26"/>
  <c r="K30" i="26"/>
  <c r="K29" i="26"/>
  <c r="K28" i="26"/>
  <c r="K27" i="26"/>
  <c r="K25" i="26"/>
  <c r="K24" i="26"/>
  <c r="K23" i="26"/>
  <c r="K22" i="26"/>
  <c r="K21" i="26"/>
  <c r="K20" i="26"/>
  <c r="K19" i="26"/>
  <c r="K18" i="26"/>
  <c r="K17" i="26"/>
  <c r="K16" i="26"/>
  <c r="K15" i="26"/>
  <c r="K14" i="26"/>
  <c r="K13" i="26"/>
  <c r="K12" i="26"/>
  <c r="K11" i="26"/>
  <c r="K10" i="26"/>
  <c r="J37" i="26"/>
  <c r="I37" i="26"/>
  <c r="K9" i="26"/>
  <c r="G37" i="26"/>
  <c r="E46" i="18"/>
  <c r="D46" i="18"/>
  <c r="C46" i="18"/>
  <c r="E34" i="18"/>
  <c r="D34" i="18"/>
  <c r="C34" i="18"/>
  <c r="E30" i="18"/>
  <c r="D30" i="18"/>
  <c r="C30" i="18"/>
  <c r="E26" i="18"/>
  <c r="D26" i="18"/>
  <c r="C26" i="18"/>
  <c r="E25" i="18"/>
  <c r="D25" i="18"/>
  <c r="C25" i="18"/>
  <c r="E20" i="18"/>
  <c r="D20" i="18"/>
  <c r="C20" i="18"/>
  <c r="E19" i="18"/>
  <c r="D19" i="18"/>
  <c r="C19" i="18"/>
  <c r="E17" i="18"/>
  <c r="D17" i="18"/>
  <c r="C17" i="18"/>
  <c r="E15" i="18"/>
  <c r="D15" i="18"/>
  <c r="C15" i="18"/>
  <c r="E13" i="18"/>
  <c r="D13" i="18"/>
  <c r="C13" i="18"/>
  <c r="E9" i="18"/>
  <c r="D9" i="18"/>
  <c r="C9" i="18"/>
  <c r="N46" i="18"/>
  <c r="N30" i="18"/>
  <c r="N26" i="18"/>
  <c r="N25" i="18"/>
  <c r="N20" i="18"/>
  <c r="N19" i="18"/>
  <c r="N17" i="18"/>
  <c r="N15" i="18"/>
  <c r="N13" i="18"/>
  <c r="N11" i="18"/>
  <c r="M47" i="18"/>
  <c r="N9" i="18"/>
  <c r="K47" i="18"/>
  <c r="J46" i="18"/>
  <c r="J34" i="18"/>
  <c r="J26" i="18"/>
  <c r="J25" i="18"/>
  <c r="J20" i="18"/>
  <c r="J19" i="18"/>
  <c r="J17" i="18"/>
  <c r="J15" i="18"/>
  <c r="J13" i="18"/>
  <c r="J11" i="18"/>
  <c r="I47" i="18"/>
  <c r="J9" i="18"/>
  <c r="G47" i="18"/>
  <c r="M57" i="12"/>
  <c r="M56" i="12"/>
  <c r="M55" i="12"/>
  <c r="M54" i="12"/>
  <c r="M53" i="12"/>
  <c r="M52" i="12"/>
  <c r="M51" i="12"/>
  <c r="M50" i="12"/>
  <c r="M49" i="12"/>
  <c r="M48" i="12"/>
  <c r="M47" i="12"/>
  <c r="M46" i="12"/>
  <c r="M45" i="12"/>
  <c r="M44" i="12"/>
  <c r="M43" i="12"/>
  <c r="M42" i="12"/>
  <c r="M41" i="12"/>
  <c r="M40" i="12"/>
  <c r="M39" i="12"/>
  <c r="M38" i="12"/>
  <c r="M37" i="12"/>
  <c r="M36" i="12"/>
  <c r="M35" i="12"/>
  <c r="M34" i="12"/>
  <c r="M33" i="12"/>
  <c r="M32" i="12"/>
  <c r="M31" i="12"/>
  <c r="M30" i="12"/>
  <c r="M29" i="12"/>
  <c r="M28" i="12"/>
  <c r="M27" i="12"/>
  <c r="M26" i="12"/>
  <c r="M25" i="12"/>
  <c r="M24" i="12"/>
  <c r="M23" i="12"/>
  <c r="M22" i="12"/>
  <c r="M21" i="12"/>
  <c r="M20" i="12"/>
  <c r="M19" i="12"/>
  <c r="M18" i="12"/>
  <c r="M17" i="12"/>
  <c r="M16" i="12"/>
  <c r="M15" i="12"/>
  <c r="M14" i="12"/>
  <c r="M13" i="12"/>
  <c r="M12" i="12"/>
  <c r="M11" i="12"/>
  <c r="L58" i="12"/>
  <c r="J58" i="12"/>
  <c r="I57" i="12"/>
  <c r="I56" i="12"/>
  <c r="I55" i="12"/>
  <c r="I54" i="12"/>
  <c r="I53" i="12"/>
  <c r="I52" i="12"/>
  <c r="I51" i="12"/>
  <c r="I50" i="12"/>
  <c r="I49" i="12"/>
  <c r="I48" i="12"/>
  <c r="I47" i="12"/>
  <c r="I46" i="12"/>
  <c r="I45" i="12"/>
  <c r="I44" i="12"/>
  <c r="I43" i="12"/>
  <c r="I42" i="12"/>
  <c r="I41" i="12"/>
  <c r="I40" i="12"/>
  <c r="I39" i="12"/>
  <c r="I38" i="12"/>
  <c r="I37" i="12"/>
  <c r="I36" i="12"/>
  <c r="I35" i="12"/>
  <c r="I34" i="12"/>
  <c r="I33" i="12"/>
  <c r="I32" i="12"/>
  <c r="I31" i="12"/>
  <c r="I30" i="12"/>
  <c r="I29" i="12"/>
  <c r="I28" i="12"/>
  <c r="I27" i="12"/>
  <c r="I26" i="12"/>
  <c r="I25" i="12"/>
  <c r="I24" i="12"/>
  <c r="I23" i="12"/>
  <c r="I22" i="12"/>
  <c r="I21" i="12"/>
  <c r="I20" i="12"/>
  <c r="I19" i="12"/>
  <c r="I18" i="12"/>
  <c r="I17" i="12"/>
  <c r="I16" i="12"/>
  <c r="I15" i="12"/>
  <c r="I14" i="12"/>
  <c r="I13" i="12"/>
  <c r="I12" i="12"/>
  <c r="I11" i="12"/>
  <c r="H58" i="12"/>
  <c r="I10" i="12"/>
  <c r="F58" i="12"/>
  <c r="B9" i="35"/>
  <c r="D36" i="35"/>
  <c r="C36" i="35"/>
  <c r="B36" i="35"/>
  <c r="D35" i="35"/>
  <c r="C35" i="35"/>
  <c r="B35" i="35"/>
  <c r="D34" i="35"/>
  <c r="C34" i="35"/>
  <c r="B34" i="35"/>
  <c r="D33" i="35"/>
  <c r="C33" i="35"/>
  <c r="B33" i="35"/>
  <c r="D32" i="35"/>
  <c r="C32" i="35"/>
  <c r="B32" i="35"/>
  <c r="D31" i="35"/>
  <c r="C31" i="35"/>
  <c r="B31" i="35"/>
  <c r="D30" i="35"/>
  <c r="C30" i="35"/>
  <c r="B30" i="35"/>
  <c r="D29" i="35"/>
  <c r="C29" i="35"/>
  <c r="B29" i="35"/>
  <c r="D28" i="35"/>
  <c r="C28" i="35"/>
  <c r="B28" i="35"/>
  <c r="D27" i="35"/>
  <c r="C27" i="35"/>
  <c r="B27" i="35"/>
  <c r="D26" i="35"/>
  <c r="C26" i="35"/>
  <c r="B26" i="35"/>
  <c r="D25" i="35"/>
  <c r="C25" i="35"/>
  <c r="B25" i="35"/>
  <c r="D24" i="35"/>
  <c r="C24" i="35"/>
  <c r="B24" i="35"/>
  <c r="D23" i="35"/>
  <c r="C23" i="35"/>
  <c r="B23" i="35"/>
  <c r="D22" i="35"/>
  <c r="C22" i="35"/>
  <c r="B22" i="35"/>
  <c r="D21" i="35"/>
  <c r="C21" i="35"/>
  <c r="B21" i="35"/>
  <c r="D20" i="35"/>
  <c r="C20" i="35"/>
  <c r="B20" i="35"/>
  <c r="D19" i="35"/>
  <c r="C19" i="35"/>
  <c r="B19" i="35"/>
  <c r="D18" i="35"/>
  <c r="C18" i="35"/>
  <c r="B18" i="35"/>
  <c r="D17" i="35"/>
  <c r="C17" i="35"/>
  <c r="B17" i="35"/>
  <c r="D16" i="35"/>
  <c r="C16" i="35"/>
  <c r="B16" i="35"/>
  <c r="D15" i="35"/>
  <c r="C15" i="35"/>
  <c r="B15" i="35"/>
  <c r="D14" i="35"/>
  <c r="C14" i="35"/>
  <c r="B14" i="35"/>
  <c r="D13" i="35"/>
  <c r="C13" i="35"/>
  <c r="B13" i="35"/>
  <c r="D12" i="35"/>
  <c r="C12" i="35"/>
  <c r="B12" i="35"/>
  <c r="D11" i="35"/>
  <c r="C11" i="35"/>
  <c r="B11" i="35"/>
  <c r="D10" i="35"/>
  <c r="C10" i="35"/>
  <c r="B10" i="35"/>
  <c r="D9" i="35"/>
  <c r="C9" i="35"/>
  <c r="O36" i="35"/>
  <c r="P36" i="35"/>
  <c r="O35" i="35"/>
  <c r="P35" i="35"/>
  <c r="O34" i="35"/>
  <c r="P34" i="35"/>
  <c r="P33" i="35"/>
  <c r="P32" i="35"/>
  <c r="O30" i="35"/>
  <c r="O28" i="35"/>
  <c r="P27" i="35"/>
  <c r="P26" i="35"/>
  <c r="P25" i="35"/>
  <c r="P24" i="35"/>
  <c r="O23" i="35"/>
  <c r="O22" i="35"/>
  <c r="O20" i="35"/>
  <c r="O19" i="35"/>
  <c r="P19" i="35"/>
  <c r="P18" i="35"/>
  <c r="P17" i="35"/>
  <c r="P16" i="35"/>
  <c r="O14" i="35"/>
  <c r="O12" i="35"/>
  <c r="P11" i="35"/>
  <c r="P10" i="35"/>
  <c r="P9" i="35"/>
  <c r="K36" i="35"/>
  <c r="J35" i="35"/>
  <c r="J34" i="35"/>
  <c r="K33" i="35"/>
  <c r="J30" i="35"/>
  <c r="K30" i="35"/>
  <c r="K29" i="35"/>
  <c r="J27" i="35"/>
  <c r="J26" i="35"/>
  <c r="K26" i="35"/>
  <c r="K25" i="35"/>
  <c r="J22" i="35"/>
  <c r="K22" i="35"/>
  <c r="K21" i="35"/>
  <c r="J19" i="35"/>
  <c r="J18" i="35"/>
  <c r="K18" i="35"/>
  <c r="K17" i="35"/>
  <c r="K14" i="35"/>
  <c r="K12" i="35"/>
  <c r="J11" i="35"/>
  <c r="K11" i="35"/>
  <c r="J10" i="35"/>
  <c r="I37" i="35"/>
  <c r="E10" i="69"/>
  <c r="B10" i="69"/>
  <c r="F37" i="69"/>
  <c r="E37" i="69"/>
  <c r="C37" i="69"/>
  <c r="B37" i="69"/>
  <c r="F36" i="69"/>
  <c r="E36" i="69"/>
  <c r="C36" i="69"/>
  <c r="B36" i="69"/>
  <c r="F35" i="69"/>
  <c r="E35" i="69"/>
  <c r="C35" i="69"/>
  <c r="B35" i="69"/>
  <c r="F34" i="69"/>
  <c r="E34" i="69"/>
  <c r="C34" i="69"/>
  <c r="B34" i="69"/>
  <c r="F33" i="69"/>
  <c r="E33" i="69"/>
  <c r="C33" i="69"/>
  <c r="B33" i="69"/>
  <c r="F32" i="69"/>
  <c r="E32" i="69"/>
  <c r="C32" i="69"/>
  <c r="B32" i="69"/>
  <c r="F31" i="69"/>
  <c r="E31" i="69"/>
  <c r="C31" i="69"/>
  <c r="B31" i="69"/>
  <c r="F30" i="69"/>
  <c r="E30" i="69"/>
  <c r="C30" i="69"/>
  <c r="B30" i="69"/>
  <c r="F29" i="69"/>
  <c r="E29" i="69"/>
  <c r="C29" i="69"/>
  <c r="B29" i="69"/>
  <c r="F28" i="69"/>
  <c r="E28" i="69"/>
  <c r="C28" i="69"/>
  <c r="B28" i="69"/>
  <c r="F27" i="69"/>
  <c r="E27" i="69"/>
  <c r="C27" i="69"/>
  <c r="B27" i="69"/>
  <c r="F26" i="69"/>
  <c r="E26" i="69"/>
  <c r="C26" i="69"/>
  <c r="B26" i="69"/>
  <c r="F25" i="69"/>
  <c r="E25" i="69"/>
  <c r="C25" i="69"/>
  <c r="B25" i="69"/>
  <c r="F24" i="69"/>
  <c r="E24" i="69"/>
  <c r="C24" i="69"/>
  <c r="B24" i="69"/>
  <c r="F23" i="69"/>
  <c r="E23" i="69"/>
  <c r="C23" i="69"/>
  <c r="B23" i="69"/>
  <c r="F22" i="69"/>
  <c r="E22" i="69"/>
  <c r="C22" i="69"/>
  <c r="B22" i="69"/>
  <c r="F21" i="69"/>
  <c r="E21" i="69"/>
  <c r="C21" i="69"/>
  <c r="B21" i="69"/>
  <c r="F20" i="69"/>
  <c r="E20" i="69"/>
  <c r="C20" i="69"/>
  <c r="B20" i="69"/>
  <c r="F19" i="69"/>
  <c r="E19" i="69"/>
  <c r="C19" i="69"/>
  <c r="B19" i="69"/>
  <c r="F18" i="69"/>
  <c r="E18" i="69"/>
  <c r="C18" i="69"/>
  <c r="B18" i="69"/>
  <c r="F17" i="69"/>
  <c r="E17" i="69"/>
  <c r="C17" i="69"/>
  <c r="B17" i="69"/>
  <c r="F16" i="69"/>
  <c r="E16" i="69"/>
  <c r="C16" i="69"/>
  <c r="B16" i="69"/>
  <c r="F15" i="69"/>
  <c r="E15" i="69"/>
  <c r="C15" i="69"/>
  <c r="B15" i="69"/>
  <c r="F14" i="69"/>
  <c r="E14" i="69"/>
  <c r="C14" i="69"/>
  <c r="B14" i="69"/>
  <c r="F13" i="69"/>
  <c r="E13" i="69"/>
  <c r="C13" i="69"/>
  <c r="B13" i="69"/>
  <c r="F12" i="69"/>
  <c r="E12" i="69"/>
  <c r="C12" i="69"/>
  <c r="B12" i="69"/>
  <c r="F11" i="69"/>
  <c r="E11" i="69"/>
  <c r="C11" i="69"/>
  <c r="B11" i="69"/>
  <c r="F10" i="69"/>
  <c r="C10" i="69"/>
  <c r="X37" i="69"/>
  <c r="W37" i="69"/>
  <c r="T37" i="69"/>
  <c r="W36" i="69"/>
  <c r="X36" i="69"/>
  <c r="T36" i="69"/>
  <c r="W35" i="69"/>
  <c r="X35" i="69"/>
  <c r="T35" i="69"/>
  <c r="W34" i="69"/>
  <c r="X34" i="69"/>
  <c r="T34" i="69"/>
  <c r="X33" i="69"/>
  <c r="W33" i="69"/>
  <c r="T33" i="69"/>
  <c r="W32" i="69"/>
  <c r="T32" i="69"/>
  <c r="X32" i="69"/>
  <c r="W31" i="69"/>
  <c r="X31" i="69"/>
  <c r="T31" i="69"/>
  <c r="W30" i="69"/>
  <c r="X30" i="69"/>
  <c r="T30" i="69"/>
  <c r="X29" i="69"/>
  <c r="W29" i="69"/>
  <c r="T29" i="69"/>
  <c r="W28" i="69"/>
  <c r="T28" i="69"/>
  <c r="X28" i="69"/>
  <c r="W27" i="69"/>
  <c r="X27" i="69"/>
  <c r="T27" i="69"/>
  <c r="W26" i="69"/>
  <c r="X26" i="69"/>
  <c r="T26" i="69"/>
  <c r="X25" i="69"/>
  <c r="W25" i="69"/>
  <c r="T25" i="69"/>
  <c r="W24" i="69"/>
  <c r="T24" i="69"/>
  <c r="X24" i="69"/>
  <c r="W23" i="69"/>
  <c r="X23" i="69"/>
  <c r="T23" i="69"/>
  <c r="W22" i="69"/>
  <c r="X22" i="69"/>
  <c r="T22" i="69"/>
  <c r="X21" i="69"/>
  <c r="W21" i="69"/>
  <c r="T21" i="69"/>
  <c r="W20" i="69"/>
  <c r="T20" i="69"/>
  <c r="X20" i="69"/>
  <c r="W19" i="69"/>
  <c r="X19" i="69"/>
  <c r="T19" i="69"/>
  <c r="W18" i="69"/>
  <c r="X18" i="69"/>
  <c r="T18" i="69"/>
  <c r="X17" i="69"/>
  <c r="W17" i="69"/>
  <c r="T17" i="69"/>
  <c r="W16" i="69"/>
  <c r="T16" i="69"/>
  <c r="X16" i="69"/>
  <c r="W15" i="69"/>
  <c r="X15" i="69"/>
  <c r="T15" i="69"/>
  <c r="W14" i="69"/>
  <c r="X14" i="69"/>
  <c r="T14" i="69"/>
  <c r="X13" i="69"/>
  <c r="W13" i="69"/>
  <c r="T13" i="69"/>
  <c r="W12" i="69"/>
  <c r="T12" i="69"/>
  <c r="X12" i="69"/>
  <c r="W11" i="69"/>
  <c r="X11" i="69"/>
  <c r="T11" i="69"/>
  <c r="S38" i="69"/>
  <c r="R38" i="69"/>
  <c r="P37" i="69"/>
  <c r="O37" i="69"/>
  <c r="L37" i="69"/>
  <c r="P36" i="69"/>
  <c r="O36" i="69"/>
  <c r="L36" i="69"/>
  <c r="O35" i="69"/>
  <c r="P35" i="69"/>
  <c r="L35" i="69"/>
  <c r="O34" i="69"/>
  <c r="P34" i="69"/>
  <c r="L34" i="69"/>
  <c r="P33" i="69"/>
  <c r="O33" i="69"/>
  <c r="L33" i="69"/>
  <c r="P32" i="69"/>
  <c r="O32" i="69"/>
  <c r="L32" i="69"/>
  <c r="O31" i="69"/>
  <c r="P31" i="69"/>
  <c r="L31" i="69"/>
  <c r="O30" i="69"/>
  <c r="P30" i="69"/>
  <c r="L30" i="69"/>
  <c r="P29" i="69"/>
  <c r="O29" i="69"/>
  <c r="L29" i="69"/>
  <c r="P28" i="69"/>
  <c r="O28" i="69"/>
  <c r="L28" i="69"/>
  <c r="O27" i="69"/>
  <c r="P27" i="69"/>
  <c r="L27" i="69"/>
  <c r="O26" i="69"/>
  <c r="P26" i="69"/>
  <c r="L26" i="69"/>
  <c r="P25" i="69"/>
  <c r="O25" i="69"/>
  <c r="L25" i="69"/>
  <c r="P24" i="69"/>
  <c r="O24" i="69"/>
  <c r="L24" i="69"/>
  <c r="O23" i="69"/>
  <c r="P23" i="69"/>
  <c r="L23" i="69"/>
  <c r="O22" i="69"/>
  <c r="P22" i="69"/>
  <c r="L22" i="69"/>
  <c r="P21" i="69"/>
  <c r="O21" i="69"/>
  <c r="L21" i="69"/>
  <c r="P20" i="69"/>
  <c r="O20" i="69"/>
  <c r="L20" i="69"/>
  <c r="O19" i="69"/>
  <c r="P19" i="69"/>
  <c r="L19" i="69"/>
  <c r="O18" i="69"/>
  <c r="P18" i="69"/>
  <c r="L18" i="69"/>
  <c r="P17" i="69"/>
  <c r="O17" i="69"/>
  <c r="L17" i="69"/>
  <c r="P16" i="69"/>
  <c r="O16" i="69"/>
  <c r="L16" i="69"/>
  <c r="O15" i="69"/>
  <c r="P15" i="69"/>
  <c r="L15" i="69"/>
  <c r="O14" i="69"/>
  <c r="P14" i="69"/>
  <c r="L14" i="69"/>
  <c r="P13" i="69"/>
  <c r="O13" i="69"/>
  <c r="L13" i="69"/>
  <c r="P12" i="69"/>
  <c r="O12" i="69"/>
  <c r="L12" i="69"/>
  <c r="O11" i="69"/>
  <c r="P11" i="69"/>
  <c r="L11" i="69"/>
  <c r="O10" i="69"/>
  <c r="P10" i="69"/>
  <c r="K38" i="69"/>
  <c r="L10" i="69"/>
  <c r="B9" i="51"/>
  <c r="E36" i="51"/>
  <c r="D36" i="51"/>
  <c r="C36" i="51"/>
  <c r="B36" i="51"/>
  <c r="E35" i="51"/>
  <c r="D35" i="51"/>
  <c r="C35" i="51"/>
  <c r="B35" i="51"/>
  <c r="E34" i="51"/>
  <c r="D34" i="51"/>
  <c r="C34" i="51"/>
  <c r="B34" i="51"/>
  <c r="E33" i="51"/>
  <c r="D33" i="51"/>
  <c r="C33" i="51"/>
  <c r="B33" i="51"/>
  <c r="E32" i="51"/>
  <c r="D32" i="51"/>
  <c r="C32" i="51"/>
  <c r="B32" i="51"/>
  <c r="E31" i="51"/>
  <c r="D31" i="51"/>
  <c r="C31" i="51"/>
  <c r="B31" i="51"/>
  <c r="E30" i="51"/>
  <c r="D30" i="51"/>
  <c r="C30" i="51"/>
  <c r="B30" i="51"/>
  <c r="E29" i="51"/>
  <c r="D29" i="51"/>
  <c r="C29" i="51"/>
  <c r="B29" i="51"/>
  <c r="E28" i="51"/>
  <c r="D28" i="51"/>
  <c r="C28" i="51"/>
  <c r="B28" i="51"/>
  <c r="E27" i="51"/>
  <c r="D27" i="51"/>
  <c r="C27" i="51"/>
  <c r="B27" i="51"/>
  <c r="E26" i="51"/>
  <c r="D26" i="51"/>
  <c r="C26" i="51"/>
  <c r="B26" i="51"/>
  <c r="E25" i="51"/>
  <c r="D25" i="51"/>
  <c r="C25" i="51"/>
  <c r="B25" i="51"/>
  <c r="E24" i="51"/>
  <c r="D24" i="51"/>
  <c r="C24" i="51"/>
  <c r="B24" i="51"/>
  <c r="E23" i="51"/>
  <c r="D23" i="51"/>
  <c r="C23" i="51"/>
  <c r="B23" i="51"/>
  <c r="E22" i="51"/>
  <c r="D22" i="51"/>
  <c r="C22" i="51"/>
  <c r="B22" i="51"/>
  <c r="E21" i="51"/>
  <c r="D21" i="51"/>
  <c r="C21" i="51"/>
  <c r="B21" i="51"/>
  <c r="E20" i="51"/>
  <c r="D20" i="51"/>
  <c r="C20" i="51"/>
  <c r="B20" i="51"/>
  <c r="E19" i="51"/>
  <c r="D19" i="51"/>
  <c r="C19" i="51"/>
  <c r="B19" i="51"/>
  <c r="E18" i="51"/>
  <c r="D18" i="51"/>
  <c r="C18" i="51"/>
  <c r="B18" i="51"/>
  <c r="E17" i="51"/>
  <c r="D17" i="51"/>
  <c r="C17" i="51"/>
  <c r="B17" i="51"/>
  <c r="E16" i="51"/>
  <c r="D16" i="51"/>
  <c r="C16" i="51"/>
  <c r="B16" i="51"/>
  <c r="E15" i="51"/>
  <c r="D15" i="51"/>
  <c r="C15" i="51"/>
  <c r="B15" i="51"/>
  <c r="E14" i="51"/>
  <c r="D14" i="51"/>
  <c r="C14" i="51"/>
  <c r="B14" i="51"/>
  <c r="E13" i="51"/>
  <c r="D13" i="51"/>
  <c r="C13" i="51"/>
  <c r="B13" i="51"/>
  <c r="E12" i="51"/>
  <c r="D12" i="51"/>
  <c r="C12" i="51"/>
  <c r="B12" i="51"/>
  <c r="E11" i="51"/>
  <c r="D11" i="51"/>
  <c r="C11" i="51"/>
  <c r="B11" i="51"/>
  <c r="E10" i="51"/>
  <c r="D10" i="51"/>
  <c r="C10" i="51"/>
  <c r="B10" i="51"/>
  <c r="E9" i="51"/>
  <c r="D9" i="51"/>
  <c r="C9" i="51"/>
  <c r="O37" i="51"/>
  <c r="N37" i="51"/>
  <c r="M37" i="51"/>
  <c r="L37" i="51"/>
  <c r="J37" i="51"/>
  <c r="I37" i="51"/>
  <c r="H37" i="51"/>
  <c r="G37" i="51"/>
  <c r="P36" i="51"/>
  <c r="K36" i="51"/>
  <c r="P35" i="51"/>
  <c r="K35" i="51"/>
  <c r="P34" i="51"/>
  <c r="K34" i="51"/>
  <c r="P33" i="51"/>
  <c r="K33" i="51"/>
  <c r="P32" i="51"/>
  <c r="K32" i="51"/>
  <c r="P31" i="51"/>
  <c r="K31" i="51"/>
  <c r="P30" i="51"/>
  <c r="K30" i="51"/>
  <c r="P29" i="51"/>
  <c r="K29" i="51"/>
  <c r="P28" i="51"/>
  <c r="K28" i="51"/>
  <c r="P27" i="51"/>
  <c r="K27" i="51"/>
  <c r="P26" i="51"/>
  <c r="K26" i="51"/>
  <c r="P25" i="51"/>
  <c r="K25" i="51"/>
  <c r="P24" i="51"/>
  <c r="K24" i="51"/>
  <c r="P23" i="51"/>
  <c r="K23" i="51"/>
  <c r="P22" i="51"/>
  <c r="K22" i="51"/>
  <c r="P21" i="51"/>
  <c r="K21" i="51"/>
  <c r="P20" i="51"/>
  <c r="K20" i="51"/>
  <c r="P19" i="51"/>
  <c r="K19" i="51"/>
  <c r="P18" i="51"/>
  <c r="K18" i="51"/>
  <c r="P17" i="51"/>
  <c r="K17" i="51"/>
  <c r="P16" i="51"/>
  <c r="K16" i="51"/>
  <c r="P15" i="51"/>
  <c r="K15" i="51"/>
  <c r="P14" i="51"/>
  <c r="K14" i="51"/>
  <c r="P13" i="51"/>
  <c r="K13" i="51"/>
  <c r="P12" i="51"/>
  <c r="K12" i="51"/>
  <c r="P11" i="51"/>
  <c r="K11" i="51"/>
  <c r="P10" i="51"/>
  <c r="K10" i="51"/>
  <c r="P9" i="51"/>
  <c r="K9" i="51"/>
  <c r="P9" i="48"/>
  <c r="K9" i="48"/>
  <c r="B10" i="48"/>
  <c r="C10" i="48"/>
  <c r="D10" i="48"/>
  <c r="E10" i="48"/>
  <c r="B11" i="48"/>
  <c r="C11" i="48"/>
  <c r="D11" i="48"/>
  <c r="E11" i="48"/>
  <c r="B12" i="48"/>
  <c r="C12" i="48"/>
  <c r="D12" i="48"/>
  <c r="E12" i="48"/>
  <c r="B13" i="48"/>
  <c r="C13" i="48"/>
  <c r="D13" i="48"/>
  <c r="E13" i="48"/>
  <c r="B14" i="48"/>
  <c r="C14" i="48"/>
  <c r="D14" i="48"/>
  <c r="E14" i="48"/>
  <c r="B15" i="48"/>
  <c r="C15" i="48"/>
  <c r="D15" i="48"/>
  <c r="E15" i="48"/>
  <c r="B16" i="48"/>
  <c r="C16" i="48"/>
  <c r="D16" i="48"/>
  <c r="E16" i="48"/>
  <c r="B17" i="48"/>
  <c r="C17" i="48"/>
  <c r="D17" i="48"/>
  <c r="E17" i="48"/>
  <c r="B18" i="48"/>
  <c r="C18" i="48"/>
  <c r="D18" i="48"/>
  <c r="E18" i="48"/>
  <c r="B19" i="48"/>
  <c r="C19" i="48"/>
  <c r="D19" i="48"/>
  <c r="E19" i="48"/>
  <c r="B20" i="48"/>
  <c r="C20" i="48"/>
  <c r="D20" i="48"/>
  <c r="E20" i="48"/>
  <c r="B21" i="48"/>
  <c r="C21" i="48"/>
  <c r="D21" i="48"/>
  <c r="E21" i="48"/>
  <c r="B22" i="48"/>
  <c r="C22" i="48"/>
  <c r="D22" i="48"/>
  <c r="E22" i="48"/>
  <c r="B23" i="48"/>
  <c r="C23" i="48"/>
  <c r="D23" i="48"/>
  <c r="E23" i="48"/>
  <c r="B24" i="48"/>
  <c r="C24" i="48"/>
  <c r="D24" i="48"/>
  <c r="E24" i="48"/>
  <c r="B25" i="48"/>
  <c r="C25" i="48"/>
  <c r="D25" i="48"/>
  <c r="E25" i="48"/>
  <c r="B26" i="48"/>
  <c r="C26" i="48"/>
  <c r="D26" i="48"/>
  <c r="E26" i="48"/>
  <c r="B27" i="48"/>
  <c r="C27" i="48"/>
  <c r="D27" i="48"/>
  <c r="E27" i="48"/>
  <c r="B28" i="48"/>
  <c r="C28" i="48"/>
  <c r="D28" i="48"/>
  <c r="E28" i="48"/>
  <c r="B29" i="48"/>
  <c r="C29" i="48"/>
  <c r="D29" i="48"/>
  <c r="E29" i="48"/>
  <c r="B30" i="48"/>
  <c r="C30" i="48"/>
  <c r="D30" i="48"/>
  <c r="E30" i="48"/>
  <c r="B31" i="48"/>
  <c r="C31" i="48"/>
  <c r="D31" i="48"/>
  <c r="E31" i="48"/>
  <c r="B32" i="48"/>
  <c r="C32" i="48"/>
  <c r="D32" i="48"/>
  <c r="E32" i="48"/>
  <c r="B33" i="48"/>
  <c r="C33" i="48"/>
  <c r="D33" i="48"/>
  <c r="E33" i="48"/>
  <c r="B34" i="48"/>
  <c r="C34" i="48"/>
  <c r="D34" i="48"/>
  <c r="E34" i="48"/>
  <c r="B35" i="48"/>
  <c r="C35" i="48"/>
  <c r="D35" i="48"/>
  <c r="E35" i="48"/>
  <c r="B36" i="48"/>
  <c r="C36" i="48"/>
  <c r="D36" i="48"/>
  <c r="E36" i="48"/>
  <c r="E9" i="48"/>
  <c r="D9" i="48"/>
  <c r="C9" i="48"/>
  <c r="B9" i="48"/>
  <c r="P36" i="48"/>
  <c r="P35" i="48"/>
  <c r="P34" i="48"/>
  <c r="P33" i="48"/>
  <c r="P32" i="48"/>
  <c r="P31" i="48"/>
  <c r="P30" i="48"/>
  <c r="P29" i="48"/>
  <c r="P28" i="48"/>
  <c r="P27" i="48"/>
  <c r="P26" i="48"/>
  <c r="P25" i="48"/>
  <c r="P24" i="48"/>
  <c r="P23" i="48"/>
  <c r="P22" i="48"/>
  <c r="P21" i="48"/>
  <c r="P20" i="48"/>
  <c r="P19" i="48"/>
  <c r="P18" i="48"/>
  <c r="P17" i="48"/>
  <c r="P16" i="48"/>
  <c r="P15" i="48"/>
  <c r="P14" i="48"/>
  <c r="P13" i="48"/>
  <c r="P12" i="48"/>
  <c r="P11" i="48"/>
  <c r="P10" i="48"/>
  <c r="O37" i="48"/>
  <c r="N37" i="48"/>
  <c r="L37" i="48"/>
  <c r="K36" i="48"/>
  <c r="K35" i="48"/>
  <c r="K34" i="48"/>
  <c r="K33" i="48"/>
  <c r="K32" i="48"/>
  <c r="K31" i="48"/>
  <c r="K30" i="48"/>
  <c r="K29" i="48"/>
  <c r="K28" i="48"/>
  <c r="K27" i="48"/>
  <c r="K26" i="48"/>
  <c r="K25" i="48"/>
  <c r="K24" i="48"/>
  <c r="K23" i="48"/>
  <c r="K22" i="48"/>
  <c r="K21" i="48"/>
  <c r="K20" i="48"/>
  <c r="K19" i="48"/>
  <c r="K18" i="48"/>
  <c r="K17" i="48"/>
  <c r="K16" i="48"/>
  <c r="K15" i="48"/>
  <c r="K14" i="48"/>
  <c r="K13" i="48"/>
  <c r="K12" i="48"/>
  <c r="K11" i="48"/>
  <c r="K10" i="48"/>
  <c r="J37" i="48"/>
  <c r="I37" i="48"/>
  <c r="G37" i="48"/>
  <c r="J9" i="45"/>
  <c r="C9" i="45"/>
  <c r="N9" i="45"/>
  <c r="C10" i="45"/>
  <c r="D10" i="45"/>
  <c r="E10" i="45"/>
  <c r="C11" i="45"/>
  <c r="D11" i="45"/>
  <c r="E11" i="45"/>
  <c r="C12" i="45"/>
  <c r="D12" i="45"/>
  <c r="E12" i="45"/>
  <c r="C13" i="45"/>
  <c r="D13" i="45"/>
  <c r="E13" i="45"/>
  <c r="C14" i="45"/>
  <c r="D14" i="45"/>
  <c r="E14" i="45"/>
  <c r="C15" i="45"/>
  <c r="D15" i="45"/>
  <c r="E15" i="45"/>
  <c r="C17" i="45"/>
  <c r="D17" i="45"/>
  <c r="E17" i="45"/>
  <c r="C18" i="45"/>
  <c r="D18" i="45"/>
  <c r="E18" i="45"/>
  <c r="C19" i="45"/>
  <c r="D19" i="45"/>
  <c r="E19" i="45"/>
  <c r="C20" i="45"/>
  <c r="D20" i="45"/>
  <c r="E20" i="45"/>
  <c r="C25" i="45"/>
  <c r="D25" i="45"/>
  <c r="E25" i="45"/>
  <c r="C26" i="45"/>
  <c r="D26" i="45"/>
  <c r="E26" i="45"/>
  <c r="C27" i="45"/>
  <c r="D27" i="45"/>
  <c r="E27" i="45"/>
  <c r="C28" i="45"/>
  <c r="D28" i="45"/>
  <c r="E28" i="45"/>
  <c r="C29" i="45"/>
  <c r="D29" i="45"/>
  <c r="E29" i="45"/>
  <c r="C30" i="45"/>
  <c r="D30" i="45"/>
  <c r="E30" i="45"/>
  <c r="C31" i="45"/>
  <c r="D31" i="45"/>
  <c r="E31" i="45"/>
  <c r="C32" i="45"/>
  <c r="D32" i="45"/>
  <c r="E32" i="45"/>
  <c r="C33" i="45"/>
  <c r="D33" i="45"/>
  <c r="E33" i="45"/>
  <c r="C34" i="45"/>
  <c r="D34" i="45"/>
  <c r="E34" i="45"/>
  <c r="C35" i="45"/>
  <c r="D35" i="45"/>
  <c r="E35" i="45"/>
  <c r="C36" i="45"/>
  <c r="D36" i="45"/>
  <c r="E36" i="45"/>
  <c r="C39" i="45"/>
  <c r="D39" i="45"/>
  <c r="E39" i="45"/>
  <c r="C41" i="45"/>
  <c r="D41" i="45"/>
  <c r="E41" i="45"/>
  <c r="C42" i="45"/>
  <c r="D42" i="45"/>
  <c r="E42" i="45"/>
  <c r="C46" i="45"/>
  <c r="D46" i="45"/>
  <c r="E46" i="45"/>
  <c r="E9" i="45"/>
  <c r="D9" i="45"/>
  <c r="N46" i="45"/>
  <c r="N42" i="45"/>
  <c r="N41" i="45"/>
  <c r="N39" i="45"/>
  <c r="N36" i="45"/>
  <c r="N35" i="45"/>
  <c r="N34" i="45"/>
  <c r="N33" i="45"/>
  <c r="N32" i="45"/>
  <c r="N31" i="45"/>
  <c r="N30" i="45"/>
  <c r="N29" i="45"/>
  <c r="N28" i="45"/>
  <c r="N27" i="45"/>
  <c r="N26" i="45"/>
  <c r="N25" i="45"/>
  <c r="N20" i="45"/>
  <c r="N19" i="45"/>
  <c r="N18" i="45"/>
  <c r="N17" i="45"/>
  <c r="N15" i="45"/>
  <c r="N14" i="45"/>
  <c r="N13" i="45"/>
  <c r="N12" i="45"/>
  <c r="N11" i="45"/>
  <c r="N10" i="45"/>
  <c r="M47" i="45"/>
  <c r="K47" i="45"/>
  <c r="J46" i="45"/>
  <c r="J42" i="45"/>
  <c r="J41" i="45"/>
  <c r="J39" i="45"/>
  <c r="J36" i="45"/>
  <c r="J35" i="45"/>
  <c r="J34" i="45"/>
  <c r="J33" i="45"/>
  <c r="J32" i="45"/>
  <c r="J31" i="45"/>
  <c r="J30" i="45"/>
  <c r="J29" i="45"/>
  <c r="J28" i="45"/>
  <c r="J27" i="45"/>
  <c r="J26" i="45"/>
  <c r="J25" i="45"/>
  <c r="J20" i="45"/>
  <c r="J19" i="45"/>
  <c r="J18" i="45"/>
  <c r="J17" i="45"/>
  <c r="J15" i="45"/>
  <c r="J14" i="45"/>
  <c r="J13" i="45"/>
  <c r="J12" i="45"/>
  <c r="J11" i="45"/>
  <c r="J10" i="45"/>
  <c r="I47" i="45"/>
  <c r="G47" i="45"/>
  <c r="M10" i="39"/>
  <c r="O9" i="36"/>
  <c r="J9" i="36"/>
  <c r="I9" i="39"/>
  <c r="K9" i="36"/>
  <c r="B10" i="39"/>
  <c r="C10" i="39"/>
  <c r="D10" i="39"/>
  <c r="B11" i="39"/>
  <c r="C11" i="39"/>
  <c r="D11" i="39"/>
  <c r="B12" i="39"/>
  <c r="C12" i="39"/>
  <c r="D12" i="39"/>
  <c r="B13" i="39"/>
  <c r="C13" i="39"/>
  <c r="D13" i="39"/>
  <c r="B14" i="39"/>
  <c r="C14" i="39"/>
  <c r="D14" i="39"/>
  <c r="B15" i="39"/>
  <c r="C15" i="39"/>
  <c r="D15" i="39"/>
  <c r="B16" i="39"/>
  <c r="C16" i="39"/>
  <c r="D16" i="39"/>
  <c r="B17" i="39"/>
  <c r="C17" i="39"/>
  <c r="D17" i="39"/>
  <c r="B18" i="39"/>
  <c r="C18" i="39"/>
  <c r="D18" i="39"/>
  <c r="B19" i="39"/>
  <c r="C19" i="39"/>
  <c r="D19" i="39"/>
  <c r="B20" i="39"/>
  <c r="C20" i="39"/>
  <c r="D20" i="39"/>
  <c r="B21" i="39"/>
  <c r="C21" i="39"/>
  <c r="D21" i="39"/>
  <c r="B22" i="39"/>
  <c r="C22" i="39"/>
  <c r="D22" i="39"/>
  <c r="B23" i="39"/>
  <c r="C23" i="39"/>
  <c r="D23" i="39"/>
  <c r="B24" i="39"/>
  <c r="C24" i="39"/>
  <c r="D24" i="39"/>
  <c r="B25" i="39"/>
  <c r="C25" i="39"/>
  <c r="D25" i="39"/>
  <c r="B26" i="39"/>
  <c r="C26" i="39"/>
  <c r="D26" i="39"/>
  <c r="B27" i="39"/>
  <c r="C27" i="39"/>
  <c r="D27" i="39"/>
  <c r="B28" i="39"/>
  <c r="C28" i="39"/>
  <c r="D28" i="39"/>
  <c r="B29" i="39"/>
  <c r="C29" i="39"/>
  <c r="D29" i="39"/>
  <c r="B30" i="39"/>
  <c r="C30" i="39"/>
  <c r="D30" i="39"/>
  <c r="B31" i="39"/>
  <c r="C31" i="39"/>
  <c r="D31" i="39"/>
  <c r="B32" i="39"/>
  <c r="C32" i="39"/>
  <c r="D32" i="39"/>
  <c r="B33" i="39"/>
  <c r="C33" i="39"/>
  <c r="D33" i="39"/>
  <c r="B34" i="39"/>
  <c r="C34" i="39"/>
  <c r="D34" i="39"/>
  <c r="B35" i="39"/>
  <c r="C35" i="39"/>
  <c r="D35" i="39"/>
  <c r="B36" i="39"/>
  <c r="C36" i="39"/>
  <c r="D36" i="39"/>
  <c r="B37" i="39"/>
  <c r="C37" i="39"/>
  <c r="D37" i="39"/>
  <c r="B38" i="39"/>
  <c r="C38" i="39"/>
  <c r="D38" i="39"/>
  <c r="B39" i="39"/>
  <c r="C39" i="39"/>
  <c r="D39" i="39"/>
  <c r="B40" i="39"/>
  <c r="C40" i="39"/>
  <c r="D40" i="39"/>
  <c r="B41" i="39"/>
  <c r="C41" i="39"/>
  <c r="D41" i="39"/>
  <c r="B42" i="39"/>
  <c r="C42" i="39"/>
  <c r="D42" i="39"/>
  <c r="B43" i="39"/>
  <c r="C43" i="39"/>
  <c r="D43" i="39"/>
  <c r="B44" i="39"/>
  <c r="C44" i="39"/>
  <c r="D44" i="39"/>
  <c r="B45" i="39"/>
  <c r="C45" i="39"/>
  <c r="D45" i="39"/>
  <c r="B46" i="39"/>
  <c r="C46" i="39"/>
  <c r="D46" i="39"/>
  <c r="B47" i="39"/>
  <c r="C47" i="39"/>
  <c r="D47" i="39"/>
  <c r="B48" i="39"/>
  <c r="C48" i="39"/>
  <c r="D48" i="39"/>
  <c r="B49" i="39"/>
  <c r="C49" i="39"/>
  <c r="D49" i="39"/>
  <c r="B50" i="39"/>
  <c r="C50" i="39"/>
  <c r="D50" i="39"/>
  <c r="B51" i="39"/>
  <c r="C51" i="39"/>
  <c r="D51" i="39"/>
  <c r="B52" i="39"/>
  <c r="C52" i="39"/>
  <c r="D52" i="39"/>
  <c r="B53" i="39"/>
  <c r="C53" i="39"/>
  <c r="D53" i="39"/>
  <c r="B54" i="39"/>
  <c r="C54" i="39"/>
  <c r="D54" i="39"/>
  <c r="B55" i="39"/>
  <c r="C55" i="39"/>
  <c r="D55" i="39"/>
  <c r="B56" i="39"/>
  <c r="C56" i="39"/>
  <c r="D56" i="39"/>
  <c r="B57" i="39"/>
  <c r="C57" i="39"/>
  <c r="D57" i="39"/>
  <c r="D9" i="39"/>
  <c r="C9" i="39"/>
  <c r="B9" i="39"/>
  <c r="M57" i="39"/>
  <c r="M56" i="39"/>
  <c r="M55" i="39"/>
  <c r="M54" i="39"/>
  <c r="M53" i="39"/>
  <c r="M52" i="39"/>
  <c r="M51" i="39"/>
  <c r="M50" i="39"/>
  <c r="M49" i="39"/>
  <c r="M48" i="39"/>
  <c r="M47" i="39"/>
  <c r="M46" i="39"/>
  <c r="M45" i="39"/>
  <c r="M44" i="39"/>
  <c r="M43" i="39"/>
  <c r="M42" i="39"/>
  <c r="M41" i="39"/>
  <c r="M40" i="39"/>
  <c r="M39" i="39"/>
  <c r="M38" i="39"/>
  <c r="M37" i="39"/>
  <c r="M36" i="39"/>
  <c r="M35" i="39"/>
  <c r="M34" i="39"/>
  <c r="M33" i="39"/>
  <c r="M32" i="39"/>
  <c r="M31" i="39"/>
  <c r="M30" i="39"/>
  <c r="M29" i="39"/>
  <c r="M28" i="39"/>
  <c r="M27" i="39"/>
  <c r="M26" i="39"/>
  <c r="M25" i="39"/>
  <c r="M24" i="39"/>
  <c r="M23" i="39"/>
  <c r="M22" i="39"/>
  <c r="M21" i="39"/>
  <c r="M20" i="39"/>
  <c r="M19" i="39"/>
  <c r="M18" i="39"/>
  <c r="M17" i="39"/>
  <c r="M16" i="39"/>
  <c r="M15" i="39"/>
  <c r="M14" i="39"/>
  <c r="M13" i="39"/>
  <c r="M12" i="39"/>
  <c r="M11" i="39"/>
  <c r="L58" i="39"/>
  <c r="M9" i="39"/>
  <c r="J58" i="39"/>
  <c r="I57" i="39"/>
  <c r="I56" i="39"/>
  <c r="I55" i="39"/>
  <c r="I54" i="39"/>
  <c r="I53" i="39"/>
  <c r="I52" i="39"/>
  <c r="I51" i="39"/>
  <c r="I50" i="39"/>
  <c r="I49" i="39"/>
  <c r="I48" i="39"/>
  <c r="I47" i="39"/>
  <c r="I46" i="39"/>
  <c r="I45" i="39"/>
  <c r="I44" i="39"/>
  <c r="I43" i="39"/>
  <c r="I42" i="39"/>
  <c r="I41" i="39"/>
  <c r="I40" i="39"/>
  <c r="I39" i="39"/>
  <c r="I38" i="39"/>
  <c r="I37" i="39"/>
  <c r="I36" i="39"/>
  <c r="I35" i="39"/>
  <c r="I34" i="39"/>
  <c r="I33" i="39"/>
  <c r="I32" i="39"/>
  <c r="I31" i="39"/>
  <c r="I30" i="39"/>
  <c r="I29" i="39"/>
  <c r="I28" i="39"/>
  <c r="I27" i="39"/>
  <c r="I26" i="39"/>
  <c r="I25" i="39"/>
  <c r="I24" i="39"/>
  <c r="I23" i="39"/>
  <c r="I22" i="39"/>
  <c r="I21" i="39"/>
  <c r="I20" i="39"/>
  <c r="I19" i="39"/>
  <c r="I18" i="39"/>
  <c r="I17" i="39"/>
  <c r="I16" i="39"/>
  <c r="I15" i="39"/>
  <c r="I14" i="39"/>
  <c r="I13" i="39"/>
  <c r="I12" i="39"/>
  <c r="I11" i="39"/>
  <c r="I10" i="39"/>
  <c r="H58" i="39"/>
  <c r="F58" i="39"/>
  <c r="B23" i="36"/>
  <c r="C23" i="36"/>
  <c r="D23" i="36"/>
  <c r="B24" i="36"/>
  <c r="C24" i="36"/>
  <c r="D24" i="36"/>
  <c r="B25" i="36"/>
  <c r="C25" i="36"/>
  <c r="D25" i="36"/>
  <c r="B26" i="36"/>
  <c r="C26" i="36"/>
  <c r="D26" i="36"/>
  <c r="B27" i="36"/>
  <c r="C27" i="36"/>
  <c r="D27" i="36"/>
  <c r="B28" i="36"/>
  <c r="C28" i="36"/>
  <c r="D28" i="36"/>
  <c r="B29" i="36"/>
  <c r="C29" i="36"/>
  <c r="D29" i="36"/>
  <c r="B30" i="36"/>
  <c r="C30" i="36"/>
  <c r="D30" i="36"/>
  <c r="B31" i="36"/>
  <c r="C31" i="36"/>
  <c r="D31" i="36"/>
  <c r="B32" i="36"/>
  <c r="C32" i="36"/>
  <c r="D32" i="36"/>
  <c r="B33" i="36"/>
  <c r="C33" i="36"/>
  <c r="D33" i="36"/>
  <c r="B34" i="36"/>
  <c r="C34" i="36"/>
  <c r="D34" i="36"/>
  <c r="B35" i="36"/>
  <c r="C35" i="36"/>
  <c r="D35" i="36"/>
  <c r="B36" i="36"/>
  <c r="C36" i="36"/>
  <c r="D36" i="36"/>
  <c r="B10" i="36"/>
  <c r="C10" i="36"/>
  <c r="D10" i="36"/>
  <c r="B11" i="36"/>
  <c r="C11" i="36"/>
  <c r="D11" i="36"/>
  <c r="B12" i="36"/>
  <c r="C12" i="36"/>
  <c r="D12" i="36"/>
  <c r="B13" i="36"/>
  <c r="C13" i="36"/>
  <c r="D13" i="36"/>
  <c r="B14" i="36"/>
  <c r="C14" i="36"/>
  <c r="D14" i="36"/>
  <c r="B15" i="36"/>
  <c r="C15" i="36"/>
  <c r="D15" i="36"/>
  <c r="B16" i="36"/>
  <c r="C16" i="36"/>
  <c r="D16" i="36"/>
  <c r="B17" i="36"/>
  <c r="C17" i="36"/>
  <c r="D17" i="36"/>
  <c r="B18" i="36"/>
  <c r="C18" i="36"/>
  <c r="D18" i="36"/>
  <c r="B19" i="36"/>
  <c r="C19" i="36"/>
  <c r="D19" i="36"/>
  <c r="B20" i="36"/>
  <c r="C20" i="36"/>
  <c r="D20" i="36"/>
  <c r="B21" i="36"/>
  <c r="C21" i="36"/>
  <c r="D21" i="36"/>
  <c r="B22" i="36"/>
  <c r="C22" i="36"/>
  <c r="D22" i="36"/>
  <c r="C9" i="36"/>
  <c r="D9" i="36"/>
  <c r="B9" i="36"/>
  <c r="O36" i="36"/>
  <c r="P36" i="36"/>
  <c r="O35" i="36"/>
  <c r="P35" i="36"/>
  <c r="O34" i="36"/>
  <c r="P34" i="36"/>
  <c r="P33" i="36"/>
  <c r="O32" i="36"/>
  <c r="P32" i="36"/>
  <c r="O31" i="36"/>
  <c r="P31" i="36"/>
  <c r="O30" i="36"/>
  <c r="P30" i="36"/>
  <c r="P29" i="36"/>
  <c r="O28" i="36"/>
  <c r="P28" i="36"/>
  <c r="P27" i="36"/>
  <c r="O27" i="36"/>
  <c r="O26" i="36"/>
  <c r="P26" i="36"/>
  <c r="P25" i="36"/>
  <c r="O24" i="36"/>
  <c r="P24" i="36"/>
  <c r="O23" i="36"/>
  <c r="P23" i="36"/>
  <c r="O22" i="36"/>
  <c r="P22" i="36"/>
  <c r="P21" i="36"/>
  <c r="O20" i="36"/>
  <c r="P20" i="36"/>
  <c r="O19" i="36"/>
  <c r="P19" i="36"/>
  <c r="O18" i="36"/>
  <c r="P18" i="36"/>
  <c r="P17" i="36"/>
  <c r="O16" i="36"/>
  <c r="P16" i="36"/>
  <c r="O15" i="36"/>
  <c r="P15" i="36"/>
  <c r="O14" i="36"/>
  <c r="P14" i="36"/>
  <c r="P13" i="36"/>
  <c r="O12" i="36"/>
  <c r="P12" i="36"/>
  <c r="O11" i="36"/>
  <c r="P11" i="36"/>
  <c r="O10" i="36"/>
  <c r="P10" i="36"/>
  <c r="N37" i="36"/>
  <c r="P9" i="36"/>
  <c r="L37" i="36"/>
  <c r="K36" i="36"/>
  <c r="K35" i="36"/>
  <c r="J34" i="36"/>
  <c r="K34" i="36"/>
  <c r="J33" i="36"/>
  <c r="K33" i="36"/>
  <c r="K32" i="36"/>
  <c r="J31" i="36"/>
  <c r="K31" i="36"/>
  <c r="J30" i="36"/>
  <c r="K30" i="36"/>
  <c r="J29" i="36"/>
  <c r="K29" i="36"/>
  <c r="K28" i="36"/>
  <c r="J27" i="36"/>
  <c r="K27" i="36"/>
  <c r="J26" i="36"/>
  <c r="K26" i="36"/>
  <c r="J25" i="36"/>
  <c r="K25" i="36"/>
  <c r="K24" i="36"/>
  <c r="J23" i="36"/>
  <c r="K23" i="36"/>
  <c r="J22" i="36"/>
  <c r="K22" i="36"/>
  <c r="J21" i="36"/>
  <c r="K21" i="36"/>
  <c r="K20" i="36"/>
  <c r="J19" i="36"/>
  <c r="K19" i="36"/>
  <c r="J18" i="36"/>
  <c r="K18" i="36"/>
  <c r="J17" i="36"/>
  <c r="K17" i="36"/>
  <c r="K16" i="36"/>
  <c r="J15" i="36"/>
  <c r="K15" i="36"/>
  <c r="J14" i="36"/>
  <c r="K14" i="36"/>
  <c r="J13" i="36"/>
  <c r="K13" i="36"/>
  <c r="K12" i="36"/>
  <c r="J11" i="36"/>
  <c r="K11" i="36"/>
  <c r="J10" i="36"/>
  <c r="K10" i="36"/>
  <c r="I37" i="36"/>
  <c r="C37" i="29" l="1"/>
  <c r="D37" i="29"/>
  <c r="B37" i="26"/>
  <c r="F9" i="45"/>
  <c r="D13" i="69"/>
  <c r="D15" i="69"/>
  <c r="D16" i="69"/>
  <c r="D17" i="69"/>
  <c r="D19" i="69"/>
  <c r="D20" i="69"/>
  <c r="D24" i="69"/>
  <c r="D29" i="69"/>
  <c r="D31" i="69"/>
  <c r="D32" i="69"/>
  <c r="D10" i="69"/>
  <c r="D33" i="69"/>
  <c r="D35" i="69"/>
  <c r="D36" i="69"/>
  <c r="D12" i="69"/>
  <c r="D14" i="69"/>
  <c r="D22" i="69"/>
  <c r="D26" i="69"/>
  <c r="D28" i="69"/>
  <c r="B37" i="48"/>
  <c r="F9" i="48"/>
  <c r="E37" i="29"/>
  <c r="D23" i="69"/>
  <c r="D11" i="69"/>
  <c r="D25" i="69"/>
  <c r="D27" i="69"/>
  <c r="D30" i="69"/>
  <c r="D21" i="69"/>
  <c r="D37" i="69"/>
  <c r="D18" i="69"/>
  <c r="D34" i="69"/>
  <c r="K37" i="9"/>
  <c r="M37" i="9" s="1"/>
  <c r="G37" i="9"/>
  <c r="I37" i="9" s="1"/>
  <c r="K37" i="5"/>
  <c r="M37" i="5" s="1"/>
  <c r="G37" i="5"/>
  <c r="I37" i="5" s="1"/>
  <c r="F10" i="29"/>
  <c r="F14" i="29"/>
  <c r="F18" i="29"/>
  <c r="F22" i="29"/>
  <c r="F30" i="29"/>
  <c r="F34" i="29"/>
  <c r="F32" i="29"/>
  <c r="F36" i="29"/>
  <c r="B37" i="29"/>
  <c r="F37" i="29" s="1"/>
  <c r="F11" i="29"/>
  <c r="F13" i="29"/>
  <c r="F15" i="29"/>
  <c r="F17" i="29"/>
  <c r="F19" i="29"/>
  <c r="F21" i="29"/>
  <c r="F23" i="29"/>
  <c r="F25" i="29"/>
  <c r="F27" i="29"/>
  <c r="F29" i="29"/>
  <c r="F31" i="29"/>
  <c r="F33" i="29"/>
  <c r="F35" i="29"/>
  <c r="K37" i="29"/>
  <c r="P37" i="29"/>
  <c r="F26" i="29"/>
  <c r="F12" i="29"/>
  <c r="F16" i="29"/>
  <c r="F20" i="29"/>
  <c r="F24" i="29"/>
  <c r="F28" i="29"/>
  <c r="F9" i="29"/>
  <c r="M37" i="26"/>
  <c r="P37" i="26" s="1"/>
  <c r="H37" i="26"/>
  <c r="K37" i="26" s="1"/>
  <c r="L47" i="18"/>
  <c r="N47" i="18" s="1"/>
  <c r="H47" i="18"/>
  <c r="J47" i="18" s="1"/>
  <c r="K58" i="12"/>
  <c r="M58" i="12" s="1"/>
  <c r="G58" i="12"/>
  <c r="I58" i="12" s="1"/>
  <c r="K10" i="35"/>
  <c r="K13" i="35"/>
  <c r="K15" i="35"/>
  <c r="K16" i="35"/>
  <c r="K23" i="35"/>
  <c r="K24" i="35"/>
  <c r="K31" i="35"/>
  <c r="K32" i="35"/>
  <c r="L37" i="35"/>
  <c r="O10" i="35"/>
  <c r="P14" i="35"/>
  <c r="P15" i="35"/>
  <c r="O16" i="35"/>
  <c r="P20" i="35"/>
  <c r="P21" i="35"/>
  <c r="O26" i="35"/>
  <c r="P30" i="35"/>
  <c r="P31" i="35"/>
  <c r="O32" i="35"/>
  <c r="G37" i="35"/>
  <c r="J14" i="35"/>
  <c r="K34" i="35"/>
  <c r="K35" i="35"/>
  <c r="O11" i="35"/>
  <c r="O27" i="35"/>
  <c r="J15" i="35"/>
  <c r="K19" i="35"/>
  <c r="K20" i="35"/>
  <c r="J23" i="35"/>
  <c r="K27" i="35"/>
  <c r="K28" i="35"/>
  <c r="J31" i="35"/>
  <c r="N37" i="35"/>
  <c r="P12" i="35"/>
  <c r="P13" i="35"/>
  <c r="O15" i="35"/>
  <c r="O18" i="35"/>
  <c r="P22" i="35"/>
  <c r="P23" i="35"/>
  <c r="O24" i="35"/>
  <c r="P28" i="35"/>
  <c r="P29" i="35"/>
  <c r="O31" i="35"/>
  <c r="M37" i="35"/>
  <c r="O9" i="35"/>
  <c r="O13" i="35"/>
  <c r="O17" i="35"/>
  <c r="O21" i="35"/>
  <c r="O25" i="35"/>
  <c r="O29" i="35"/>
  <c r="O33" i="35"/>
  <c r="H37" i="35"/>
  <c r="J12" i="35"/>
  <c r="J16" i="35"/>
  <c r="J20" i="35"/>
  <c r="J24" i="35"/>
  <c r="J28" i="35"/>
  <c r="J32" i="35"/>
  <c r="J36" i="35"/>
  <c r="J9" i="35"/>
  <c r="J13" i="35"/>
  <c r="J17" i="35"/>
  <c r="J21" i="35"/>
  <c r="J25" i="35"/>
  <c r="J29" i="35"/>
  <c r="J33" i="35"/>
  <c r="T38" i="69"/>
  <c r="U38" i="69"/>
  <c r="X38" i="69" s="1"/>
  <c r="V38" i="69"/>
  <c r="M38" i="69"/>
  <c r="J38" i="69"/>
  <c r="L38" i="69" s="1"/>
  <c r="N38" i="69"/>
  <c r="P37" i="51"/>
  <c r="K37" i="51"/>
  <c r="M37" i="48"/>
  <c r="P37" i="48" s="1"/>
  <c r="H37" i="48"/>
  <c r="K37" i="48" s="1"/>
  <c r="L47" i="45"/>
  <c r="N47" i="45" s="1"/>
  <c r="H47" i="45"/>
  <c r="J47" i="45" s="1"/>
  <c r="K58" i="39"/>
  <c r="M58" i="39" s="1"/>
  <c r="G58" i="39"/>
  <c r="I58" i="39" s="1"/>
  <c r="M37" i="36"/>
  <c r="O13" i="36"/>
  <c r="O17" i="36"/>
  <c r="O21" i="36"/>
  <c r="O25" i="36"/>
  <c r="O29" i="36"/>
  <c r="O33" i="36"/>
  <c r="G37" i="36"/>
  <c r="J35" i="36"/>
  <c r="H37" i="36"/>
  <c r="J12" i="36"/>
  <c r="J16" i="36"/>
  <c r="J20" i="36"/>
  <c r="J24" i="36"/>
  <c r="J28" i="36"/>
  <c r="J32" i="36"/>
  <c r="J36" i="36"/>
  <c r="J38" i="61"/>
  <c r="F37" i="61"/>
  <c r="E37" i="61"/>
  <c r="F36" i="61"/>
  <c r="E36" i="61"/>
  <c r="F35" i="61"/>
  <c r="E35" i="61"/>
  <c r="F34" i="61"/>
  <c r="E34" i="61"/>
  <c r="F33" i="61"/>
  <c r="E33" i="61"/>
  <c r="F32" i="61"/>
  <c r="E32" i="61"/>
  <c r="F31" i="61"/>
  <c r="E31" i="61"/>
  <c r="F30" i="61"/>
  <c r="E30" i="61"/>
  <c r="F29" i="61"/>
  <c r="E29" i="61"/>
  <c r="F28" i="61"/>
  <c r="E28" i="61"/>
  <c r="F27" i="61"/>
  <c r="E27" i="61"/>
  <c r="F26" i="61"/>
  <c r="E26" i="61"/>
  <c r="F25" i="61"/>
  <c r="E25" i="61"/>
  <c r="F24" i="61"/>
  <c r="E24" i="61"/>
  <c r="F23" i="61"/>
  <c r="E23" i="61"/>
  <c r="F22" i="61"/>
  <c r="E22" i="61"/>
  <c r="F21" i="61"/>
  <c r="E21" i="61"/>
  <c r="F20" i="61"/>
  <c r="E20" i="61"/>
  <c r="F19" i="61"/>
  <c r="E19" i="61"/>
  <c r="F18" i="61"/>
  <c r="E18" i="61"/>
  <c r="F17" i="61"/>
  <c r="E17" i="61"/>
  <c r="F16" i="61"/>
  <c r="E16" i="61"/>
  <c r="F15" i="61"/>
  <c r="E15" i="61"/>
  <c r="F14" i="61"/>
  <c r="E14" i="61"/>
  <c r="F13" i="61"/>
  <c r="E13" i="61"/>
  <c r="F12" i="61"/>
  <c r="E12" i="61"/>
  <c r="F11" i="61"/>
  <c r="E11" i="61"/>
  <c r="E10" i="61"/>
  <c r="H10" i="61" s="1"/>
  <c r="F10" i="61"/>
  <c r="B12" i="61"/>
  <c r="C11" i="61"/>
  <c r="B11" i="61"/>
  <c r="C37" i="61"/>
  <c r="B37" i="61"/>
  <c r="C36" i="61"/>
  <c r="B36" i="61"/>
  <c r="C35" i="61"/>
  <c r="B35" i="61"/>
  <c r="C34" i="61"/>
  <c r="B34" i="61"/>
  <c r="C33" i="61"/>
  <c r="B33" i="61"/>
  <c r="C32" i="61"/>
  <c r="B32" i="61"/>
  <c r="C31" i="61"/>
  <c r="B31" i="61"/>
  <c r="C30" i="61"/>
  <c r="B30" i="61"/>
  <c r="C29" i="61"/>
  <c r="B29" i="61"/>
  <c r="C28" i="61"/>
  <c r="B28" i="61"/>
  <c r="C27" i="61"/>
  <c r="B27" i="61"/>
  <c r="C26" i="61"/>
  <c r="B26" i="61"/>
  <c r="C25" i="61"/>
  <c r="B25" i="61"/>
  <c r="C24" i="61"/>
  <c r="B24" i="61"/>
  <c r="C23" i="61"/>
  <c r="B23" i="61"/>
  <c r="C22" i="61"/>
  <c r="B22" i="61"/>
  <c r="C21" i="61"/>
  <c r="B21" i="61"/>
  <c r="C20" i="61"/>
  <c r="B20" i="61"/>
  <c r="C19" i="61"/>
  <c r="B19" i="61"/>
  <c r="C18" i="61"/>
  <c r="B18" i="61"/>
  <c r="C17" i="61"/>
  <c r="B17" i="61"/>
  <c r="C16" i="61"/>
  <c r="B16" i="61"/>
  <c r="C15" i="61"/>
  <c r="B15" i="61"/>
  <c r="C14" i="61"/>
  <c r="B14" i="61"/>
  <c r="C13" i="61"/>
  <c r="B13" i="61"/>
  <c r="C12" i="61"/>
  <c r="C10" i="61"/>
  <c r="D10" i="61" s="1"/>
  <c r="X37" i="61"/>
  <c r="W37" i="61"/>
  <c r="T37" i="61"/>
  <c r="X36" i="61"/>
  <c r="W36" i="61"/>
  <c r="T36" i="61"/>
  <c r="W35" i="61"/>
  <c r="T35" i="61"/>
  <c r="X35" i="61"/>
  <c r="W34" i="61"/>
  <c r="X34" i="61"/>
  <c r="T34" i="61"/>
  <c r="X33" i="61"/>
  <c r="W33" i="61"/>
  <c r="T33" i="61"/>
  <c r="X32" i="61"/>
  <c r="W32" i="61"/>
  <c r="T32" i="61"/>
  <c r="W31" i="61"/>
  <c r="T31" i="61"/>
  <c r="X31" i="61"/>
  <c r="W30" i="61"/>
  <c r="X30" i="61"/>
  <c r="T30" i="61"/>
  <c r="X29" i="61"/>
  <c r="W29" i="61"/>
  <c r="T29" i="61"/>
  <c r="X28" i="61"/>
  <c r="W28" i="61"/>
  <c r="T28" i="61"/>
  <c r="W27" i="61"/>
  <c r="T27" i="61"/>
  <c r="X27" i="61"/>
  <c r="W26" i="61"/>
  <c r="X26" i="61"/>
  <c r="T26" i="61"/>
  <c r="X25" i="61"/>
  <c r="W25" i="61"/>
  <c r="T25" i="61"/>
  <c r="X24" i="61"/>
  <c r="W24" i="61"/>
  <c r="T24" i="61"/>
  <c r="W23" i="61"/>
  <c r="T23" i="61"/>
  <c r="X23" i="61"/>
  <c r="W22" i="61"/>
  <c r="X22" i="61"/>
  <c r="T22" i="61"/>
  <c r="X21" i="61"/>
  <c r="W21" i="61"/>
  <c r="T21" i="61"/>
  <c r="X20" i="61"/>
  <c r="W20" i="61"/>
  <c r="T20" i="61"/>
  <c r="W19" i="61"/>
  <c r="T19" i="61"/>
  <c r="X19" i="61"/>
  <c r="W18" i="61"/>
  <c r="X18" i="61"/>
  <c r="T18" i="61"/>
  <c r="X17" i="61"/>
  <c r="W17" i="61"/>
  <c r="T17" i="61"/>
  <c r="X16" i="61"/>
  <c r="W16" i="61"/>
  <c r="T16" i="61"/>
  <c r="W15" i="61"/>
  <c r="T15" i="61"/>
  <c r="X15" i="61"/>
  <c r="W14" i="61"/>
  <c r="X14" i="61"/>
  <c r="T14" i="61"/>
  <c r="X13" i="61"/>
  <c r="W13" i="61"/>
  <c r="T13" i="61"/>
  <c r="X12" i="61"/>
  <c r="W12" i="61"/>
  <c r="T12" i="61"/>
  <c r="W11" i="61"/>
  <c r="T11" i="61"/>
  <c r="X11" i="61"/>
  <c r="R38" i="61"/>
  <c r="O37" i="61"/>
  <c r="P37" i="61"/>
  <c r="P36" i="61"/>
  <c r="L36" i="61"/>
  <c r="O35" i="61"/>
  <c r="P35" i="61"/>
  <c r="P34" i="61"/>
  <c r="L34" i="61"/>
  <c r="O33" i="61"/>
  <c r="P33" i="61"/>
  <c r="P32" i="61"/>
  <c r="L32" i="61"/>
  <c r="O31" i="61"/>
  <c r="P31" i="61"/>
  <c r="P30" i="61"/>
  <c r="L30" i="61"/>
  <c r="O29" i="61"/>
  <c r="P29" i="61"/>
  <c r="P28" i="61"/>
  <c r="L28" i="61"/>
  <c r="O27" i="61"/>
  <c r="P27" i="61"/>
  <c r="P26" i="61"/>
  <c r="L26" i="61"/>
  <c r="O25" i="61"/>
  <c r="P25" i="61"/>
  <c r="P24" i="61"/>
  <c r="L24" i="61"/>
  <c r="O23" i="61"/>
  <c r="P23" i="61"/>
  <c r="P22" i="61"/>
  <c r="L22" i="61"/>
  <c r="O21" i="61"/>
  <c r="P21" i="61"/>
  <c r="P20" i="61"/>
  <c r="L20" i="61"/>
  <c r="O19" i="61"/>
  <c r="P19" i="61"/>
  <c r="P18" i="61"/>
  <c r="L18" i="61"/>
  <c r="O17" i="61"/>
  <c r="P17" i="61"/>
  <c r="P16" i="61"/>
  <c r="L16" i="61"/>
  <c r="O15" i="61"/>
  <c r="P15" i="61"/>
  <c r="P14" i="61"/>
  <c r="L14" i="61"/>
  <c r="O13" i="61"/>
  <c r="P13" i="61"/>
  <c r="P12" i="61"/>
  <c r="L12" i="61"/>
  <c r="O11" i="61"/>
  <c r="P11" i="61"/>
  <c r="N38" i="61"/>
  <c r="B38" i="61" l="1"/>
  <c r="W38" i="69"/>
  <c r="P37" i="35"/>
  <c r="O37" i="35"/>
  <c r="K37" i="35"/>
  <c r="J37" i="35"/>
  <c r="O38" i="69"/>
  <c r="P38" i="69"/>
  <c r="P37" i="36"/>
  <c r="O37" i="36"/>
  <c r="K37" i="36"/>
  <c r="J37" i="36"/>
  <c r="U38" i="61"/>
  <c r="X38" i="61" s="1"/>
  <c r="V38" i="61"/>
  <c r="S38" i="61"/>
  <c r="T38" i="61" s="1"/>
  <c r="O12" i="61"/>
  <c r="L13" i="61"/>
  <c r="O16" i="61"/>
  <c r="L17" i="61"/>
  <c r="O20" i="61"/>
  <c r="L21" i="61"/>
  <c r="O24" i="61"/>
  <c r="L25" i="61"/>
  <c r="O28" i="61"/>
  <c r="L29" i="61"/>
  <c r="O32" i="61"/>
  <c r="L33" i="61"/>
  <c r="O36" i="61"/>
  <c r="L37" i="61"/>
  <c r="M38" i="61"/>
  <c r="P38" i="61" s="1"/>
  <c r="L11" i="61"/>
  <c r="O14" i="61"/>
  <c r="L15" i="61"/>
  <c r="O18" i="61"/>
  <c r="L19" i="61"/>
  <c r="O22" i="61"/>
  <c r="L23" i="61"/>
  <c r="O26" i="61"/>
  <c r="L27" i="61"/>
  <c r="O30" i="61"/>
  <c r="L31" i="61"/>
  <c r="O34" i="61"/>
  <c r="L35" i="61"/>
  <c r="K38" i="61"/>
  <c r="L38" i="61" s="1"/>
  <c r="I16" i="65"/>
  <c r="E11" i="52"/>
  <c r="I9" i="70"/>
  <c r="I8" i="70"/>
  <c r="W38" i="61" l="1"/>
  <c r="O38" i="61"/>
  <c r="I15" i="65" l="1"/>
  <c r="I14" i="65"/>
  <c r="I9" i="65"/>
  <c r="I10" i="70"/>
  <c r="I14" i="70"/>
  <c r="I16" i="70"/>
  <c r="I15" i="70"/>
  <c r="I12" i="70" s="1"/>
  <c r="I12" i="65" l="1"/>
  <c r="I10" i="65"/>
  <c r="I11" i="65"/>
  <c r="I13" i="65" l="1"/>
  <c r="E26" i="58"/>
  <c r="F36" i="26" l="1"/>
  <c r="F33" i="35"/>
  <c r="D58" i="39"/>
  <c r="H16" i="61"/>
  <c r="F46" i="18" l="1"/>
  <c r="E50" i="12"/>
  <c r="F38" i="69"/>
  <c r="C38" i="61"/>
  <c r="E38" i="61"/>
  <c r="G10" i="61"/>
  <c r="E9" i="9"/>
  <c r="D32" i="61"/>
  <c r="D11" i="61"/>
  <c r="D12" i="61"/>
  <c r="D13" i="61"/>
  <c r="D14" i="61"/>
  <c r="D15" i="61"/>
  <c r="D16" i="61"/>
  <c r="D17" i="61"/>
  <c r="D18" i="61"/>
  <c r="D19" i="61"/>
  <c r="D20" i="61"/>
  <c r="D21" i="61"/>
  <c r="D22" i="61"/>
  <c r="D23" i="61"/>
  <c r="D24" i="61"/>
  <c r="D25" i="61"/>
  <c r="D26" i="61"/>
  <c r="D27" i="61"/>
  <c r="D28" i="61"/>
  <c r="D29" i="61"/>
  <c r="D30" i="61"/>
  <c r="D31" i="61"/>
  <c r="D33" i="61"/>
  <c r="D34" i="61"/>
  <c r="D35" i="61"/>
  <c r="D36" i="61"/>
  <c r="D37" i="61"/>
  <c r="H10" i="69"/>
  <c r="G10" i="69"/>
  <c r="B38" i="69"/>
  <c r="G12" i="69"/>
  <c r="H13" i="69"/>
  <c r="H14" i="69"/>
  <c r="H17" i="69"/>
  <c r="G18" i="69"/>
  <c r="H21" i="69"/>
  <c r="G22" i="69"/>
  <c r="G24" i="69"/>
  <c r="G25" i="69"/>
  <c r="H26" i="69"/>
  <c r="H29" i="69"/>
  <c r="G29" i="69"/>
  <c r="H30" i="69"/>
  <c r="H32" i="69"/>
  <c r="G32" i="69"/>
  <c r="H33" i="69"/>
  <c r="G34" i="69"/>
  <c r="H36" i="69"/>
  <c r="G36" i="69"/>
  <c r="H37" i="69"/>
  <c r="G37" i="69"/>
  <c r="H11" i="61"/>
  <c r="G11" i="61"/>
  <c r="H12" i="61"/>
  <c r="G12" i="61"/>
  <c r="G13" i="61"/>
  <c r="H13" i="61"/>
  <c r="G14" i="61"/>
  <c r="H15" i="61"/>
  <c r="G15" i="61"/>
  <c r="G16" i="61"/>
  <c r="G17" i="61"/>
  <c r="H17" i="61"/>
  <c r="H18" i="61"/>
  <c r="G18" i="61"/>
  <c r="H19" i="61"/>
  <c r="G19" i="61"/>
  <c r="H20" i="61"/>
  <c r="G20" i="61"/>
  <c r="G21" i="61"/>
  <c r="H21" i="61"/>
  <c r="H22" i="61"/>
  <c r="G22" i="61"/>
  <c r="H23" i="61"/>
  <c r="G23" i="61"/>
  <c r="H24" i="61"/>
  <c r="G24" i="61"/>
  <c r="G25" i="61"/>
  <c r="H25" i="61"/>
  <c r="H26" i="61"/>
  <c r="G26" i="61"/>
  <c r="H27" i="61"/>
  <c r="G27" i="61"/>
  <c r="H28" i="61"/>
  <c r="G28" i="61"/>
  <c r="G29" i="61"/>
  <c r="H29" i="61"/>
  <c r="G30" i="61"/>
  <c r="G31" i="61"/>
  <c r="H32" i="61"/>
  <c r="G32" i="61"/>
  <c r="G33" i="61"/>
  <c r="H33" i="61"/>
  <c r="G34" i="61"/>
  <c r="G35" i="61"/>
  <c r="H36" i="61"/>
  <c r="G36" i="61"/>
  <c r="G37" i="61"/>
  <c r="H37" i="61"/>
  <c r="E10" i="9"/>
  <c r="E11" i="9"/>
  <c r="E12" i="9"/>
  <c r="E14" i="9"/>
  <c r="E15" i="9"/>
  <c r="E16" i="9"/>
  <c r="E17" i="9"/>
  <c r="E20" i="9"/>
  <c r="E24" i="9"/>
  <c r="E25" i="9"/>
  <c r="E28" i="9"/>
  <c r="E29" i="9"/>
  <c r="E30" i="9"/>
  <c r="E32" i="9"/>
  <c r="E36" i="9"/>
  <c r="B36" i="54"/>
  <c r="D36" i="54"/>
  <c r="E18" i="9"/>
  <c r="F13" i="18"/>
  <c r="F15" i="18"/>
  <c r="F20" i="18"/>
  <c r="F26" i="18"/>
  <c r="C47" i="18"/>
  <c r="D36" i="73"/>
  <c r="B36" i="73"/>
  <c r="E35" i="73"/>
  <c r="E34" i="73"/>
  <c r="E33" i="73"/>
  <c r="E32" i="73"/>
  <c r="E31" i="73"/>
  <c r="E30" i="73"/>
  <c r="E29" i="73"/>
  <c r="E28" i="73"/>
  <c r="E27" i="73"/>
  <c r="E25" i="73"/>
  <c r="E24" i="73"/>
  <c r="E23" i="73"/>
  <c r="E22" i="73"/>
  <c r="E21" i="73"/>
  <c r="E20" i="73"/>
  <c r="E19" i="73"/>
  <c r="E18" i="73"/>
  <c r="E17" i="73"/>
  <c r="E16" i="73"/>
  <c r="E15" i="73"/>
  <c r="E14" i="73"/>
  <c r="E13" i="73"/>
  <c r="E12" i="73"/>
  <c r="E11" i="73"/>
  <c r="E10" i="73"/>
  <c r="E9" i="73"/>
  <c r="E8" i="73"/>
  <c r="E13" i="5"/>
  <c r="E21" i="5"/>
  <c r="E29" i="5"/>
  <c r="E32" i="5"/>
  <c r="E15" i="5"/>
  <c r="E16" i="5"/>
  <c r="E20" i="5"/>
  <c r="E22" i="5"/>
  <c r="E23" i="5"/>
  <c r="E27" i="5"/>
  <c r="E30" i="5"/>
  <c r="E34" i="5"/>
  <c r="E35" i="5"/>
  <c r="I11" i="70"/>
  <c r="I13" i="70" s="1"/>
  <c r="B58" i="12"/>
  <c r="C36" i="58"/>
  <c r="E27" i="58"/>
  <c r="E8" i="58"/>
  <c r="E9" i="58"/>
  <c r="E10" i="58"/>
  <c r="E11" i="58"/>
  <c r="E12" i="58"/>
  <c r="E13" i="58"/>
  <c r="E14" i="58"/>
  <c r="E15" i="58"/>
  <c r="E16" i="58"/>
  <c r="E17" i="58"/>
  <c r="E18" i="58"/>
  <c r="E19" i="58"/>
  <c r="E20" i="58"/>
  <c r="E21" i="58"/>
  <c r="E22" i="58"/>
  <c r="E23" i="58"/>
  <c r="E24" i="58"/>
  <c r="E25" i="58"/>
  <c r="E28" i="58"/>
  <c r="E29" i="58"/>
  <c r="E30" i="58"/>
  <c r="E31" i="58"/>
  <c r="E32" i="58"/>
  <c r="E33" i="58"/>
  <c r="E34" i="58"/>
  <c r="F14" i="26"/>
  <c r="E10" i="12"/>
  <c r="E14" i="36"/>
  <c r="E29" i="35"/>
  <c r="D37" i="26"/>
  <c r="F11" i="26"/>
  <c r="F17" i="26"/>
  <c r="F21" i="26"/>
  <c r="F25" i="26"/>
  <c r="F29" i="26"/>
  <c r="F33" i="26"/>
  <c r="C37" i="26"/>
  <c r="G33" i="69"/>
  <c r="D36" i="58"/>
  <c r="C47" i="45"/>
  <c r="F18" i="45"/>
  <c r="F19" i="45"/>
  <c r="F34" i="45"/>
  <c r="B58" i="39"/>
  <c r="E11" i="39"/>
  <c r="E12" i="39"/>
  <c r="E15" i="39"/>
  <c r="E17" i="39"/>
  <c r="E19" i="39"/>
  <c r="E21" i="39"/>
  <c r="E23" i="39"/>
  <c r="E25" i="39"/>
  <c r="E26" i="39"/>
  <c r="E27" i="39"/>
  <c r="E29" i="39"/>
  <c r="E37" i="39"/>
  <c r="E38" i="39"/>
  <c r="E39" i="39"/>
  <c r="E42" i="39"/>
  <c r="E43" i="39"/>
  <c r="E46" i="39"/>
  <c r="E48" i="39"/>
  <c r="E50" i="39"/>
  <c r="E51" i="39"/>
  <c r="E52" i="39"/>
  <c r="E54" i="39"/>
  <c r="E56" i="39"/>
  <c r="F13" i="48"/>
  <c r="C37" i="48"/>
  <c r="F18" i="48"/>
  <c r="F20" i="48"/>
  <c r="F26" i="48"/>
  <c r="F31" i="48"/>
  <c r="F9" i="51"/>
  <c r="F13" i="51"/>
  <c r="F16" i="51"/>
  <c r="F17" i="51"/>
  <c r="F27" i="51"/>
  <c r="F35" i="51"/>
  <c r="E26" i="35"/>
  <c r="F9" i="35"/>
  <c r="F12" i="26"/>
  <c r="F20" i="26"/>
  <c r="F23" i="26"/>
  <c r="F24" i="26"/>
  <c r="F28" i="26"/>
  <c r="F35" i="26"/>
  <c r="E12" i="12"/>
  <c r="E14" i="12"/>
  <c r="C58" i="12"/>
  <c r="E17" i="12"/>
  <c r="E20" i="12"/>
  <c r="E21" i="12"/>
  <c r="E22" i="12"/>
  <c r="E24" i="12"/>
  <c r="E25" i="12"/>
  <c r="E26" i="12"/>
  <c r="E30" i="12"/>
  <c r="E34" i="12"/>
  <c r="E35" i="12"/>
  <c r="E38" i="12"/>
  <c r="E39" i="12"/>
  <c r="E43" i="12"/>
  <c r="E44" i="12"/>
  <c r="E45" i="12"/>
  <c r="E46" i="12"/>
  <c r="E47" i="12"/>
  <c r="E48" i="12"/>
  <c r="E51" i="12"/>
  <c r="E52" i="12"/>
  <c r="E53" i="12"/>
  <c r="E54" i="12"/>
  <c r="E55" i="12"/>
  <c r="E10" i="35"/>
  <c r="E11" i="35"/>
  <c r="F13" i="35"/>
  <c r="E13" i="35"/>
  <c r="E16" i="35"/>
  <c r="E17" i="35"/>
  <c r="F18" i="35"/>
  <c r="E18" i="35"/>
  <c r="E19" i="35"/>
  <c r="E20" i="35"/>
  <c r="E22" i="35"/>
  <c r="E23" i="35"/>
  <c r="E24" i="35"/>
  <c r="F27" i="35"/>
  <c r="E27" i="35"/>
  <c r="F30" i="35"/>
  <c r="E30" i="35"/>
  <c r="E32" i="35"/>
  <c r="E35" i="35"/>
  <c r="E36" i="35"/>
  <c r="F36" i="35"/>
  <c r="E12" i="52"/>
  <c r="F23" i="51"/>
  <c r="F30" i="45"/>
  <c r="E13" i="36"/>
  <c r="F29" i="36"/>
  <c r="F32" i="36"/>
  <c r="E31" i="36"/>
  <c r="F27" i="36"/>
  <c r="G16" i="69"/>
  <c r="G28" i="69"/>
  <c r="F16" i="48"/>
  <c r="G31" i="69"/>
  <c r="G15" i="69"/>
  <c r="G21" i="69"/>
  <c r="H11" i="69"/>
  <c r="H15" i="69"/>
  <c r="H24" i="69"/>
  <c r="F31" i="35"/>
  <c r="H35" i="69"/>
  <c r="H19" i="69"/>
  <c r="F12" i="51"/>
  <c r="F22" i="51"/>
  <c r="F34" i="51"/>
  <c r="F26" i="51"/>
  <c r="F31" i="51"/>
  <c r="F30" i="51"/>
  <c r="E37" i="51"/>
  <c r="F29" i="51"/>
  <c r="F19" i="51"/>
  <c r="F21" i="51"/>
  <c r="F28" i="51"/>
  <c r="F32" i="48"/>
  <c r="F33" i="48"/>
  <c r="F17" i="48"/>
  <c r="F19" i="48"/>
  <c r="F24" i="48"/>
  <c r="F30" i="48"/>
  <c r="F25" i="48"/>
  <c r="F21" i="48"/>
  <c r="F12" i="48"/>
  <c r="F29" i="48"/>
  <c r="F27" i="45"/>
  <c r="F20" i="45"/>
  <c r="F36" i="45"/>
  <c r="F32" i="45"/>
  <c r="F25" i="45"/>
  <c r="F17" i="45"/>
  <c r="F13" i="45"/>
  <c r="F12" i="45"/>
  <c r="F26" i="45"/>
  <c r="F33" i="45"/>
  <c r="F41" i="45"/>
  <c r="F35" i="45"/>
  <c r="F42" i="45"/>
  <c r="F15" i="45"/>
  <c r="D47" i="45"/>
  <c r="F46" i="45"/>
  <c r="F19" i="36"/>
  <c r="F15" i="36"/>
  <c r="F12" i="36"/>
  <c r="E28" i="36"/>
  <c r="F9" i="36"/>
  <c r="F25" i="36"/>
  <c r="F11" i="36"/>
  <c r="F35" i="36"/>
  <c r="F24" i="36"/>
  <c r="E21" i="36"/>
  <c r="E29" i="36"/>
  <c r="E32" i="36"/>
  <c r="F14" i="36"/>
  <c r="E18" i="36"/>
  <c r="E36" i="36"/>
  <c r="F28" i="36"/>
  <c r="F16" i="36"/>
  <c r="E12" i="36"/>
  <c r="F34" i="36"/>
  <c r="F23" i="36"/>
  <c r="E25" i="5"/>
  <c r="E15" i="36"/>
  <c r="F17" i="36"/>
  <c r="G19" i="69"/>
  <c r="E45" i="39"/>
  <c r="E26" i="36"/>
  <c r="E26" i="9"/>
  <c r="E24" i="5"/>
  <c r="F9" i="18"/>
  <c r="E29" i="12"/>
  <c r="E11" i="12"/>
  <c r="F10" i="35"/>
  <c r="F16" i="35"/>
  <c r="H16" i="69"/>
  <c r="F11" i="45"/>
  <c r="E16" i="39"/>
  <c r="E53" i="39"/>
  <c r="E31" i="9"/>
  <c r="E19" i="9"/>
  <c r="C36" i="54"/>
  <c r="E14" i="5"/>
  <c r="E9" i="5"/>
  <c r="E8" i="30"/>
  <c r="E12" i="30"/>
  <c r="E13" i="30"/>
  <c r="E11" i="30"/>
  <c r="E10" i="30"/>
  <c r="F26" i="26"/>
  <c r="F13" i="26"/>
  <c r="F15" i="26"/>
  <c r="F10" i="26"/>
  <c r="F30" i="26"/>
  <c r="F25" i="18"/>
  <c r="F30" i="18"/>
  <c r="E57" i="12"/>
  <c r="E27" i="12"/>
  <c r="E23" i="12"/>
  <c r="E15" i="12"/>
  <c r="E40" i="12"/>
  <c r="E37" i="12"/>
  <c r="E36" i="12"/>
  <c r="E33" i="12"/>
  <c r="E16" i="12"/>
  <c r="E18" i="12"/>
  <c r="E13" i="12"/>
  <c r="E32" i="12"/>
  <c r="E28" i="12"/>
  <c r="E19" i="12"/>
  <c r="E41" i="12"/>
  <c r="E31" i="12"/>
  <c r="E42" i="12"/>
  <c r="E56" i="12"/>
  <c r="E49" i="12"/>
  <c r="F24" i="35"/>
  <c r="F23" i="35"/>
  <c r="E28" i="35"/>
  <c r="E34" i="35"/>
  <c r="F12" i="35"/>
  <c r="F26" i="35"/>
  <c r="E12" i="35"/>
  <c r="F15" i="35"/>
  <c r="H22" i="69"/>
  <c r="H31" i="69"/>
  <c r="G17" i="69"/>
  <c r="H20" i="69"/>
  <c r="C15" i="52"/>
  <c r="E13" i="52"/>
  <c r="E10" i="52"/>
  <c r="E14" i="52"/>
  <c r="D15" i="52"/>
  <c r="F14" i="51"/>
  <c r="D37" i="51"/>
  <c r="F20" i="51"/>
  <c r="F24" i="51"/>
  <c r="F34" i="48"/>
  <c r="F15" i="48"/>
  <c r="F10" i="48"/>
  <c r="F35" i="48"/>
  <c r="F23" i="48"/>
  <c r="F29" i="45"/>
  <c r="F14" i="45"/>
  <c r="F31" i="45"/>
  <c r="E32" i="39"/>
  <c r="E28" i="39"/>
  <c r="E57" i="39"/>
  <c r="E55" i="39"/>
  <c r="E22" i="39"/>
  <c r="E18" i="39"/>
  <c r="E10" i="39"/>
  <c r="E41" i="39"/>
  <c r="E36" i="39"/>
  <c r="E47" i="39"/>
  <c r="E44" i="39"/>
  <c r="E40" i="39"/>
  <c r="E35" i="39"/>
  <c r="E13" i="39"/>
  <c r="E9" i="39"/>
  <c r="E14" i="39"/>
  <c r="F31" i="36"/>
  <c r="E16" i="36"/>
  <c r="F26" i="36"/>
  <c r="E30" i="36"/>
  <c r="E19" i="36"/>
  <c r="E34" i="36"/>
  <c r="F30" i="36"/>
  <c r="E35" i="36"/>
  <c r="E25" i="36"/>
  <c r="F13" i="36"/>
  <c r="E11" i="36"/>
  <c r="E9" i="36"/>
  <c r="E9" i="30"/>
  <c r="C15" i="30"/>
  <c r="D15" i="30"/>
  <c r="E14" i="30"/>
  <c r="B15" i="30"/>
  <c r="E9" i="52"/>
  <c r="E35" i="9"/>
  <c r="E11" i="5"/>
  <c r="E19" i="5"/>
  <c r="E17" i="5"/>
  <c r="E47" i="18"/>
  <c r="F19" i="18"/>
  <c r="F17" i="18"/>
  <c r="F34" i="18"/>
  <c r="D47" i="18"/>
  <c r="D58" i="12"/>
  <c r="D37" i="35"/>
  <c r="F21" i="35"/>
  <c r="F22" i="35"/>
  <c r="F19" i="35"/>
  <c r="F14" i="35"/>
  <c r="F35" i="35"/>
  <c r="E21" i="35"/>
  <c r="F20" i="35"/>
  <c r="F17" i="35"/>
  <c r="E15" i="35"/>
  <c r="B37" i="35"/>
  <c r="E33" i="35"/>
  <c r="F34" i="35"/>
  <c r="F28" i="35"/>
  <c r="E14" i="35"/>
  <c r="F25" i="35"/>
  <c r="C37" i="35"/>
  <c r="F29" i="35"/>
  <c r="F32" i="35"/>
  <c r="E25" i="35"/>
  <c r="E9" i="35"/>
  <c r="F11" i="35"/>
  <c r="E31" i="35"/>
  <c r="G11" i="69"/>
  <c r="H27" i="69"/>
  <c r="H28" i="69"/>
  <c r="G35" i="69"/>
  <c r="H25" i="69"/>
  <c r="H23" i="69"/>
  <c r="G20" i="69"/>
  <c r="G27" i="69"/>
  <c r="G23" i="69"/>
  <c r="G13" i="69"/>
  <c r="F25" i="51"/>
  <c r="C37" i="51"/>
  <c r="F15" i="51"/>
  <c r="F33" i="51"/>
  <c r="F36" i="51"/>
  <c r="F10" i="51"/>
  <c r="F11" i="51"/>
  <c r="F18" i="51"/>
  <c r="F32" i="51"/>
  <c r="B37" i="51"/>
  <c r="F22" i="48"/>
  <c r="F36" i="48"/>
  <c r="F27" i="48"/>
  <c r="E37" i="48"/>
  <c r="F28" i="48"/>
  <c r="F11" i="48"/>
  <c r="D37" i="48"/>
  <c r="F14" i="48"/>
  <c r="F39" i="45"/>
  <c r="F28" i="45"/>
  <c r="F10" i="45"/>
  <c r="C58" i="39"/>
  <c r="E34" i="39"/>
  <c r="E30" i="39"/>
  <c r="E24" i="39"/>
  <c r="E20" i="39"/>
  <c r="E49" i="39"/>
  <c r="E31" i="39"/>
  <c r="E33" i="39"/>
  <c r="E24" i="36"/>
  <c r="F20" i="36"/>
  <c r="E17" i="36"/>
  <c r="F22" i="36"/>
  <c r="B37" i="36"/>
  <c r="E27" i="36"/>
  <c r="F33" i="36"/>
  <c r="E20" i="36"/>
  <c r="F10" i="36"/>
  <c r="F36" i="36"/>
  <c r="E33" i="36"/>
  <c r="D37" i="36"/>
  <c r="F18" i="36"/>
  <c r="E23" i="36"/>
  <c r="E10" i="36"/>
  <c r="E22" i="36"/>
  <c r="C37" i="36"/>
  <c r="F21" i="36"/>
  <c r="E33" i="9"/>
  <c r="B37" i="9"/>
  <c r="E34" i="9"/>
  <c r="E22" i="9"/>
  <c r="C37" i="9"/>
  <c r="E21" i="9"/>
  <c r="E27" i="9"/>
  <c r="E23" i="9"/>
  <c r="D37" i="9"/>
  <c r="E13" i="9"/>
  <c r="C37" i="5"/>
  <c r="B37" i="5"/>
  <c r="E28" i="5"/>
  <c r="E12" i="5"/>
  <c r="E31" i="5"/>
  <c r="E26" i="5"/>
  <c r="E18" i="5"/>
  <c r="E10" i="5"/>
  <c r="E36" i="5"/>
  <c r="E33" i="5"/>
  <c r="D37" i="5"/>
  <c r="E37" i="26"/>
  <c r="F32" i="26"/>
  <c r="F16" i="26"/>
  <c r="F31" i="26"/>
  <c r="F27" i="26"/>
  <c r="F19" i="26"/>
  <c r="F34" i="26"/>
  <c r="F22" i="26"/>
  <c r="F18" i="26"/>
  <c r="F9" i="26"/>
  <c r="H18" i="69"/>
  <c r="G26" i="69"/>
  <c r="G14" i="69"/>
  <c r="H12" i="69"/>
  <c r="E38" i="69"/>
  <c r="C38" i="69"/>
  <c r="D38" i="69" s="1"/>
  <c r="H34" i="69"/>
  <c r="G30" i="69"/>
  <c r="E47" i="45"/>
  <c r="H34" i="61"/>
  <c r="H30" i="61"/>
  <c r="H14" i="61"/>
  <c r="H35" i="61"/>
  <c r="H31" i="61"/>
  <c r="E36" i="58" l="1"/>
  <c r="E15" i="30"/>
  <c r="E15" i="52"/>
  <c r="F37" i="48"/>
  <c r="F47" i="18"/>
  <c r="F37" i="35"/>
  <c r="E37" i="35"/>
  <c r="G38" i="69"/>
  <c r="E37" i="9"/>
  <c r="E36" i="54"/>
  <c r="H38" i="69"/>
  <c r="F37" i="26"/>
  <c r="E58" i="12"/>
  <c r="F47" i="45"/>
  <c r="E58" i="39"/>
  <c r="H38" i="61"/>
  <c r="E36" i="73"/>
  <c r="E37" i="5"/>
  <c r="F37" i="51"/>
  <c r="E37" i="36"/>
  <c r="F37" i="36"/>
  <c r="D38" i="61"/>
  <c r="F38" i="61"/>
  <c r="G38" i="61" s="1"/>
</calcChain>
</file>

<file path=xl/sharedStrings.xml><?xml version="1.0" encoding="utf-8"?>
<sst xmlns="http://schemas.openxmlformats.org/spreadsheetml/2006/main" count="1391" uniqueCount="425">
  <si>
    <t>ІІ .</t>
  </si>
  <si>
    <t xml:space="preserve">І . </t>
  </si>
  <si>
    <t>ІІІ.</t>
  </si>
  <si>
    <t>Общо</t>
  </si>
  <si>
    <t>Възраст</t>
  </si>
  <si>
    <t>ОБЩО</t>
  </si>
  <si>
    <t>Индивидуална първична извънболнична медицинска практика</t>
  </si>
  <si>
    <t>Индивидуална първична извънболнична дентална практика</t>
  </si>
  <si>
    <t>Групова първична извънболнична медицинска практика</t>
  </si>
  <si>
    <t>Групова първична извънболнична дентална практика</t>
  </si>
  <si>
    <t>Индивидуална специализирана извънболнична медицинска практика</t>
  </si>
  <si>
    <t>Индивидуална специализирана извънболнична дентална практика</t>
  </si>
  <si>
    <t>Групова специализирана извънболнична медицинска практика</t>
  </si>
  <si>
    <t>Групова специализирана извънболнична дентална практика</t>
  </si>
  <si>
    <t>Медицински център</t>
  </si>
  <si>
    <t>Дентален център</t>
  </si>
  <si>
    <t>Медико-дентален център</t>
  </si>
  <si>
    <t>Диагностично-консултативен център</t>
  </si>
  <si>
    <t>Самостоятелна медико-диагностична лаборатория</t>
  </si>
  <si>
    <t>Лаборатории</t>
  </si>
  <si>
    <t>ХЕИ</t>
  </si>
  <si>
    <t>Национален център по заразни и паразитни болести (НЦЗПБ)</t>
  </si>
  <si>
    <t>Специализирана болница за физикална терапия и рехабилитация-ЕАД</t>
  </si>
  <si>
    <t>Държавна психиатрична болница</t>
  </si>
  <si>
    <t>Център за спешна медицинска помощ</t>
  </si>
  <si>
    <t>Национален център по хематология и трансфузиология</t>
  </si>
  <si>
    <t>Диспансер психични заболявания</t>
  </si>
  <si>
    <t>Диспансер пневмофтизиататричен</t>
  </si>
  <si>
    <t>Диспансер кожновенерологичен</t>
  </si>
  <si>
    <t>Диспансер онкологичен</t>
  </si>
  <si>
    <t>Дом за медико-социални грижи</t>
  </si>
  <si>
    <t>Хоспис</t>
  </si>
  <si>
    <t>Аптека</t>
  </si>
  <si>
    <t>Благоевград</t>
  </si>
  <si>
    <t>Бургас</t>
  </si>
  <si>
    <t>Варна</t>
  </si>
  <si>
    <t>Велико Търново</t>
  </si>
  <si>
    <t>Видин</t>
  </si>
  <si>
    <t>Враца</t>
  </si>
  <si>
    <t>Габрово</t>
  </si>
  <si>
    <t>Кърджали</t>
  </si>
  <si>
    <t>Кюстендил</t>
  </si>
  <si>
    <t>Ловеч</t>
  </si>
  <si>
    <t>Монтана</t>
  </si>
  <si>
    <t>Пазарджик</t>
  </si>
  <si>
    <t>Перник</t>
  </si>
  <si>
    <t>Плевен</t>
  </si>
  <si>
    <t>Пловдив</t>
  </si>
  <si>
    <t>Разград</t>
  </si>
  <si>
    <t>Русе</t>
  </si>
  <si>
    <t>Силистра</t>
  </si>
  <si>
    <t>Сливен</t>
  </si>
  <si>
    <t>Смолян</t>
  </si>
  <si>
    <t>София-град</t>
  </si>
  <si>
    <t>София</t>
  </si>
  <si>
    <t>Стара Загора</t>
  </si>
  <si>
    <t>Добрич</t>
  </si>
  <si>
    <t>Търговище</t>
  </si>
  <si>
    <t>Хасково</t>
  </si>
  <si>
    <t>Шумен</t>
  </si>
  <si>
    <t>Ямбол</t>
  </si>
  <si>
    <t>Разпределение на персонала</t>
  </si>
  <si>
    <t xml:space="preserve">Брой фирми </t>
  </si>
  <si>
    <t>Многопрофилна болница за долекуване, продължително лечение и рехабилитация</t>
  </si>
  <si>
    <t>към съдържанието</t>
  </si>
  <si>
    <t>Вид обезщетение</t>
  </si>
  <si>
    <t>Брой платени работни дни</t>
  </si>
  <si>
    <t xml:space="preserve">Парични обезщетения за временна неработоспособност поради общо заболяване
</t>
  </si>
  <si>
    <t xml:space="preserve">Парични обезщетения за временна неработоспособност поради нетрудови злополуки
</t>
  </si>
  <si>
    <t xml:space="preserve">Парични  обезщетения за временна неработоспособност поради гледане на болен член от семейството и карантина
</t>
  </si>
  <si>
    <t xml:space="preserve">Парични обезщетения за санаторно-курортно лечение поради общо заболяване
</t>
  </si>
  <si>
    <t xml:space="preserve">Парични обезщетения за временна неработоспособност поради трудова  злополука  и професионална болест
</t>
  </si>
  <si>
    <t xml:space="preserve">Парични обезщетения за трудоустрояване поради бременност и кърмене
</t>
  </si>
  <si>
    <t>Парични обезщетения за бременност и раждане</t>
  </si>
  <si>
    <t>Парични обезщетения за бременност и раждане - по чл.50, ал.1-5 и чл.51 от КСО</t>
  </si>
  <si>
    <t>Парични обезщетения за бременност и раждане по чл.50, ал.7  от КСО</t>
  </si>
  <si>
    <t xml:space="preserve">Парични обезщетения за бременност и раждане по чл.50а  от КСО - обезщетение при неизползване на отпуска за бременост и раждане
</t>
  </si>
  <si>
    <t>До 18 г. вкл.</t>
  </si>
  <si>
    <t>65 и повече години</t>
  </si>
  <si>
    <t>Първични болнични листове</t>
  </si>
  <si>
    <t>Продължение на болнични листове</t>
  </si>
  <si>
    <t xml:space="preserve">С Ъ Д Ъ Р Ж А Н И Е </t>
  </si>
  <si>
    <t>2</t>
  </si>
  <si>
    <t>СТАТИСТИЧЕСКИ БЮЛЕТИН</t>
  </si>
  <si>
    <t>„ПОКАЗАТЕЛИ, ХАРАКТЕРИЗИРАЩИ ВРЕМЕННАТА НЕРАБОТОСПОСОБНОСТ НА ОСИГУРЕНИТЕ ЛИЦА“</t>
  </si>
  <si>
    <t xml:space="preserve">         Бюлетинът „Показатели, характеризиращи временната неработоспособност на осигурените лица“ съдържа информация за паричните обезщетения за временна неработоспособност и трудоустрояване поради общо заболяване, трудова злополука и професионална болест, както и за обезщетенията за майчинство, изплащани от държавното обществено осигуряване. </t>
  </si>
  <si>
    <t xml:space="preserve">         При настъпване на промени в базата след публикуване на статистическия бюлетин, в т.ч. в резултат на служебното преизчисление на паричните обезщетения и помощи по реда на чл. 42, ал. 1 от Наредбата за паричните обезщетения и помощи от държавното обществено осигуряване, данните в него не се ревизират. </t>
  </si>
  <si>
    <t>РЕПУБЛИКА БЪЛГАРИЯ</t>
  </si>
  <si>
    <t>До 9 лица вкл.</t>
  </si>
  <si>
    <t>От 10 до 19 лица</t>
  </si>
  <si>
    <t>От 20 до 49 лица</t>
  </si>
  <si>
    <t>От 50 до 99 лица</t>
  </si>
  <si>
    <t>От 100 до 249 лица</t>
  </si>
  <si>
    <r>
      <rPr>
        <b/>
        <sz val="16"/>
        <rFont val="Arial"/>
        <family val="2"/>
        <charset val="204"/>
      </rPr>
      <t xml:space="preserve">              </t>
    </r>
    <r>
      <rPr>
        <b/>
        <u/>
        <sz val="16"/>
        <rFont val="Arial"/>
        <family val="2"/>
        <charset val="204"/>
      </rPr>
      <t>НАЦИОНАЛЕН ОСИГУРИТЕЛЕН ИНСТИТУТ</t>
    </r>
  </si>
  <si>
    <t>1.      Временна неработоспособност и трудоустрояване поради общо заболяване:</t>
  </si>
  <si>
    <t>2.      Временна неработоспособност и трудоустрояване поради трудова злополука и професионална болест:</t>
  </si>
  <si>
    <t>3.      Майчинство:</t>
  </si>
  <si>
    <t>Данните са представени по причината за неработоспособността, в т.ч.:</t>
  </si>
  <si>
    <t>■ общо заболяване;</t>
  </si>
  <si>
    <t>■ злополука – нетрудова;</t>
  </si>
  <si>
    <t>■ изследване поради общо заболяване;</t>
  </si>
  <si>
    <t>■ карантина;</t>
  </si>
  <si>
    <t>■ трудоустрояване – общо заболяване;</t>
  </si>
  <si>
    <t>■ санаторно-курортно лечение поради общо заболяване;</t>
  </si>
  <si>
    <t>■ гледане на болно дете до 3-годишна възраст, настанено в заведение за болнична помощ заедно с осигурения;</t>
  </si>
  <si>
    <t>■ гледане или належащо придружаване за медицински преглед, изследване или лечение в страната или в чужбина на болно дете до 18-годишна възраст;</t>
  </si>
  <si>
    <t>■ гледане или належащо придружаване за медицински преглед, изследване или лечение в страната или в чужбина на болен член на семейството над 18-годишна възраст.</t>
  </si>
  <si>
    <t>■ професионална болест;</t>
  </si>
  <si>
    <t>■ злополука – трудова;</t>
  </si>
  <si>
    <t>■ изследване поради трудова злополука;</t>
  </si>
  <si>
    <t>■ изследване поради професионална болест;</t>
  </si>
  <si>
    <t>■ трудоустрояване – трудова злополука;</t>
  </si>
  <si>
    <t>■ трудоустрояване – професионална болест;</t>
  </si>
  <si>
    <t>■ санаторно-курортно лечение поради трудова злополука;</t>
  </si>
  <si>
    <t>■ санаторно-курортно лечение поради професионална болест.</t>
  </si>
  <si>
    <t>■ трудоустрояване – бременност, кърмене или напреднал етап на лечение    ин-витро;</t>
  </si>
  <si>
    <t>■ бременност и раждане;</t>
  </si>
  <si>
    <t>■ отглеждане на дете до 2-годишна възраст;</t>
  </si>
  <si>
    <t xml:space="preserve">          Използвани са данни от поддържаната от Националния осигурителен институт информационна система за изплащаните обезщетения и помощи по чл. 33, ал. 5, т. 7 от Кодекса за социално осигуряване. </t>
  </si>
  <si>
    <t xml:space="preserve">         Данните отразяват текущото състояние на информационната система за изплащаните обезщетения и помощи по Кодекса за социално осигуряване към момента на публикуване на бюлетина. </t>
  </si>
  <si>
    <t xml:space="preserve">          Статистическият бюлетин се изготвя четири пъти в годината и съдържащата се в него информация се отнася съответно за първото тримесечие, за полугодието, за деветмесечието и за цялата година.</t>
  </si>
  <si>
    <t>Обезщетение при осиновяване на дете до 5-годишна възраст</t>
  </si>
  <si>
    <t xml:space="preserve">Парични обезщетения при неизползване на отпуска при осиновяване по чл.53г  от КСО </t>
  </si>
  <si>
    <t>Парични обезщетения при осиновяване на дете до 5-годишна възраст по чл.53в от КСО</t>
  </si>
  <si>
    <t>Парични обезщетения за трудоустрояване при временно намалена работоспособност поради общо заболяване</t>
  </si>
  <si>
    <t xml:space="preserve">Парични обезщетения за трудоустрояване при временно намалена работоспособност поради трудова злополука и професионална болест
</t>
  </si>
  <si>
    <t>Граждани на други държави</t>
  </si>
  <si>
    <t>От 250 до 499 лица</t>
  </si>
  <si>
    <t>Парични обезщетения за отглеждане на дете до 2-годишна възраст по чл. 53 от КСО</t>
  </si>
  <si>
    <t xml:space="preserve">Парични обезщетения за отглеждане на дете до 2-годишна възраст по чл. 54 от КСО
</t>
  </si>
  <si>
    <t>Брой лица с платени обезщетения от ДОО                      (за периода)</t>
  </si>
  <si>
    <t>Брой лица общо</t>
  </si>
  <si>
    <t>Брой лица с плащане от ДОО</t>
  </si>
  <si>
    <t>% на лицата с плащане  от  ДОО към общо лицата по ТП</t>
  </si>
  <si>
    <t xml:space="preserve">4=3/2 </t>
  </si>
  <si>
    <t>Брой болнични листове на едно лице</t>
  </si>
  <si>
    <t xml:space="preserve">% на болничните листове с плащане  от  ДОО към общо приетите </t>
  </si>
  <si>
    <t>в % от осигурените за  ОЗМ лица</t>
  </si>
  <si>
    <t>на едно лице с обезщетение</t>
  </si>
  <si>
    <t>Брой платени работни дни                                                     (за периода)</t>
  </si>
  <si>
    <t>Диагноза</t>
  </si>
  <si>
    <t>Ранг</t>
  </si>
  <si>
    <t>Дял от общия брой болнични листове (%)</t>
  </si>
  <si>
    <t>J06.9</t>
  </si>
  <si>
    <t>B34.9</t>
  </si>
  <si>
    <t>J20.9</t>
  </si>
  <si>
    <t>J06.8</t>
  </si>
  <si>
    <t>J03.9</t>
  </si>
  <si>
    <t>M51.1</t>
  </si>
  <si>
    <t>O20.0</t>
  </si>
  <si>
    <t>O47.0</t>
  </si>
  <si>
    <t>G54.4</t>
  </si>
  <si>
    <t>G54.1</t>
  </si>
  <si>
    <t>J18.9</t>
  </si>
  <si>
    <t>Наименование на  диагноза</t>
  </si>
  <si>
    <t>Вирусна инфекция, неуточнена</t>
  </si>
  <si>
    <t>Увреждания на лумбо-сакралния плексус</t>
  </si>
  <si>
    <t>Увреждания на лумбо-сакралните коренчета, некласифицирани другаде</t>
  </si>
  <si>
    <t>Остър тонзилит, неуточнен</t>
  </si>
  <si>
    <t>Други остри инфекции на горните дихателни пътища с множествена локализация</t>
  </si>
  <si>
    <t>Остра инфекция на горните дихателни пътища, неуточнена</t>
  </si>
  <si>
    <t>Пневмония, неуточнена</t>
  </si>
  <si>
    <t>Остър бронхит, неуточнен</t>
  </si>
  <si>
    <t>Заплашващ аборт</t>
  </si>
  <si>
    <t>Лъжливо раждане преди навършени 37 гестационни седмици</t>
  </si>
  <si>
    <t>От 4 до 7 дни</t>
  </si>
  <si>
    <t>От 8 до 14 дни</t>
  </si>
  <si>
    <t>От 15 до 30 дни</t>
  </si>
  <si>
    <t>над 30 дни</t>
  </si>
  <si>
    <t>Първични или продължение болнични листове</t>
  </si>
  <si>
    <t>7=6/5</t>
  </si>
  <si>
    <t>8=5/2</t>
  </si>
  <si>
    <t>Брой лица с времемна неработоспособност, временно намалена работоспособност и санаторно курортно лечение</t>
  </si>
  <si>
    <t>Брой болнични листове с плащане от ДОО</t>
  </si>
  <si>
    <t>Брой болнични листове общо</t>
  </si>
  <si>
    <t>Брой болнични листове      общо</t>
  </si>
  <si>
    <t>Брой болнични листове за временна неработоспособност, временно намалена работоспособност и санаторно курортно лечение</t>
  </si>
  <si>
    <t>Изплатена сума на един болничен лист</t>
  </si>
  <si>
    <t>Брой болнични листове      с плащане от ДОО</t>
  </si>
  <si>
    <t>6</t>
  </si>
  <si>
    <t>Болнични листове с                                 или без плащане от ДОО</t>
  </si>
  <si>
    <t>Общо болнични листове</t>
  </si>
  <si>
    <t>Средна продължителност на  болничния лист</t>
  </si>
  <si>
    <t>S52.5</t>
  </si>
  <si>
    <t xml:space="preserve">J00  </t>
  </si>
  <si>
    <t>K29.9</t>
  </si>
  <si>
    <t>S93.4</t>
  </si>
  <si>
    <t>S42.2</t>
  </si>
  <si>
    <t>S82.6</t>
  </si>
  <si>
    <t>S06.0</t>
  </si>
  <si>
    <t>S82.7</t>
  </si>
  <si>
    <t>S82.8</t>
  </si>
  <si>
    <t>S72.0</t>
  </si>
  <si>
    <t>S32.0</t>
  </si>
  <si>
    <t>S82.1</t>
  </si>
  <si>
    <t>S72.1</t>
  </si>
  <si>
    <t>S68.1</t>
  </si>
  <si>
    <t>Остър назофарингит [хрема]</t>
  </si>
  <si>
    <t>Гастродуоденит, неуточнен</t>
  </si>
  <si>
    <t>Мозъчно сътресение</t>
  </si>
  <si>
    <t>Счупване на гръбначния стълб в поясната област</t>
  </si>
  <si>
    <t>Счупване на горния край на раменната кост (хумерус)</t>
  </si>
  <si>
    <t>Счупване на долния край на лъчевата кост</t>
  </si>
  <si>
    <t>Счупване на бедрената шийка</t>
  </si>
  <si>
    <t>Пертрохантерно счупване</t>
  </si>
  <si>
    <t>Счупване на горния край на тибията (голям пищял)</t>
  </si>
  <si>
    <t>Счупване на външен [латерален] малеолус</t>
  </si>
  <si>
    <t>Множествени счупвания на подбедрицата</t>
  </si>
  <si>
    <t>Счупвания на други части на подбедрицата</t>
  </si>
  <si>
    <t>Навяхване и разтягане на ставните връзки на глезена</t>
  </si>
  <si>
    <t xml:space="preserve"> </t>
  </si>
  <si>
    <t>Код на Диагноза</t>
  </si>
  <si>
    <t>5=4/2</t>
  </si>
  <si>
    <t>7=6/2</t>
  </si>
  <si>
    <t>9=8/6</t>
  </si>
  <si>
    <t>5=4/3</t>
  </si>
  <si>
    <t>6=3/2</t>
  </si>
  <si>
    <t>6=4/5</t>
  </si>
  <si>
    <t>5=3/4</t>
  </si>
  <si>
    <t xml:space="preserve">       2) лицата, получили обезщетение на повече от едно основание в рамките на периода, са преброени само веднъж.</t>
  </si>
  <si>
    <t xml:space="preserve">        2) лицата, получили обезщетение на повече от едно основание в рамките на периода, са преброени само веднъж.</t>
  </si>
  <si>
    <t>Изплатена                 сума</t>
  </si>
  <si>
    <t>Средно на                   ден</t>
  </si>
  <si>
    <t>Средно на      ден</t>
  </si>
  <si>
    <t>Средно на            ден</t>
  </si>
  <si>
    <t>Средно на                ден</t>
  </si>
  <si>
    <t>Изплатена                       сума</t>
  </si>
  <si>
    <t>Изплатена                    сума</t>
  </si>
  <si>
    <t>Средно на                      ден</t>
  </si>
  <si>
    <t>Изплатена                  сума</t>
  </si>
  <si>
    <t>Средно на                          ден</t>
  </si>
  <si>
    <t>Изплатена                           сума</t>
  </si>
  <si>
    <t>Средно на                         ден</t>
  </si>
  <si>
    <t>Изплатена                             сума</t>
  </si>
  <si>
    <t>Средно на                                  ден</t>
  </si>
  <si>
    <t>Средно на                     ден</t>
  </si>
  <si>
    <t>Изплатена                                сума</t>
  </si>
  <si>
    <t>Изплатена                            сума</t>
  </si>
  <si>
    <t>Болнични листове с                               или без плащане от ДОО</t>
  </si>
  <si>
    <t>Изплатена                        сума</t>
  </si>
  <si>
    <t>Брой платени работни дни                                   средно  на болничен лист</t>
  </si>
  <si>
    <t>Брой болнични листове                          с плащане от ДОО</t>
  </si>
  <si>
    <t>Брой болнични листове,                    за които няма плащане   от ДОО</t>
  </si>
  <si>
    <t>Брой болнични листове,                          за които няма плащане   от ДОО</t>
  </si>
  <si>
    <t>Брой болнични листове                      с плащане от ДОО</t>
  </si>
  <si>
    <t>Брой платени                         работни дни</t>
  </si>
  <si>
    <t>Брой платени                        работни дни</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</si>
  <si>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</si>
  <si>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</si>
  <si>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</si>
  <si>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</si>
  <si>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</si>
  <si>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</si>
  <si>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</si>
  <si>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</si>
  <si>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лица с плащане              от ДОО</t>
  </si>
  <si>
    <t>Брой лица с плащане                      от ДОО</t>
  </si>
  <si>
    <t>Брой лица с плащане                            от ДОО</t>
  </si>
  <si>
    <t>Многопрофилна болница за активно лечение</t>
  </si>
  <si>
    <t>Специализирана болница за активно лечение</t>
  </si>
  <si>
    <t>Национална специализирана болница за активно лечение</t>
  </si>
  <si>
    <t>Специализирана болница за долекуване и продължително лечение (и рехабилитация)</t>
  </si>
  <si>
    <t>Специализирана болница за рехабилитация</t>
  </si>
  <si>
    <t>Специализирана-филиал болница за рехабилитация</t>
  </si>
  <si>
    <t>Специализирана болница за долекуване, продължително лечение и рехабилитация</t>
  </si>
  <si>
    <t>Специализирана болница за долекуване, продължително лечение и рехабилитация - филиал</t>
  </si>
  <si>
    <t>Ведомствена многопрофилна болница за активно лечение</t>
  </si>
  <si>
    <t>Изплатена        сума</t>
  </si>
  <si>
    <t>Брой болнични листове                                 общо</t>
  </si>
  <si>
    <t>Травматична ампутация на друг пръст на ръката (пълна)(частична)</t>
  </si>
  <si>
    <t>Над 499 лица</t>
  </si>
  <si>
    <t>J04.2</t>
  </si>
  <si>
    <t>Остър ларинготрахеит</t>
  </si>
  <si>
    <t>B34.8</t>
  </si>
  <si>
    <t>Други вирусни инфекции с неуточнена локализация</t>
  </si>
  <si>
    <t>I11.9</t>
  </si>
  <si>
    <t>Хипертонично сърце без (застойна) сърдечна недостатъчност</t>
  </si>
  <si>
    <t>Парични обезщетения за отглеждане на дете до 8-годишна възраст по чл. 53ж от КСО</t>
  </si>
  <si>
    <t>M47.2</t>
  </si>
  <si>
    <t>Други спондилози с радикулопатия</t>
  </si>
  <si>
    <t>■ отглеждане на дете до 8-годишна възраст от бащи / осиновители.</t>
  </si>
  <si>
    <t>■ осиновяване на дете до 5-годишна възраст;</t>
  </si>
  <si>
    <t>S61.0</t>
  </si>
  <si>
    <t>Открита рана на пръст(-и) на ръката без увреждане на ноктите</t>
  </si>
  <si>
    <r>
      <t xml:space="preserve">Парични обезщетения за отглеждане на дете до 8-годишна възраст от бащата/осиновителя </t>
    </r>
    <r>
      <rPr>
        <b/>
        <vertAlign val="superscript"/>
        <sz val="9"/>
        <rFont val="Arial"/>
        <family val="2"/>
        <charset val="204"/>
      </rPr>
      <t>3</t>
    </r>
  </si>
  <si>
    <r>
      <t xml:space="preserve">Парични обезщетения за отглеждане на  дете до 2-годишна възраст </t>
    </r>
    <r>
      <rPr>
        <b/>
        <vertAlign val="superscript"/>
        <sz val="9"/>
        <rFont val="Arial"/>
        <family val="2"/>
        <charset val="204"/>
      </rPr>
      <t>3</t>
    </r>
  </si>
  <si>
    <r>
      <t xml:space="preserve">Парични обезщетения за отглеждане на  дете до 2-годишна възраст </t>
    </r>
    <r>
      <rPr>
        <b/>
        <vertAlign val="superscript"/>
        <sz val="9"/>
        <rFont val="Arial"/>
        <family val="2"/>
        <charset val="204"/>
      </rPr>
      <t>2</t>
    </r>
  </si>
  <si>
    <t>S92.0</t>
  </si>
  <si>
    <t>Счупване на петната кост</t>
  </si>
  <si>
    <t xml:space="preserve">Изплатена 
сума                   </t>
  </si>
  <si>
    <t xml:space="preserve">Средно 
на ден                             </t>
  </si>
  <si>
    <t xml:space="preserve">Изплатена
 сума                   </t>
  </si>
  <si>
    <t xml:space="preserve">Средно
 на ден                             </t>
  </si>
  <si>
    <t xml:space="preserve">Изплатена 
сума       </t>
  </si>
  <si>
    <t>T93.2</t>
  </si>
  <si>
    <t>Последици от други счупвания на долен крайник</t>
  </si>
  <si>
    <t>S82.4</t>
  </si>
  <si>
    <t>Счупване само на фибулата</t>
  </si>
  <si>
    <t>До 2 дни вкл.</t>
  </si>
  <si>
    <t>3 дни</t>
  </si>
  <si>
    <r>
      <rPr>
        <b/>
        <sz val="10"/>
        <rFont val="Arial"/>
        <family val="2"/>
        <charset val="204"/>
      </rPr>
      <t>Забележка:</t>
    </r>
    <r>
      <rPr>
        <sz val="10"/>
        <rFont val="Arial"/>
        <family val="2"/>
        <charset val="204"/>
      </rPr>
      <t xml:space="preserve"> Средната продължителност на болничния лист е показана в календарни дни. </t>
    </r>
  </si>
  <si>
    <r>
      <rPr>
        <b/>
        <sz val="10"/>
        <rFont val="Arial"/>
        <family val="2"/>
        <charset val="204"/>
      </rPr>
      <t>Забележка:</t>
    </r>
    <r>
      <rPr>
        <sz val="10"/>
        <rFont val="Arial"/>
        <family val="2"/>
        <charset val="204"/>
      </rPr>
      <t xml:space="preserve"> Лицата с ЛНЧ / ЛН, граждани на други държави, не могат да бъдат разпределени по възраст.</t>
    </r>
  </si>
  <si>
    <r>
      <rPr>
        <b/>
        <sz val="10"/>
        <rFont val="Arial"/>
        <family val="2"/>
        <charset val="204"/>
      </rPr>
      <t>Забележка:</t>
    </r>
    <r>
      <rPr>
        <sz val="10"/>
        <rFont val="Arial"/>
        <family val="2"/>
        <charset val="204"/>
      </rPr>
      <t xml:space="preserve">  Средната продължителност на болничния лист е показана в календарни дни. </t>
    </r>
  </si>
  <si>
    <r>
      <t xml:space="preserve">Забележка: 
</t>
    </r>
    <r>
      <rPr>
        <sz val="10"/>
        <rFont val="Arial"/>
        <family val="2"/>
        <charset val="204"/>
      </rPr>
      <t>1.</t>
    </r>
    <r>
      <rPr>
        <b/>
        <sz val="10"/>
        <rFont val="Arial"/>
        <family val="2"/>
        <charset val="204"/>
      </rPr>
      <t xml:space="preserve"> </t>
    </r>
    <r>
      <rPr>
        <sz val="10"/>
        <rFont val="Arial"/>
        <family val="2"/>
        <charset val="204"/>
      </rPr>
      <t>Показателят "Общ брой лица (за периода)" показва съвкупността от лица, на които през съответния период е начислено поне едно парично обезщетение от съответния вид. Елиминирано е двойното броене в случаите, когато едно и също лице е получило парично обезщетение през повече от един месец в рамките на периода.</t>
    </r>
  </si>
  <si>
    <t>2) лицата, получили обезщетение на повече от едно основание в рамките на периода, са преброени само веднъж.</t>
  </si>
  <si>
    <t>МЪЖЕ</t>
  </si>
  <si>
    <t>ЖЕНИ</t>
  </si>
  <si>
    <t>11=8/7</t>
  </si>
  <si>
    <t>15=13/14</t>
  </si>
  <si>
    <t>16=13/12</t>
  </si>
  <si>
    <t>9=7/8</t>
  </si>
  <si>
    <t>10=8/9</t>
  </si>
  <si>
    <t>13=11/12</t>
  </si>
  <si>
    <t>14=12/13</t>
  </si>
  <si>
    <t>9=3+4+5+6+7+8</t>
  </si>
  <si>
    <r>
      <rPr>
        <b/>
        <sz val="10"/>
        <rFont val="Arial"/>
        <family val="2"/>
        <charset val="204"/>
      </rPr>
      <t xml:space="preserve">Забележка: </t>
    </r>
    <r>
      <rPr>
        <sz val="10"/>
        <rFont val="Arial"/>
        <family val="2"/>
        <charset val="204"/>
      </rPr>
      <t xml:space="preserve">
1. Показателят "Общ брой лица (за периода)" показва съвкупността от лица, на които през съответния период е начислено поне едно парично обезщетение от съответния вид. Елиминирано е двойното броене в случаите, когато едно и също лице е получило парично обезщетение през повече от един месец в рамките на периода.</t>
    </r>
  </si>
  <si>
    <r>
      <rPr>
        <b/>
        <sz val="10"/>
        <rFont val="Arial"/>
        <family val="2"/>
        <charset val="204"/>
      </rPr>
      <t>Забележка</t>
    </r>
    <r>
      <rPr>
        <sz val="10"/>
        <rFont val="Arial"/>
        <family val="2"/>
        <charset val="204"/>
      </rPr>
      <t>: 
1. Показателят "Общ брой лица (за периода)" показва съвкупността от лица, на които през съответния период е начислено поне едно парично обезщетение от съответния вид. Елиминирано е двойното броене в случаите, когато едно и също лице е получило парично обезщетение през повече от един месец в рамките на периода.</t>
    </r>
  </si>
  <si>
    <t>РАЗДЕЛ - Причина за временна неработоспособност "Трудова злополука и професионална болест" (ТЗПБ)</t>
  </si>
  <si>
    <t>РАЗДЕЛ - Причина за временна неработоспособност "Общо заболяване" (ОЗ)</t>
  </si>
  <si>
    <t>Код на лечебното заведение</t>
  </si>
  <si>
    <t>ТП на НОИ</t>
  </si>
  <si>
    <t xml:space="preserve">Ι. Общо заболяване </t>
  </si>
  <si>
    <t xml:space="preserve">I. Общо заболяване </t>
  </si>
  <si>
    <t xml:space="preserve">II. Трудова злополука и професионална болест </t>
  </si>
  <si>
    <t>(продължение)</t>
  </si>
  <si>
    <t>(продължение и край)</t>
  </si>
  <si>
    <t xml:space="preserve">        1) лицата, осигурени от двама или повече работодатели от различни ТП на НОИ, са преброени повече от веднъж;</t>
  </si>
  <si>
    <t xml:space="preserve">       1) лицата, осигурени от двама или повече работодатели от различни ТП на НОИ, са преброени повече от веднъж;</t>
  </si>
  <si>
    <t>1) лицата, осигурени от двама или повече работодатели от различни ТП на НОИ, са преброени повече от веднъж;</t>
  </si>
  <si>
    <t>% на лицата с плащане  от  ДОО към общо лицата по 
ТП на НОИ</t>
  </si>
  <si>
    <t xml:space="preserve">ОБЩО </t>
  </si>
  <si>
    <t>Брой лица с платени
 обезщетения от ДОО
 (за периода)</t>
  </si>
  <si>
    <t>Брой болнични листове 
с плащане от ДОО 
(за периода)</t>
  </si>
  <si>
    <r>
      <t xml:space="preserve">Парични обезщетения за отглеждане на  дете до 2-годишна възраст </t>
    </r>
    <r>
      <rPr>
        <b/>
        <vertAlign val="superscript"/>
        <sz val="10"/>
        <rFont val="Arial"/>
        <family val="2"/>
        <charset val="204"/>
      </rPr>
      <t>3</t>
    </r>
  </si>
  <si>
    <r>
      <t xml:space="preserve">Парични обезщетения за отглеждане на дете до 8-годишна възраст от бащата/осиновителя </t>
    </r>
    <r>
      <rPr>
        <b/>
        <vertAlign val="superscript"/>
        <sz val="10"/>
        <rFont val="Arial"/>
        <family val="2"/>
        <charset val="204"/>
      </rPr>
      <t>3</t>
    </r>
  </si>
  <si>
    <t>Брой лица с платени обезщетения от ДОО 
(за периода)</t>
  </si>
  <si>
    <t>Брой платени работни дни 
(за периода)</t>
  </si>
  <si>
    <t>Изплатена 
сума</t>
  </si>
  <si>
    <t>Брой 
платени работни дни</t>
  </si>
  <si>
    <r>
      <t xml:space="preserve">Забележка: </t>
    </r>
    <r>
      <rPr>
        <sz val="10"/>
        <rFont val="Arial"/>
        <family val="2"/>
        <charset val="204"/>
      </rPr>
      <t>От 1 август 2022 г. влизат в сила изменения и допълнения в Кодекса на труда и Кодекса за социално осигуряване, с които се въвежда право на отпуск и парично обезщетение на бащите/осиновителите на деца до 8-годишна възраст.</t>
    </r>
  </si>
  <si>
    <t xml:space="preserve">12=11/10 </t>
  </si>
  <si>
    <t>15=14/13</t>
  </si>
  <si>
    <t>16=10/13</t>
  </si>
  <si>
    <t xml:space="preserve">20=19/18 </t>
  </si>
  <si>
    <t>23=22/21</t>
  </si>
  <si>
    <t>24=21/18</t>
  </si>
  <si>
    <t>S92.3</t>
  </si>
  <si>
    <t>Счупване на метатарзална кост</t>
  </si>
  <si>
    <t>РАЗДЕЛ - Майчинство</t>
  </si>
  <si>
    <r>
      <t xml:space="preserve">ΙΙΙ. Майчинство - Осиновяване </t>
    </r>
    <r>
      <rPr>
        <sz val="11"/>
        <rFont val="Arial"/>
        <family val="2"/>
        <charset val="204"/>
      </rPr>
      <t>(по чл. 53в и чл. 53г  от КСО)</t>
    </r>
  </si>
  <si>
    <r>
      <t xml:space="preserve">III. Майчинство - Отглеждане на дете до 8-годишна възраст </t>
    </r>
    <r>
      <rPr>
        <sz val="11"/>
        <rFont val="Arial"/>
        <family val="2"/>
        <charset val="204"/>
      </rPr>
      <t>(по чл.53ж от КСО)</t>
    </r>
  </si>
  <si>
    <r>
      <t xml:space="preserve">IΙΙ. Майчинство - Отглеждане на дете до 2 годишна възраст </t>
    </r>
    <r>
      <rPr>
        <sz val="11"/>
        <rFont val="Arial"/>
        <family val="2"/>
        <charset val="204"/>
      </rPr>
      <t>(по чл.53 и чл.54 от КСО</t>
    </r>
    <r>
      <rPr>
        <b/>
        <sz val="11"/>
        <rFont val="Arial"/>
        <family val="2"/>
        <charset val="204"/>
      </rPr>
      <t>)</t>
    </r>
  </si>
  <si>
    <r>
      <t xml:space="preserve">III. Майчинство - Бременност и раждане  </t>
    </r>
    <r>
      <rPr>
        <sz val="11"/>
        <rFont val="Arial"/>
        <family val="2"/>
        <charset val="204"/>
      </rPr>
      <t>(по чл.50, ал.1-5, чл.50, ал.7, чл.50а и чл.51 от КСО)</t>
    </r>
  </si>
  <si>
    <t>2. От 1 август 2022 г.  влизат в сила изменения и допълнения в Кодекса на труда (КТ) и Кодекса за социално осигуряване (КСО), с които се въвежда право на отпуск и парично обезщетение на бащите/осиновителите на деца до 8-годишна възраст.</t>
  </si>
  <si>
    <t>Парични обезщетения за бременност и раждане по чл.50, ал.6 и чл.53в, ал.2 от КСО</t>
  </si>
  <si>
    <r>
      <t>III. Майчинство - Бременност и раждане</t>
    </r>
    <r>
      <rPr>
        <sz val="11"/>
        <rFont val="Arial"/>
        <family val="2"/>
        <charset val="204"/>
      </rPr>
      <t xml:space="preserve"> (по чл.50, ал.6 и чл.53в, ал.2 от КСО)                 </t>
    </r>
  </si>
  <si>
    <t>Увреждания на межпрешленните дискове в поясния и другите отдели на гръбначния стълб с радикулопатия</t>
  </si>
  <si>
    <t>Първо тримесечие 2025 година</t>
  </si>
  <si>
    <t>Данните са към 03.07.2025 г.</t>
  </si>
  <si>
    <t>Показатели, характеризиращи временната неработоспособност на осигурените лица към 31.03.2025 г. - Общо (мъже и жени)</t>
  </si>
  <si>
    <t>Показатели, характеризиращи временната неработоспособност на осигурените лица към 31.03.2025 г. - Мъже</t>
  </si>
  <si>
    <t>Показатели, характеризиращи временната неработоспособност на осигурените лица към 31.03.2025 г. - Жени</t>
  </si>
  <si>
    <t>Брой лица, брой болнични листове и брой болнични листове на едно лице с временна неработоспособност, временно намалена работоспособност и санаторно-курортно лечениe по ТП на НОИ и пол първо тримесечие 2025 г.</t>
  </si>
  <si>
    <t xml:space="preserve">Брой болнични листове с плащане от ДОО за временна неработоспособност, изплатена сума и брой дни в неработоспособност по ТП на НОИ и пол първо тримесечие 2025 г. </t>
  </si>
  <si>
    <t>Брой болнични листове с плащане от ДОО за временна неработоспособност, изплатена сума и брой  дни в неработоспособност по възраст и пол първо тримесечие 2025 г.</t>
  </si>
  <si>
    <t>Брой болнични листове с плащане от ДОО за временна неработоспособност, изплатена сума и брой  дни в неработоспособност по код на лечебното заведение и пол първо тримесечие 2025 г.</t>
  </si>
  <si>
    <t>Брой болнични листове по видове и продължителност първо тримесечие 2025 г.</t>
  </si>
  <si>
    <t>Брой лица и брой болнични листове с плащане от ДОО по първичен болничен за временна неработоспособност, изплатена сума и брой  дни в неработоспособност по ТП на НОИ и пол първо тримесечие 2025 г.</t>
  </si>
  <si>
    <t>Брой лица и брой болнични листове с плащане от ДОО по болничен - продължение за временна неработоспособност, изплатена сума и брой  дни в неработоспособност по ТП на НОИ и пол първо тримесечие 2025 г.</t>
  </si>
  <si>
    <t>Брой осигурители, разпределени по големина на предприятието, брой болнични листове и брой дни в неработоспособност първо тримесечие 2025 г.</t>
  </si>
  <si>
    <t>Диагнози с най-висок относителен дял от общия брой болнични листове, средна продължителност на болничен лист за съответната диагноза първо тримесечие 2025 г.</t>
  </si>
  <si>
    <t>Брой лица, брой болнични листове и брой болнични листове на едно лице с временна неработоспособност и временно намалена работоспособност по ТП на НОИ и пол първо тримесечие 2025 г.</t>
  </si>
  <si>
    <t>Брой болнични листове с плащане от ДОО за временна неработоспособност и временно намалена работоспособност, изплатена сума и брой  дни в неработоспособност по ТП на НОИ и пол първо тримесечие 2025 г.</t>
  </si>
  <si>
    <t xml:space="preserve">Брой болнични листове с плащане от ДОО за временна неработоспособност и временно намалена работоспособност, изплатена сума и брой  дни в неработоспособност по възраст и пол първо тримесечие 2025 г. </t>
  </si>
  <si>
    <t>Брой болнични листове с плащане от ДОО за временна неработоспособност и временно намалена работоспособност, изплатена сума и брой  дни в неработоспособност по код на лечебното заведение и пол първо тримесечие 2025 г.</t>
  </si>
  <si>
    <t xml:space="preserve">Диагнози с най-висок относителен дял от общия брой болнични листове, средна продължителност на болничен лист за съответната диагноза първо тримесечие 2025 г. </t>
  </si>
  <si>
    <t xml:space="preserve">Брой лица с обезщетение при бременност и раждане, изплатена сума и брой  дни  по ТП на НОИ и пол първо тримесечие 2025 г. </t>
  </si>
  <si>
    <t>Брой бащи/ осиновители с обезщетение при раждане на дете в срок до 15 дни, изплатена сума и брой дни по ТП на НОИ първо тримесечие 2025 г.</t>
  </si>
  <si>
    <t xml:space="preserve">Брой лица с обезщетения при отглеждане на дете до 2-годишна възраст, изплатена сума и брой  дни по ТП на НОИ и пол първо тримесечие 2025 г. </t>
  </si>
  <si>
    <t>Брой бащи/осиновители с обезщетение за отглеждане на дете до 8-годишна възраст, изплатена сума и брой  дни  по ТП на НОИ първо тримесечие 2025 г.</t>
  </si>
  <si>
    <t>Брой лица с обезщетения при осиновяване на дете до 5-годишна възраст, изплатена сума и брой дни  по ТП на НОИ първо тримесечие 2025 г.</t>
  </si>
  <si>
    <t>От 01.01.2025 до 31.03.2025 г.</t>
  </si>
  <si>
    <t>3. Паричното обезщетение за отглеждане на дете до 2-годишна възраст по чл. 53 от КСО и за отглеждане на дете до 8-годишна възраст от бащата (осиновителя) по чл. 53ж от КСО за 2025 г. е 780 лв.,  
съгласно чл. 12 от ЗБДОО за 2025 г. ( ДВ.бр.25 от 25.03.2025 г.).</t>
  </si>
  <si>
    <t>3. Паричното обезщетение за отглеждане на дете до 2-годишна възраст по чл. 53 от КСО и за отглеждане на дете до 8-годишна възраст от бащата (осиновителя) по чл. 53ж от КСО за 2025 г. е 780 лв., 
съгласно чл. 12 от ЗБДОО за 2025 г. ( ДВ.бр.25 от 25.03.2025 г.).</t>
  </si>
  <si>
    <r>
      <t xml:space="preserve">Забележка: </t>
    </r>
    <r>
      <rPr>
        <sz val="10"/>
        <rFont val="Arial"/>
        <family val="2"/>
        <charset val="204"/>
      </rPr>
      <t>Данните за броя на лицата с плащане от ДОО ( колона 3 ) се различават от данните в таблица "Показатели, характеризиращи временната неработоспособност на осигурените лица към 31.03.2025 г.", поради следните причини:</t>
    </r>
  </si>
  <si>
    <t>Ι.1. Брой лица, брой болнични листове и брой болнични листове на едно лице с временна неработоспособност, временно намалена работоспособност и санаторно-курортно лечениe 
по ТП на НОИ и пол първо тримесечие 2025 г.</t>
  </si>
  <si>
    <t xml:space="preserve">I.2. Брой болнични листове с плащане от ДОО за временна неработоспособност, изплатена сума и брой дни в неработоспособност 
по ТП на НОИ и пол първо тримесечие 2025 г. </t>
  </si>
  <si>
    <t>I.3. Брой болнични листове с плащане от ДОО за временна неработоспособност, изплатена сума и брой дни в неработоспособност 
по възраст и пол първо тримесечие 2025 г.</t>
  </si>
  <si>
    <t>I.4. Брой болнични листове с плащане от ДОО за временна неработоспособност, изплатена сума и брой  дни в неработоспособност 
по код на лечебното заведение и пол първо тримесечие 2025 г.</t>
  </si>
  <si>
    <t>I.5. Брой болнични листове по видове и продължителност първо тримесечие 2025 г.</t>
  </si>
  <si>
    <t xml:space="preserve">I.6. Брой лица и брой болнични листове с плащане от ДОО по първичен болничен за временна неработоспособност, изплатена сума и 
брой  дни в неработоспособност по ТП на НОИ и пол първо тримесечие 2025 г.                                              </t>
  </si>
  <si>
    <t xml:space="preserve">I.7. Брой лица и брой болнични листове с плащане от ДОО по болничен - продължение за временна неработоспособност, изплатена сума и брой  дни в неработоспособност по ТП на НОИ и пол първо тримесечие 2025 г.                                                            </t>
  </si>
  <si>
    <r>
      <t xml:space="preserve">Забележка: 
</t>
    </r>
    <r>
      <rPr>
        <sz val="10"/>
        <rFont val="Arial"/>
        <family val="2"/>
        <charset val="204"/>
      </rPr>
      <t>1.</t>
    </r>
    <r>
      <rPr>
        <b/>
        <sz val="10"/>
        <rFont val="Arial"/>
        <family val="2"/>
        <charset val="204"/>
      </rPr>
      <t xml:space="preserve"> </t>
    </r>
    <r>
      <rPr>
        <sz val="10"/>
        <rFont val="Arial"/>
        <family val="2"/>
        <charset val="204"/>
      </rPr>
      <t>Данните за броя на лицата с плащане от ДОО ( колона 2 ) се различават от данните в  таблица "Показатели, характеризиращи временната неработоспособност на осигурените лица към 31.03.2025 г.", поради преброяването повече от веднъж на лицата, осигурени от двама или повече работодатели от различни ТП на НОИ. Освен това, възможно е в рамките на периода едно и също лице да е получило обезщетение на база издаден и първичен болничен лист, и на база продължение на болничен лист.</t>
    </r>
  </si>
  <si>
    <r>
      <t xml:space="preserve">Забележка: </t>
    </r>
    <r>
      <rPr>
        <sz val="10"/>
        <rFont val="Arial"/>
        <family val="2"/>
        <charset val="204"/>
      </rPr>
      <t>Данните за броя на лицата с плащане от ДОО ( колона 2 ) се различават от данните в  таблица "Показатели, характеризиращи временната неработоспособност на осигурените лица към 31.03.2025 г.", поради преброяването повече от веднъж на лицата, осигурени от двама или повече работодатели от различни ТП на НОИ. Освен това, възможно е в рамките на периода едно и също лице да е получило обезщетение на база издаден и първичен болничен лист, и на база продължение на болничен лист.</t>
    </r>
  </si>
  <si>
    <t>I.8. Брой осигурители, разпределени по брой на персонала, брой болнични листове и брой дни в неработоспособност първо тримесечие 2025 г.</t>
  </si>
  <si>
    <t>I.9.  Диагнози с най-висок относителен дял от общия брой болнични листове, средна продължителност на болничен лист 
за съответната диагноза първо тримесечие 2025 г.</t>
  </si>
  <si>
    <t>J20.8</t>
  </si>
  <si>
    <t>Остър бронхит, причинен от друг уточнен агент</t>
  </si>
  <si>
    <t xml:space="preserve">J22  </t>
  </si>
  <si>
    <t>Остра респираторна инфекция на  долните дихателни пътища, неуточнена</t>
  </si>
  <si>
    <t>J02.9</t>
  </si>
  <si>
    <t>Остър фарингит, неуточнен</t>
  </si>
  <si>
    <t>II.1.Брой лица, брой болнични листове и брой болнични листове на едно лице с временна неработоспособност и временно намалена работоспособност по ТП на НОИ и пол първо тримесечие 2025 г.</t>
  </si>
  <si>
    <t>II.2. Брой болнични листове с плащане от ДОО за временна неработоспособност, изплатена сума и брой  дни в неработоспособност 
по ТП на НОИ и пол първо тримесечие 2025 г.</t>
  </si>
  <si>
    <t xml:space="preserve">II.3. Брой болнични листове с плащане от ДОО за временна неработоспособност, изплатена сума и брой  дни в неработоспособност по възраст и пол първо тримесечие 2025 г. </t>
  </si>
  <si>
    <t>II.4. Брой болнични листове с плащане от ДОО за временна неработоспособност, изплатена сума и брой  дни в неработоспособност 
по код на лечебното заведение и пол първо тримесечие 2025 г.</t>
  </si>
  <si>
    <t>II.5. Брой болнични листове по видове и продължителност първо тримесечие 2025 г.</t>
  </si>
  <si>
    <r>
      <rPr>
        <b/>
        <sz val="10"/>
        <rFont val="Arial"/>
        <family val="2"/>
        <charset val="204"/>
      </rPr>
      <t>Забележка:</t>
    </r>
    <r>
      <rPr>
        <sz val="10"/>
        <rFont val="Arial"/>
        <family val="2"/>
        <charset val="204"/>
      </rPr>
      <t xml:space="preserve"> 
1. Данните за броя на лицата с плащане от ДОО ( колона 2 ) се различават от данните в таблица "Показатели, характеризиращи временната неработоспособност на осигурените лица към 31.03.2025 г.", поради преброяването повече от веднъж на лицата, осигурени от двама или повече работодатели от различни ТП на НОИ. Освен това, възможно е в рамките на периода едно и също лице да е получило обезщетение на база издаден и първичен болничен лист, и на база продължение на болничен лист.</t>
    </r>
  </si>
  <si>
    <t>II.6. Брой лица и брой болнични листове с плащане от ДОО по първичен болничен за временна неработоспособност и временно намалена работоспособност, изплатена сума и брой  дни в неработоспособност по ТП на НОИ и пол първо тримесечие 2025 г.</t>
  </si>
  <si>
    <r>
      <rPr>
        <b/>
        <sz val="10"/>
        <rFont val="Arial"/>
        <family val="2"/>
        <charset val="204"/>
      </rPr>
      <t>Забележка</t>
    </r>
    <r>
      <rPr>
        <b/>
        <i/>
        <sz val="10"/>
        <rFont val="Arial"/>
        <family val="2"/>
        <charset val="204"/>
      </rPr>
      <t xml:space="preserve">: </t>
    </r>
    <r>
      <rPr>
        <sz val="10"/>
        <rFont val="Arial"/>
        <family val="2"/>
        <charset val="204"/>
      </rPr>
      <t>Данните за броя на лицата с плащане от ДОО ( колона 2 ) се различават от данните в таблица "Показатели, характеризиращи временната неработоспособност на осигурените лица към 31.03.2025 г.", поради преброяването повече от веднъж на лицата, осигурени от двама или повече работодатели от различни ТП на НОИ. Освен това, възможно е в рамките на периода едно и също лице да е получило обезщетение на база издаден и първичен болничен лист, и на база продължение на болничен лист.</t>
    </r>
  </si>
  <si>
    <t xml:space="preserve">II.7. Брой лица и брой болнични листове с плащане от ДОО по болничен-продължение за временна неработоспособност  и временно намалена работоспособност, изплатена сума и брой  дни в неработоспособност по ТП на НОИ и пол първо тримесечие 2025 г.       </t>
  </si>
  <si>
    <t>II.8.Брой осигурители, разпределени по големина на предприятието, брой болнични листове и брой дни в неработоспособност първо тримесечие 2025 г.</t>
  </si>
  <si>
    <t>II.9.  Диагнози с най-висок относителен дял от общия брой болнични листове, средна продължителност на болничен лист 
за съответната диагноза първо тримесечие 2025 г.</t>
  </si>
  <si>
    <r>
      <t>Забележка:</t>
    </r>
    <r>
      <rPr>
        <sz val="10"/>
        <rFont val="Arial"/>
        <family val="2"/>
        <charset val="204"/>
      </rPr>
      <t xml:space="preserve"> Данните за броя на лицата с плащане от ДОО ( колона 2 ) се различават от данните в таблица "Показатели, характеризиращи временната неработоспособност на осигурените лица към 31.03.2025 г.", поради следните причини: </t>
    </r>
  </si>
  <si>
    <t xml:space="preserve">III.1. Брой лица с обезщетение при бременност и раждане, изплатена сума и брой  дни  по ТП на НОИ и пол 
първо тримесечие 2025 г.                                                                          </t>
  </si>
  <si>
    <t>III.2. Брой бащи/ осиновители с обезщетение при раждане на дете в срок до 15 дни, изплатена сума и брой дни по ТП на НОИ първо тримесечие 2025 г.</t>
  </si>
  <si>
    <r>
      <t xml:space="preserve">Забележка: </t>
    </r>
    <r>
      <rPr>
        <sz val="10"/>
        <rFont val="Arial"/>
        <family val="2"/>
        <charset val="204"/>
      </rPr>
      <t>Данните за броя на лицата с плащане от ДОО ( колона 2 ) се различават от данните в таблица "Показатели, характеризиращи временната неработоспособност на осигурените лица към 31.03.2025 г.", поради преброяването повече от веднъж на лицата, осигурени от двама или повече работодатели от различни ТП на НОИ.</t>
    </r>
  </si>
  <si>
    <t xml:space="preserve">IΙΙ.3.Брой лица с обезщетения при отглеждане на дете до 2-годишна възраст, изплатена сума и брой  дни 
по ТП на НОИ и пол първо тримесечие 2025 г. </t>
  </si>
  <si>
    <t>III.4. Брой бащи/осиновители с обезщетение за отглеждане на дете до 
8-годишна възраст, изплатена сума и брой  дни  по ТП на НОИ 
първо тримесечие 2025 г.</t>
  </si>
  <si>
    <r>
      <t>Забележка</t>
    </r>
    <r>
      <rPr>
        <b/>
        <i/>
        <sz val="10"/>
        <rFont val="Arial"/>
        <family val="2"/>
        <charset val="204"/>
      </rPr>
      <t>:</t>
    </r>
    <r>
      <rPr>
        <i/>
        <sz val="10"/>
        <rFont val="Arial"/>
        <family val="2"/>
        <charset val="204"/>
      </rPr>
      <t xml:space="preserve"> </t>
    </r>
    <r>
      <rPr>
        <sz val="10"/>
        <rFont val="Arial"/>
        <family val="2"/>
        <charset val="204"/>
      </rPr>
      <t xml:space="preserve">Данните за броя на лицата с плащане от ДОО ( колона 2 ) се различават от данните в таблица "Показатели, характеризиращи временната неработоспособност на осигурените лица към 31.03.2025 г.", поради следните причини: </t>
    </r>
  </si>
  <si>
    <t>ΙΙΙ.5. Брой лица с обезщетения при осиновяване на дете до 
5-годишна възраст, изплатена сума и брой дни по ТП на НОИ 
първо тримесечие 2025 г.</t>
  </si>
  <si>
    <t>S83.7</t>
  </si>
  <si>
    <t>Травма на няколко структури на коляното</t>
  </si>
  <si>
    <t>S52.0</t>
  </si>
  <si>
    <t>Счупване на горния край на лакътната кост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</si>
</sst>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0\ &quot;лв.&quot;;\-#,##0\ &quot;лв.&quot;"/>
    <numFmt numFmtId="7" formatCode="#,##0.00\ &quot;лв.&quot;;\-#,##0.00\ &quot;лв.&quot;"/>
    <numFmt numFmtId="42" formatCode="_-* #,##0\ &quot;лв.&quot;_-;\-* #,##0\ &quot;лв.&quot;_-;_-* &quot;-&quot;\ &quot;лв.&quot;_-;_-@_-"/>
    <numFmt numFmtId="44" formatCode="_-* #,##0.00\ &quot;лв.&quot;_-;\-* #,##0.00\ &quot;лв.&quot;_-;_-* &quot;-&quot;??\ &quot;лв.&quot;_-;_-@_-"/>
    <numFmt numFmtId="164" formatCode="#,##0.00\ &quot;лв.&quot;"/>
    <numFmt numFmtId="165" formatCode="_-* #,##0\ &quot;лв.&quot;_-;\-* #,##0\ &quot;лв.&quot;_-;_-* &quot;-&quot;??\ &quot;лв.&quot;_-;_-@_-"/>
    <numFmt numFmtId="166" formatCode="#,##0.0"/>
    <numFmt numFmtId="167" formatCode="0.0"/>
    <numFmt numFmtId="168" formatCode="0.000"/>
    <numFmt numFmtId="169" formatCode="0.000%"/>
    <numFmt numFmtId="170" formatCode="0.0000%"/>
    <numFmt numFmtId="171" formatCode="0.00000%"/>
    <numFmt numFmtId="172" formatCode="#,##0\ &quot;лв.&quot;"/>
    <numFmt numFmtId="173" formatCode="0.0%"/>
  </numFmts>
  <fonts count="36" x14ac:knownFonts="1">
    <font>
      <sz val="10"/>
      <name val="Arial"/>
      <charset val="204"/>
    </font>
    <font>
      <sz val="10"/>
      <name val="Arial"/>
      <family val="2"/>
      <charset val="204"/>
    </font>
    <font>
      <b/>
      <sz val="10"/>
      <name val="Arial"/>
      <family val="2"/>
      <charset val="204"/>
    </font>
    <font>
      <sz val="10"/>
      <color indexed="18"/>
      <name val="Arial"/>
      <family val="2"/>
      <charset val="204"/>
    </font>
    <font>
      <b/>
      <sz val="10"/>
      <color indexed="18"/>
      <name val="Arial"/>
      <family val="2"/>
      <charset val="204"/>
    </font>
    <font>
      <u/>
      <sz val="10"/>
      <color indexed="12"/>
      <name val="Arial"/>
      <family val="2"/>
      <charset val="204"/>
    </font>
    <font>
      <sz val="10"/>
      <name val="Arial"/>
      <family val="2"/>
      <charset val="204"/>
    </font>
    <font>
      <sz val="10"/>
      <color indexed="18"/>
      <name val="Arial"/>
      <family val="2"/>
      <charset val="204"/>
    </font>
    <font>
      <b/>
      <sz val="11"/>
      <name val="Arial"/>
      <family val="2"/>
      <charset val="204"/>
    </font>
    <font>
      <b/>
      <sz val="15"/>
      <name val="Arial"/>
      <family val="2"/>
      <charset val="204"/>
    </font>
    <font>
      <b/>
      <sz val="9"/>
      <name val="Arial"/>
      <family val="2"/>
      <charset val="204"/>
    </font>
    <font>
      <sz val="9"/>
      <name val="Arial"/>
      <family val="2"/>
      <charset val="204"/>
    </font>
    <font>
      <b/>
      <sz val="16"/>
      <name val="Arial"/>
      <family val="2"/>
      <charset val="204"/>
    </font>
    <font>
      <b/>
      <u/>
      <sz val="16"/>
      <name val="Arial"/>
      <family val="2"/>
      <charset val="204"/>
    </font>
    <font>
      <sz val="11"/>
      <name val="Arial"/>
      <family val="2"/>
      <charset val="204"/>
    </font>
    <font>
      <sz val="9.5"/>
      <name val="Consolas"/>
      <family val="3"/>
      <charset val="204"/>
    </font>
    <font>
      <b/>
      <i/>
      <sz val="9"/>
      <name val="Arial"/>
      <family val="2"/>
      <charset val="204"/>
    </font>
    <font>
      <b/>
      <u/>
      <sz val="10"/>
      <name val="Arial"/>
      <family val="2"/>
      <charset val="204"/>
    </font>
    <font>
      <b/>
      <i/>
      <sz val="11"/>
      <name val="Arial"/>
      <family val="2"/>
      <charset val="204"/>
    </font>
    <font>
      <b/>
      <sz val="12"/>
      <name val="MS Sans Serif"/>
      <charset val="204"/>
    </font>
    <font>
      <u/>
      <sz val="9"/>
      <color indexed="12"/>
      <name val="Arial"/>
      <family val="2"/>
      <charset val="204"/>
    </font>
    <font>
      <b/>
      <vertAlign val="superscript"/>
      <sz val="9"/>
      <name val="Arial"/>
      <family val="2"/>
      <charset val="204"/>
    </font>
    <font>
      <sz val="10"/>
      <color rgb="FFFF0000"/>
      <name val="Arial"/>
      <family val="2"/>
      <charset val="204"/>
    </font>
    <font>
      <b/>
      <sz val="10"/>
      <color rgb="FF000099"/>
      <name val="Arial"/>
      <family val="2"/>
      <charset val="204"/>
    </font>
    <font>
      <sz val="10"/>
      <color rgb="FF000099"/>
      <name val="Arial"/>
      <family val="2"/>
      <charset val="204"/>
    </font>
    <font>
      <sz val="9.5"/>
      <color rgb="FF0000FF"/>
      <name val="Consolas"/>
      <family val="3"/>
      <charset val="204"/>
    </font>
    <font>
      <sz val="9.5"/>
      <color rgb="FF808080"/>
      <name val="Consolas"/>
      <family val="3"/>
      <charset val="204"/>
    </font>
    <font>
      <sz val="9.5"/>
      <color rgb="FF008000"/>
      <name val="Consolas"/>
      <family val="3"/>
      <charset val="204"/>
    </font>
    <font>
      <b/>
      <u/>
      <sz val="10"/>
      <color rgb="FF000099"/>
      <name val="Arial"/>
      <family val="2"/>
      <charset val="204"/>
    </font>
    <font>
      <i/>
      <sz val="10"/>
      <name val="Arial"/>
      <family val="2"/>
      <charset val="204"/>
    </font>
    <font>
      <b/>
      <i/>
      <sz val="10"/>
      <name val="Arial"/>
      <family val="2"/>
      <charset val="204"/>
    </font>
    <font>
      <u/>
      <sz val="10"/>
      <name val="Arial"/>
      <family val="2"/>
      <charset val="204"/>
    </font>
    <font>
      <sz val="11"/>
      <color rgb="FF9C0006"/>
      <name val="Calibri"/>
      <family val="2"/>
      <charset val="204"/>
      <scheme val="minor"/>
    </font>
    <font>
      <b/>
      <vertAlign val="superscript"/>
      <sz val="10"/>
      <name val="Arial"/>
      <family val="2"/>
      <charset val="204"/>
    </font>
    <font>
      <sz val="15"/>
      <color rgb="FF333333"/>
      <name val="Arial"/>
      <family val="2"/>
      <charset val="204"/>
    </font>
    <font>
      <b/>
      <sz val="11"/>
      <name val="Calibri"/>
      <family val="2"/>
      <charset val="204"/>
      <scheme val="minor"/>
    </font>
  </fonts>
  <fills count="5">
    <fill>
      <patternFill patternType="none"/>
    </fill>
    <fill>
      <patternFill patternType="gray125"/>
    </fill>
    <fill>
      <patternFill patternType="solid">
        <fgColor theme="4" tint="0.79998168889431442"/>
        <bgColor indexed="64"/>
      </patternFill>
    </fill>
    <fill>
      <patternFill patternType="solid">
        <fgColor theme="4" tint="0.79998168889431442"/>
        <bgColor indexed="24"/>
      </patternFill>
    </fill>
    <fill>
      <patternFill patternType="solid">
        <fgColor rgb="FFFFC7CE"/>
      </patternFill>
    </fill>
  </fills>
  <borders count="3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theme="0"/>
      </top>
      <bottom/>
      <diagonal/>
    </border>
    <border>
      <left/>
      <right/>
      <top style="medium">
        <color theme="0"/>
      </top>
      <bottom/>
      <diagonal/>
    </border>
    <border>
      <left style="thin">
        <color theme="0"/>
      </left>
      <right/>
      <top/>
      <bottom/>
      <diagonal/>
    </border>
    <border>
      <left/>
      <right style="thin">
        <color theme="0"/>
      </right>
      <top/>
      <bottom/>
      <diagonal/>
    </border>
    <border>
      <left style="medium">
        <color theme="0"/>
      </left>
      <right/>
      <top/>
      <bottom/>
      <diagonal/>
    </border>
    <border>
      <left/>
      <right style="medium">
        <color theme="0"/>
      </right>
      <top/>
      <bottom/>
      <diagonal/>
    </border>
    <border>
      <left/>
      <right/>
      <top/>
      <bottom style="medium">
        <color theme="0"/>
      </bottom>
      <diagonal/>
    </border>
    <border>
      <left style="medium">
        <color theme="0"/>
      </left>
      <right/>
      <top style="thin">
        <color indexed="64"/>
      </top>
      <bottom style="thin">
        <color indexed="64"/>
      </bottom>
      <diagonal/>
    </border>
    <border>
      <left/>
      <right style="medium">
        <color theme="0"/>
      </right>
      <top style="thin">
        <color indexed="64"/>
      </top>
      <bottom style="thin">
        <color indexed="64"/>
      </bottom>
      <diagonal/>
    </border>
    <border>
      <left style="thin">
        <color theme="0"/>
      </left>
      <right/>
      <top/>
      <bottom style="thin">
        <color indexed="64"/>
      </bottom>
      <diagonal/>
    </border>
    <border>
      <left style="thin">
        <color theme="0"/>
      </left>
      <right style="medium">
        <color theme="0"/>
      </right>
      <top style="thin">
        <color indexed="64"/>
      </top>
      <bottom style="thin">
        <color indexed="64"/>
      </bottom>
      <diagonal/>
    </border>
    <border>
      <left style="medium">
        <color theme="0"/>
      </left>
      <right style="medium">
        <color theme="0"/>
      </right>
      <top style="thin">
        <color indexed="64"/>
      </top>
      <bottom style="thin">
        <color indexed="64"/>
      </bottom>
      <diagonal/>
    </border>
    <border>
      <left/>
      <right style="thin">
        <color theme="0"/>
      </right>
      <top style="thin">
        <color theme="0"/>
      </top>
      <bottom/>
      <diagonal/>
    </border>
    <border>
      <left style="thin">
        <color theme="0"/>
      </left>
      <right/>
      <top style="thin">
        <color theme="0"/>
      </top>
      <bottom/>
      <diagonal/>
    </border>
    <border>
      <left style="thin">
        <color theme="0"/>
      </left>
      <right/>
      <top style="medium">
        <color theme="0"/>
      </top>
      <bottom/>
      <diagonal/>
    </border>
    <border>
      <left style="medium">
        <color theme="0"/>
      </left>
      <right/>
      <top style="medium">
        <color theme="0"/>
      </top>
      <bottom/>
      <diagonal/>
    </border>
    <border>
      <left style="medium">
        <color theme="0"/>
      </left>
      <right/>
      <top/>
      <bottom style="medium">
        <color theme="0"/>
      </bottom>
      <diagonal/>
    </border>
    <border>
      <left style="thin">
        <color theme="0"/>
      </left>
      <right/>
      <top style="thin">
        <color indexed="64"/>
      </top>
      <bottom/>
      <diagonal/>
    </border>
    <border>
      <left style="medium">
        <color theme="0"/>
      </left>
      <right style="medium">
        <color theme="0"/>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s>
  <cellStyleXfs count="5">
    <xf numFmtId="0" fontId="0" fillId="0" borderId="0"/>
    <xf numFmtId="0" fontId="5"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xf numFmtId="0" fontId="32" fillId="4" borderId="0" applyNumberFormat="0" applyBorder="0" applyAlignment="0" applyProtection="0"/>
  </cellStyleXfs>
  <cellXfs count="411">
    <xf numFmtId="0" fontId="0" fillId="0" borderId="0" xfId="0"/>
    <xf numFmtId="3" fontId="0" fillId="0" borderId="0" xfId="0" applyNumberFormat="1"/>
    <xf numFmtId="0" fontId="0" fillId="0" borderId="0" xfId="0" applyAlignment="1">
      <alignment horizontal="right"/>
    </xf>
    <xf numFmtId="3" fontId="1" fillId="0" borderId="0" xfId="0" applyNumberFormat="1" applyFont="1"/>
    <xf numFmtId="4" fontId="1" fillId="0" borderId="0" xfId="0" applyNumberFormat="1" applyFont="1"/>
    <xf numFmtId="0" fontId="1" fillId="0" borderId="0" xfId="0" applyFont="1"/>
    <xf numFmtId="2" fontId="0" fillId="0" borderId="0" xfId="0" applyNumberFormat="1"/>
    <xf numFmtId="3" fontId="1" fillId="0" borderId="0" xfId="0" applyNumberFormat="1" applyFont="1" applyFill="1"/>
    <xf numFmtId="1" fontId="0" fillId="0" borderId="0" xfId="0" applyNumberFormat="1"/>
    <xf numFmtId="10" fontId="0" fillId="0" borderId="0" xfId="3" applyNumberFormat="1" applyFont="1"/>
    <xf numFmtId="0" fontId="0" fillId="0" borderId="0" xfId="0" applyFill="1"/>
    <xf numFmtId="0" fontId="0" fillId="0" borderId="0" xfId="0" applyFill="1" applyBorder="1"/>
    <xf numFmtId="0" fontId="0" fillId="0" borderId="0" xfId="0" applyBorder="1"/>
    <xf numFmtId="10" fontId="0" fillId="0" borderId="0" xfId="3" applyNumberFormat="1" applyFont="1" applyBorder="1"/>
    <xf numFmtId="0" fontId="6" fillId="0" borderId="0" xfId="0" applyFont="1"/>
    <xf numFmtId="3" fontId="7" fillId="0" borderId="0" xfId="0" applyNumberFormat="1" applyFont="1" applyFill="1" applyBorder="1" applyAlignment="1"/>
    <xf numFmtId="0" fontId="0" fillId="0" borderId="0" xfId="0" applyFont="1"/>
    <xf numFmtId="49" fontId="0" fillId="0" borderId="0" xfId="0" applyNumberFormat="1" applyAlignment="1">
      <alignment wrapText="1"/>
    </xf>
    <xf numFmtId="49" fontId="0" fillId="0" borderId="0" xfId="0" applyNumberFormat="1"/>
    <xf numFmtId="0" fontId="9" fillId="0" borderId="0" xfId="0" applyFont="1" applyAlignment="1">
      <alignment horizontal="center" vertical="center" wrapText="1"/>
    </xf>
    <xf numFmtId="0" fontId="11" fillId="0" borderId="0" xfId="0" applyFont="1" applyAlignment="1">
      <alignment horizontal="left" vertical="top" wrapText="1"/>
    </xf>
    <xf numFmtId="0" fontId="10" fillId="0" borderId="0" xfId="0" applyFont="1"/>
    <xf numFmtId="0" fontId="10" fillId="0" borderId="0" xfId="0" applyFont="1" applyAlignment="1">
      <alignment horizontal="left" vertical="center" wrapText="1"/>
    </xf>
    <xf numFmtId="0" fontId="11" fillId="0" borderId="0" xfId="0" applyFont="1"/>
    <xf numFmtId="0" fontId="12" fillId="0" borderId="0" xfId="0" applyFont="1" applyAlignment="1">
      <alignment horizontal="center" vertical="center"/>
    </xf>
    <xf numFmtId="0" fontId="13" fillId="0" borderId="0" xfId="0" applyFont="1" applyAlignment="1">
      <alignment horizontal="center"/>
    </xf>
    <xf numFmtId="0" fontId="8" fillId="0" borderId="0" xfId="0" applyFont="1" applyAlignment="1">
      <alignment horizontal="center" vertical="center"/>
    </xf>
    <xf numFmtId="0" fontId="14" fillId="0" borderId="0" xfId="0" applyFont="1" applyAlignment="1">
      <alignment horizontal="justify" vertical="center"/>
    </xf>
    <xf numFmtId="0" fontId="8" fillId="0" borderId="0" xfId="0" applyFont="1" applyAlignment="1">
      <alignment horizontal="justify" vertical="center"/>
    </xf>
    <xf numFmtId="0" fontId="14" fillId="0" borderId="0" xfId="0" applyFont="1" applyAlignment="1">
      <alignment horizontal="left" vertical="center" indent="7"/>
    </xf>
    <xf numFmtId="0" fontId="10" fillId="0" borderId="0" xfId="0" applyFont="1" applyAlignment="1"/>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wrapText="1"/>
    </xf>
    <xf numFmtId="0" fontId="14" fillId="0" borderId="0" xfId="0" applyFont="1"/>
    <xf numFmtId="0" fontId="14" fillId="0" borderId="0" xfId="0" applyFont="1" applyAlignment="1">
      <alignment horizontal="left" vertical="center" wrapText="1" indent="7"/>
    </xf>
    <xf numFmtId="49" fontId="14" fillId="0" borderId="0" xfId="0" applyNumberFormat="1" applyFont="1" applyAlignment="1">
      <alignment horizontal="left" vertical="center" indent="7"/>
    </xf>
    <xf numFmtId="49" fontId="14" fillId="0" borderId="0" xfId="0" applyNumberFormat="1" applyFont="1" applyAlignment="1">
      <alignment horizontal="left" vertical="center" wrapText="1" indent="7"/>
    </xf>
    <xf numFmtId="0" fontId="14" fillId="0" borderId="0" xfId="0" applyFont="1" applyAlignment="1">
      <alignment horizontal="left" vertical="center" indent="4"/>
    </xf>
    <xf numFmtId="0" fontId="0" fillId="0" borderId="0" xfId="0" applyAlignment="1">
      <alignment horizontal="left" vertical="center" indent="1"/>
    </xf>
    <xf numFmtId="0" fontId="10" fillId="0" borderId="0" xfId="0" applyFont="1" applyAlignment="1">
      <alignment horizontal="left" vertical="center"/>
    </xf>
    <xf numFmtId="0" fontId="11" fillId="0" borderId="0" xfId="0" applyFont="1" applyAlignment="1">
      <alignment horizontal="left"/>
    </xf>
    <xf numFmtId="0" fontId="22" fillId="0" borderId="0" xfId="0" applyFont="1"/>
    <xf numFmtId="0" fontId="0" fillId="0" borderId="0" xfId="0" applyAlignment="1">
      <alignment vertical="top"/>
    </xf>
    <xf numFmtId="3" fontId="4" fillId="0" borderId="0" xfId="0" applyNumberFormat="1" applyFont="1" applyFill="1" applyBorder="1" applyAlignment="1">
      <alignment vertical="center"/>
    </xf>
    <xf numFmtId="3" fontId="23" fillId="0" borderId="0" xfId="0" applyNumberFormat="1" applyFont="1" applyFill="1" applyBorder="1" applyAlignment="1">
      <alignment horizontal="left" vertical="center"/>
    </xf>
    <xf numFmtId="0" fontId="24" fillId="0" borderId="0" xfId="0" applyFont="1" applyBorder="1" applyAlignment="1">
      <alignment horizontal="left" vertical="top" wrapText="1"/>
    </xf>
    <xf numFmtId="0" fontId="0" fillId="0" borderId="0" xfId="0" applyAlignment="1">
      <alignment horizontal="center" vertical="center"/>
    </xf>
    <xf numFmtId="0" fontId="22" fillId="0" borderId="0" xfId="0" applyFont="1" applyAlignment="1">
      <alignment horizontal="right"/>
    </xf>
    <xf numFmtId="0" fontId="0" fillId="0" borderId="0" xfId="0" applyAlignment="1">
      <alignment horizontal="center"/>
    </xf>
    <xf numFmtId="0" fontId="6" fillId="0" borderId="0" xfId="0" applyFont="1" applyAlignment="1">
      <alignment horizontal="center"/>
    </xf>
    <xf numFmtId="0" fontId="24" fillId="0" borderId="0" xfId="0" applyFont="1" applyBorder="1" applyAlignment="1">
      <alignment horizontal="left" vertical="top" wrapText="1"/>
    </xf>
    <xf numFmtId="0" fontId="11" fillId="0" borderId="0" xfId="1" applyFont="1" applyAlignment="1" applyProtection="1">
      <alignment horizontal="left" vertical="top" wrapText="1"/>
    </xf>
    <xf numFmtId="2" fontId="22" fillId="0" borderId="0" xfId="0" applyNumberFormat="1" applyFont="1"/>
    <xf numFmtId="49" fontId="22" fillId="0" borderId="0" xfId="0" applyNumberFormat="1" applyFont="1"/>
    <xf numFmtId="0" fontId="24" fillId="0" borderId="0" xfId="0" applyFont="1" applyBorder="1" applyAlignment="1">
      <alignment vertical="top" wrapText="1"/>
    </xf>
    <xf numFmtId="0" fontId="25" fillId="0" borderId="0" xfId="0" applyFont="1" applyAlignment="1">
      <alignment vertical="center"/>
    </xf>
    <xf numFmtId="0" fontId="26" fillId="0" borderId="0" xfId="0" applyFont="1" applyAlignment="1">
      <alignment vertical="center"/>
    </xf>
    <xf numFmtId="0" fontId="15" fillId="0" borderId="0" xfId="0" applyFont="1" applyAlignment="1">
      <alignment vertical="center"/>
    </xf>
    <xf numFmtId="0" fontId="27" fillId="0" borderId="0" xfId="0" applyFont="1" applyAlignment="1">
      <alignment vertical="center"/>
    </xf>
    <xf numFmtId="170" fontId="11" fillId="0" borderId="0" xfId="0" applyNumberFormat="1" applyFont="1"/>
    <xf numFmtId="170" fontId="6" fillId="0" borderId="0" xfId="0" applyNumberFormat="1" applyFont="1"/>
    <xf numFmtId="0" fontId="24" fillId="0" borderId="0" xfId="0" applyFont="1" applyBorder="1" applyAlignment="1">
      <alignment horizontal="left" vertical="top" wrapText="1"/>
    </xf>
    <xf numFmtId="20" fontId="0" fillId="0" borderId="0" xfId="0" applyNumberFormat="1"/>
    <xf numFmtId="10" fontId="0" fillId="0" borderId="0" xfId="0" applyNumberFormat="1"/>
    <xf numFmtId="168" fontId="0" fillId="0" borderId="0" xfId="0" applyNumberFormat="1"/>
    <xf numFmtId="0" fontId="8" fillId="0" borderId="0" xfId="0" applyFont="1" applyFill="1" applyBorder="1" applyAlignment="1">
      <alignment horizontal="center" vertical="center" wrapText="1"/>
    </xf>
    <xf numFmtId="3" fontId="2" fillId="0" borderId="0" xfId="0" applyNumberFormat="1" applyFont="1" applyFill="1" applyBorder="1" applyAlignment="1">
      <alignment vertical="top"/>
    </xf>
    <xf numFmtId="166" fontId="2" fillId="0" borderId="0" xfId="0" applyNumberFormat="1" applyFont="1" applyFill="1" applyBorder="1" applyAlignment="1">
      <alignment vertical="top"/>
    </xf>
    <xf numFmtId="3" fontId="1" fillId="0" borderId="0" xfId="0" applyNumberFormat="1" applyFont="1" applyFill="1" applyBorder="1" applyAlignment="1">
      <alignment vertical="top"/>
    </xf>
    <xf numFmtId="0" fontId="1" fillId="0" borderId="0" xfId="0" applyFont="1" applyFill="1"/>
    <xf numFmtId="2" fontId="1" fillId="0" borderId="0" xfId="0" applyNumberFormat="1" applyFont="1"/>
    <xf numFmtId="3" fontId="1" fillId="0" borderId="0" xfId="0" applyNumberFormat="1" applyFont="1" applyFill="1" applyBorder="1" applyAlignment="1"/>
    <xf numFmtId="0" fontId="8" fillId="0" borderId="8"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1" xfId="0" applyFont="1" applyFill="1" applyBorder="1" applyAlignment="1">
      <alignment horizontal="center" vertical="center"/>
    </xf>
    <xf numFmtId="0" fontId="10" fillId="0" borderId="0" xfId="1" applyFont="1" applyFill="1" applyBorder="1" applyAlignment="1" applyProtection="1">
      <alignment horizontal="right" vertical="center"/>
    </xf>
    <xf numFmtId="0" fontId="8" fillId="0" borderId="0" xfId="0" applyFont="1" applyFill="1" applyBorder="1" applyAlignment="1">
      <alignment horizontal="center"/>
    </xf>
    <xf numFmtId="5" fontId="1" fillId="0" borderId="0" xfId="0" applyNumberFormat="1" applyFont="1" applyFill="1" applyBorder="1" applyAlignment="1"/>
    <xf numFmtId="7" fontId="1" fillId="0" borderId="0" xfId="0" applyNumberFormat="1" applyFont="1" applyFill="1" applyBorder="1" applyAlignment="1"/>
    <xf numFmtId="42" fontId="1" fillId="0" borderId="0" xfId="0" applyNumberFormat="1" applyFont="1" applyFill="1" applyBorder="1" applyAlignment="1"/>
    <xf numFmtId="164" fontId="1" fillId="0" borderId="0" xfId="0" applyNumberFormat="1" applyFont="1" applyFill="1" applyBorder="1" applyAlignment="1"/>
    <xf numFmtId="0" fontId="1" fillId="0" borderId="0" xfId="0" applyFont="1" applyFill="1" applyBorder="1"/>
    <xf numFmtId="0" fontId="1" fillId="0" borderId="0" xfId="0" applyFont="1" applyBorder="1"/>
    <xf numFmtId="3" fontId="1" fillId="0" borderId="0" xfId="0" applyNumberFormat="1" applyFont="1" applyFill="1" applyBorder="1" applyAlignment="1">
      <alignment horizontal="right"/>
    </xf>
    <xf numFmtId="42" fontId="1" fillId="0" borderId="0" xfId="0" applyNumberFormat="1" applyFont="1" applyFill="1" applyBorder="1" applyAlignment="1">
      <alignment horizontal="right"/>
    </xf>
    <xf numFmtId="0" fontId="8" fillId="0" borderId="0" xfId="0" applyFont="1" applyFill="1" applyBorder="1" applyAlignment="1">
      <alignment horizontal="left"/>
    </xf>
    <xf numFmtId="3" fontId="16" fillId="0" borderId="0" xfId="0" applyNumberFormat="1" applyFont="1" applyFill="1" applyBorder="1" applyAlignment="1">
      <alignment horizontal="right"/>
    </xf>
    <xf numFmtId="4" fontId="16" fillId="0" borderId="0" xfId="0" applyNumberFormat="1" applyFont="1" applyFill="1" applyBorder="1" applyAlignment="1">
      <alignment horizontal="right"/>
    </xf>
    <xf numFmtId="0" fontId="1" fillId="0" borderId="0" xfId="0" applyFont="1" applyFill="1" applyAlignment="1">
      <alignment horizontal="center"/>
    </xf>
    <xf numFmtId="0" fontId="10" fillId="0" borderId="0" xfId="1" applyFont="1" applyFill="1" applyBorder="1" applyAlignment="1" applyProtection="1">
      <alignment vertical="center"/>
    </xf>
    <xf numFmtId="0" fontId="10" fillId="0" borderId="0" xfId="1" applyFont="1" applyFill="1" applyBorder="1" applyAlignment="1" applyProtection="1">
      <alignment horizontal="center" vertical="center"/>
    </xf>
    <xf numFmtId="0" fontId="18" fillId="0" borderId="0" xfId="0" applyFont="1" applyFill="1" applyBorder="1" applyAlignment="1">
      <alignment horizontal="center" vertical="center"/>
    </xf>
    <xf numFmtId="166" fontId="1" fillId="0" borderId="0" xfId="0" applyNumberFormat="1" applyFont="1" applyFill="1" applyBorder="1" applyAlignment="1"/>
    <xf numFmtId="3" fontId="1" fillId="2" borderId="0" xfId="0" applyNumberFormat="1" applyFont="1" applyFill="1" applyBorder="1" applyAlignment="1"/>
    <xf numFmtId="0" fontId="19" fillId="0" borderId="0" xfId="0" applyFont="1" applyFill="1" applyBorder="1" applyAlignment="1">
      <alignment horizontal="center" vertical="center" wrapText="1"/>
    </xf>
    <xf numFmtId="0" fontId="2" fillId="2" borderId="0" xfId="0" applyFont="1" applyFill="1" applyBorder="1" applyAlignment="1">
      <alignment horizontal="left"/>
    </xf>
    <xf numFmtId="0" fontId="1" fillId="0" borderId="0" xfId="0" applyFont="1" applyAlignment="1">
      <alignment horizontal="center" vertical="center"/>
    </xf>
    <xf numFmtId="0" fontId="1" fillId="0" borderId="0" xfId="0" applyFont="1" applyFill="1" applyAlignment="1">
      <alignment horizontal="center" vertical="center"/>
    </xf>
    <xf numFmtId="3" fontId="1" fillId="0" borderId="0" xfId="0" applyNumberFormat="1" applyFont="1" applyFill="1" applyBorder="1" applyAlignment="1">
      <alignment vertical="center"/>
    </xf>
    <xf numFmtId="166" fontId="1" fillId="0" borderId="0" xfId="0" applyNumberFormat="1" applyFont="1" applyFill="1" applyBorder="1" applyAlignment="1">
      <alignment vertical="center"/>
    </xf>
    <xf numFmtId="10" fontId="1" fillId="0" borderId="0" xfId="0" applyNumberFormat="1" applyFont="1" applyFill="1"/>
    <xf numFmtId="3" fontId="2" fillId="2" borderId="0" xfId="0" applyNumberFormat="1" applyFont="1" applyFill="1" applyBorder="1" applyAlignment="1">
      <alignment horizontal="center" vertical="center"/>
    </xf>
    <xf numFmtId="0" fontId="2" fillId="2" borderId="0" xfId="0" applyFont="1" applyFill="1" applyBorder="1" applyAlignment="1">
      <alignment horizontal="left" vertical="center" wrapText="1"/>
    </xf>
    <xf numFmtId="170" fontId="2" fillId="2" borderId="0" xfId="0" applyNumberFormat="1" applyFont="1" applyFill="1" applyBorder="1" applyAlignment="1">
      <alignment horizontal="left" vertical="center" wrapText="1"/>
    </xf>
    <xf numFmtId="2" fontId="1" fillId="0" borderId="0" xfId="0" applyNumberFormat="1" applyFont="1" applyFill="1"/>
    <xf numFmtId="0" fontId="1" fillId="0" borderId="0" xfId="0" applyFont="1" applyFill="1" applyAlignment="1">
      <alignment horizontal="right"/>
    </xf>
    <xf numFmtId="0" fontId="8" fillId="0" borderId="0" xfId="0" applyFont="1" applyFill="1" applyBorder="1" applyAlignment="1">
      <alignment vertical="center"/>
    </xf>
    <xf numFmtId="1" fontId="1" fillId="0" borderId="0" xfId="0" applyNumberFormat="1" applyFont="1" applyFill="1"/>
    <xf numFmtId="3" fontId="1" fillId="0" borderId="0" xfId="0" applyNumberFormat="1" applyFont="1" applyFill="1" applyBorder="1" applyAlignment="1">
      <alignment horizontal="right" vertical="center"/>
    </xf>
    <xf numFmtId="0" fontId="16" fillId="0" borderId="0" xfId="0" applyFont="1" applyFill="1" applyBorder="1" applyAlignment="1">
      <alignment horizontal="right"/>
    </xf>
    <xf numFmtId="0" fontId="2" fillId="2" borderId="0" xfId="0" applyFont="1" applyFill="1" applyBorder="1" applyAlignment="1">
      <alignment horizontal="left" vertical="top" wrapText="1"/>
    </xf>
    <xf numFmtId="0" fontId="2" fillId="2" borderId="8" xfId="0" applyFont="1" applyFill="1" applyBorder="1" applyAlignment="1">
      <alignment horizontal="left" vertical="top" wrapText="1"/>
    </xf>
    <xf numFmtId="0" fontId="18" fillId="0" borderId="0" xfId="0" applyFont="1" applyFill="1" applyBorder="1" applyAlignment="1">
      <alignment horizontal="center"/>
    </xf>
    <xf numFmtId="0" fontId="8" fillId="0" borderId="0" xfId="0" applyFont="1" applyFill="1" applyBorder="1" applyAlignment="1">
      <alignment horizontal="center" vertical="top"/>
    </xf>
    <xf numFmtId="165" fontId="1" fillId="0" borderId="0" xfId="0" applyNumberFormat="1" applyFont="1" applyFill="1" applyBorder="1" applyAlignment="1"/>
    <xf numFmtId="0" fontId="1" fillId="0" borderId="0" xfId="0" applyFont="1" applyAlignment="1">
      <alignment horizontal="center"/>
    </xf>
    <xf numFmtId="0" fontId="11" fillId="0" borderId="0" xfId="1" applyFont="1" applyFill="1" applyBorder="1" applyAlignment="1" applyProtection="1">
      <alignment vertical="center"/>
    </xf>
    <xf numFmtId="0" fontId="16" fillId="2" borderId="1" xfId="0" applyFont="1" applyFill="1" applyBorder="1" applyAlignment="1">
      <alignment horizontal="center" vertical="center" wrapText="1"/>
    </xf>
    <xf numFmtId="3" fontId="16" fillId="3" borderId="1" xfId="0" applyNumberFormat="1" applyFont="1" applyFill="1" applyBorder="1" applyAlignment="1">
      <alignment horizontal="center" vertical="center" wrapText="1"/>
    </xf>
    <xf numFmtId="3" fontId="2" fillId="0" borderId="2" xfId="0" applyNumberFormat="1" applyFont="1" applyFill="1" applyBorder="1" applyAlignment="1">
      <alignment vertical="center"/>
    </xf>
    <xf numFmtId="3" fontId="8" fillId="2" borderId="9" xfId="0" applyNumberFormat="1" applyFont="1" applyFill="1" applyBorder="1" applyAlignment="1">
      <alignment vertical="top"/>
    </xf>
    <xf numFmtId="3" fontId="16" fillId="2" borderId="2" xfId="2" applyNumberFormat="1" applyFont="1" applyFill="1" applyBorder="1" applyAlignment="1">
      <alignment horizontal="center" vertical="center" wrapText="1"/>
    </xf>
    <xf numFmtId="3" fontId="16" fillId="2" borderId="2" xfId="0" applyNumberFormat="1" applyFont="1" applyFill="1" applyBorder="1" applyAlignment="1">
      <alignment horizontal="center" vertical="center" wrapText="1"/>
    </xf>
    <xf numFmtId="3" fontId="1" fillId="0" borderId="1" xfId="0" applyNumberFormat="1" applyFont="1" applyFill="1" applyBorder="1" applyAlignment="1">
      <alignment vertical="top"/>
    </xf>
    <xf numFmtId="166" fontId="2" fillId="0" borderId="1" xfId="0" applyNumberFormat="1" applyFont="1" applyFill="1" applyBorder="1" applyAlignment="1">
      <alignment vertical="top"/>
    </xf>
    <xf numFmtId="0" fontId="16" fillId="2" borderId="3" xfId="0" applyFont="1" applyFill="1" applyBorder="1" applyAlignment="1">
      <alignment horizontal="center" vertical="center" wrapText="1"/>
    </xf>
    <xf numFmtId="3" fontId="16" fillId="3" borderId="3" xfId="0" applyNumberFormat="1" applyFont="1" applyFill="1" applyBorder="1" applyAlignment="1">
      <alignment horizontal="center" vertical="center" wrapText="1"/>
    </xf>
    <xf numFmtId="0" fontId="16" fillId="2" borderId="2" xfId="0" applyFont="1" applyFill="1" applyBorder="1" applyAlignment="1">
      <alignment horizontal="center" vertical="center" wrapText="1"/>
    </xf>
    <xf numFmtId="3" fontId="16" fillId="3" borderId="2" xfId="0" applyNumberFormat="1" applyFont="1" applyFill="1" applyBorder="1" applyAlignment="1">
      <alignment horizontal="center" vertical="center" wrapText="1"/>
    </xf>
    <xf numFmtId="172" fontId="2" fillId="0" borderId="2" xfId="0" applyNumberFormat="1" applyFont="1" applyFill="1" applyBorder="1" applyAlignment="1">
      <alignment vertical="center"/>
    </xf>
    <xf numFmtId="164" fontId="2" fillId="0" borderId="2" xfId="0" applyNumberFormat="1" applyFont="1" applyFill="1" applyBorder="1" applyAlignment="1">
      <alignment vertical="center"/>
    </xf>
    <xf numFmtId="42" fontId="2" fillId="0" borderId="2" xfId="0" applyNumberFormat="1" applyFont="1" applyFill="1" applyBorder="1" applyAlignment="1">
      <alignment vertical="center"/>
    </xf>
    <xf numFmtId="4" fontId="16" fillId="3" borderId="2" xfId="0" applyNumberFormat="1" applyFont="1" applyFill="1" applyBorder="1" applyAlignment="1">
      <alignment horizontal="center" vertical="center" wrapText="1"/>
    </xf>
    <xf numFmtId="3" fontId="2" fillId="0" borderId="2" xfId="0" applyNumberFormat="1" applyFont="1" applyFill="1" applyBorder="1" applyAlignment="1"/>
    <xf numFmtId="42" fontId="2" fillId="0" borderId="2" xfId="0" applyNumberFormat="1" applyFont="1" applyFill="1" applyBorder="1" applyAlignment="1"/>
    <xf numFmtId="0" fontId="16" fillId="2" borderId="17" xfId="0" applyFont="1" applyFill="1" applyBorder="1" applyAlignment="1">
      <alignment horizontal="center" vertical="center" wrapText="1"/>
    </xf>
    <xf numFmtId="3" fontId="1" fillId="0" borderId="1" xfId="0" applyNumberFormat="1" applyFont="1" applyFill="1" applyBorder="1" applyAlignment="1"/>
    <xf numFmtId="0" fontId="16" fillId="2" borderId="18" xfId="0" applyFont="1" applyFill="1" applyBorder="1" applyAlignment="1">
      <alignment horizontal="center" vertical="center" wrapText="1"/>
    </xf>
    <xf numFmtId="0" fontId="16" fillId="2" borderId="15" xfId="0" applyFont="1" applyFill="1" applyBorder="1" applyAlignment="1">
      <alignment horizontal="center" vertical="center" wrapText="1"/>
    </xf>
    <xf numFmtId="4" fontId="16" fillId="2" borderId="3" xfId="0" applyNumberFormat="1" applyFont="1" applyFill="1" applyBorder="1" applyAlignment="1">
      <alignment horizontal="center" vertical="center" wrapText="1"/>
    </xf>
    <xf numFmtId="3" fontId="16" fillId="2" borderId="3" xfId="2" applyNumberFormat="1" applyFont="1" applyFill="1" applyBorder="1" applyAlignment="1">
      <alignment horizontal="center" vertical="center" wrapText="1"/>
    </xf>
    <xf numFmtId="3" fontId="16" fillId="2" borderId="3" xfId="0" applyNumberFormat="1" applyFont="1" applyFill="1" applyBorder="1" applyAlignment="1">
      <alignment horizontal="center" vertical="center" wrapText="1"/>
    </xf>
    <xf numFmtId="166" fontId="2" fillId="0" borderId="2" xfId="0" applyNumberFormat="1" applyFont="1" applyFill="1" applyBorder="1" applyAlignment="1">
      <alignment vertical="center"/>
    </xf>
    <xf numFmtId="0" fontId="10" fillId="2" borderId="3"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1" fillId="0" borderId="0" xfId="0" applyFont="1" applyAlignment="1">
      <alignment horizontal="right"/>
    </xf>
    <xf numFmtId="3" fontId="2" fillId="2" borderId="1" xfId="0" applyNumberFormat="1" applyFont="1" applyFill="1" applyBorder="1" applyAlignment="1">
      <alignment horizontal="center" vertical="center"/>
    </xf>
    <xf numFmtId="0" fontId="2" fillId="2" borderId="1" xfId="0" applyFont="1" applyFill="1" applyBorder="1" applyAlignment="1">
      <alignment horizontal="left" vertical="center" wrapText="1"/>
    </xf>
    <xf numFmtId="3" fontId="1" fillId="0" borderId="1" xfId="0" applyNumberFormat="1" applyFont="1" applyFill="1" applyBorder="1" applyAlignment="1">
      <alignment vertical="center"/>
    </xf>
    <xf numFmtId="166" fontId="1" fillId="0" borderId="1" xfId="0" applyNumberFormat="1" applyFont="1" applyFill="1" applyBorder="1" applyAlignment="1">
      <alignment vertical="center"/>
    </xf>
    <xf numFmtId="3" fontId="2" fillId="0" borderId="2" xfId="0" applyNumberFormat="1" applyFont="1" applyFill="1" applyBorder="1" applyAlignment="1">
      <alignment horizontal="right" vertical="center"/>
    </xf>
    <xf numFmtId="42" fontId="2" fillId="0" borderId="2" xfId="0" applyNumberFormat="1" applyFont="1" applyFill="1" applyBorder="1" applyAlignment="1">
      <alignment horizontal="right" vertical="center"/>
    </xf>
    <xf numFmtId="4" fontId="16" fillId="2" borderId="2" xfId="0" applyNumberFormat="1" applyFont="1" applyFill="1" applyBorder="1" applyAlignment="1">
      <alignment horizontal="center" vertical="center" wrapText="1"/>
    </xf>
    <xf numFmtId="0" fontId="16" fillId="2" borderId="3" xfId="0" applyFont="1" applyFill="1" applyBorder="1" applyAlignment="1">
      <alignment horizontal="left" vertical="center" wrapText="1"/>
    </xf>
    <xf numFmtId="0" fontId="2" fillId="0" borderId="0" xfId="0" applyFont="1" applyFill="1"/>
    <xf numFmtId="0" fontId="2" fillId="0" borderId="0" xfId="0" applyFont="1"/>
    <xf numFmtId="0" fontId="10" fillId="0" borderId="7" xfId="1" applyFont="1" applyFill="1" applyBorder="1" applyAlignment="1" applyProtection="1">
      <alignment vertical="center"/>
    </xf>
    <xf numFmtId="0" fontId="10" fillId="0" borderId="19" xfId="1" applyFont="1" applyFill="1" applyBorder="1" applyAlignment="1" applyProtection="1">
      <alignment vertical="center"/>
    </xf>
    <xf numFmtId="0" fontId="5" fillId="0" borderId="0" xfId="1" applyFill="1" applyAlignment="1" applyProtection="1"/>
    <xf numFmtId="0" fontId="8" fillId="0" borderId="9" xfId="0" applyFont="1" applyFill="1" applyBorder="1" applyAlignment="1">
      <alignment vertical="center"/>
    </xf>
    <xf numFmtId="0" fontId="8" fillId="0" borderId="10" xfId="0" applyFont="1" applyFill="1" applyBorder="1" applyAlignment="1">
      <alignment vertical="center"/>
    </xf>
    <xf numFmtId="0" fontId="5" fillId="0" borderId="20" xfId="1" applyFill="1" applyBorder="1" applyAlignment="1" applyProtection="1">
      <alignment vertical="center"/>
    </xf>
    <xf numFmtId="0" fontId="20" fillId="0" borderId="0" xfId="1" applyFont="1" applyAlignment="1" applyProtection="1">
      <alignment horizontal="center" vertical="center"/>
    </xf>
    <xf numFmtId="49" fontId="20" fillId="0" borderId="0" xfId="1" applyNumberFormat="1" applyFont="1" applyAlignment="1" applyProtection="1">
      <alignment horizontal="center" vertical="center"/>
    </xf>
    <xf numFmtId="0" fontId="2" fillId="0" borderId="0" xfId="1" applyFont="1" applyFill="1" applyBorder="1" applyAlignment="1" applyProtection="1">
      <alignment vertical="center"/>
    </xf>
    <xf numFmtId="0" fontId="8" fillId="0" borderId="11" xfId="0" applyFont="1" applyFill="1" applyBorder="1" applyAlignment="1">
      <alignment horizontal="center" vertical="center" wrapText="1"/>
    </xf>
    <xf numFmtId="167" fontId="0" fillId="0" borderId="0" xfId="0" applyNumberFormat="1"/>
    <xf numFmtId="49" fontId="1" fillId="0" borderId="0" xfId="0" applyNumberFormat="1" applyFont="1" applyAlignment="1">
      <alignment horizontal="left" vertical="top" wrapText="1"/>
    </xf>
    <xf numFmtId="49" fontId="17" fillId="0" borderId="0" xfId="0" applyNumberFormat="1" applyFont="1" applyAlignment="1">
      <alignment vertical="top" wrapText="1"/>
    </xf>
    <xf numFmtId="49" fontId="1" fillId="0" borderId="0" xfId="0" applyNumberFormat="1" applyFont="1" applyAlignment="1">
      <alignment vertical="top" wrapText="1"/>
    </xf>
    <xf numFmtId="0" fontId="20" fillId="0" borderId="0" xfId="1" applyFont="1" applyFill="1" applyAlignment="1" applyProtection="1">
      <alignment horizontal="center" vertical="center"/>
    </xf>
    <xf numFmtId="173" fontId="1" fillId="0" borderId="0" xfId="3" applyNumberFormat="1" applyFont="1" applyFill="1" applyBorder="1" applyAlignment="1"/>
    <xf numFmtId="173" fontId="2" fillId="0" borderId="2" xfId="3" applyNumberFormat="1" applyFont="1" applyFill="1" applyBorder="1" applyAlignment="1">
      <alignment vertical="center"/>
    </xf>
    <xf numFmtId="42" fontId="2" fillId="0" borderId="0" xfId="0" applyNumberFormat="1" applyFont="1" applyFill="1" applyBorder="1" applyAlignment="1">
      <alignment vertical="top"/>
    </xf>
    <xf numFmtId="42" fontId="1" fillId="0" borderId="0" xfId="0" applyNumberFormat="1" applyFont="1" applyFill="1" applyBorder="1" applyAlignment="1">
      <alignment vertical="top"/>
    </xf>
    <xf numFmtId="42" fontId="1" fillId="0" borderId="1" xfId="0" applyNumberFormat="1" applyFont="1" applyFill="1" applyBorder="1" applyAlignment="1">
      <alignment vertical="top"/>
    </xf>
    <xf numFmtId="0" fontId="8" fillId="0" borderId="0" xfId="0" applyFont="1" applyFill="1" applyBorder="1" applyAlignment="1">
      <alignment horizontal="center" vertical="center"/>
    </xf>
    <xf numFmtId="44" fontId="2" fillId="0" borderId="0" xfId="0" applyNumberFormat="1" applyFont="1" applyFill="1" applyBorder="1" applyAlignment="1">
      <alignment vertical="top"/>
    </xf>
    <xf numFmtId="3" fontId="8" fillId="0" borderId="3" xfId="0" applyNumberFormat="1" applyFont="1" applyFill="1" applyBorder="1" applyAlignment="1">
      <alignment vertical="top"/>
    </xf>
    <xf numFmtId="173" fontId="2" fillId="0" borderId="0" xfId="3" applyNumberFormat="1" applyFont="1" applyFill="1" applyBorder="1" applyAlignment="1">
      <alignment vertical="top"/>
    </xf>
    <xf numFmtId="170" fontId="2" fillId="0" borderId="0" xfId="3" applyNumberFormat="1" applyFont="1" applyFill="1" applyBorder="1" applyAlignment="1">
      <alignment vertical="top"/>
    </xf>
    <xf numFmtId="10" fontId="2" fillId="0" borderId="0" xfId="3" applyNumberFormat="1" applyFont="1" applyFill="1" applyBorder="1" applyAlignment="1">
      <alignment vertical="top"/>
    </xf>
    <xf numFmtId="171" fontId="2" fillId="0" borderId="0" xfId="3" applyNumberFormat="1" applyFont="1" applyFill="1" applyBorder="1" applyAlignment="1">
      <alignment vertical="top"/>
    </xf>
    <xf numFmtId="3" fontId="2" fillId="0" borderId="0" xfId="0" applyNumberFormat="1" applyFont="1" applyFill="1" applyBorder="1" applyAlignment="1">
      <alignment vertical="center"/>
    </xf>
    <xf numFmtId="3" fontId="2" fillId="0" borderId="0" xfId="0" applyNumberFormat="1" applyFont="1" applyFill="1" applyBorder="1" applyAlignment="1">
      <alignment horizontal="center" vertical="center"/>
    </xf>
    <xf numFmtId="169" fontId="1" fillId="0" borderId="0" xfId="3" applyNumberFormat="1" applyFont="1" applyFill="1" applyBorder="1" applyAlignment="1">
      <alignment vertical="top"/>
    </xf>
    <xf numFmtId="173" fontId="1" fillId="0" borderId="0" xfId="3" applyNumberFormat="1" applyFont="1" applyFill="1" applyBorder="1" applyAlignment="1">
      <alignment vertical="top"/>
    </xf>
    <xf numFmtId="10" fontId="1" fillId="0" borderId="0" xfId="3" applyNumberFormat="1" applyFont="1" applyFill="1" applyBorder="1" applyAlignment="1">
      <alignment vertical="top"/>
    </xf>
    <xf numFmtId="10" fontId="2" fillId="0" borderId="0" xfId="3" applyNumberFormat="1" applyFont="1" applyFill="1" applyBorder="1" applyAlignment="1">
      <alignment horizontal="right" vertical="top"/>
    </xf>
    <xf numFmtId="10" fontId="1" fillId="0" borderId="1" xfId="3" applyNumberFormat="1" applyFont="1" applyFill="1" applyBorder="1" applyAlignment="1">
      <alignment vertical="top"/>
    </xf>
    <xf numFmtId="4" fontId="2" fillId="0" borderId="3" xfId="0" applyNumberFormat="1" applyFont="1" applyFill="1" applyBorder="1" applyAlignment="1">
      <alignment vertical="top"/>
    </xf>
    <xf numFmtId="44" fontId="1" fillId="0" borderId="0" xfId="0" applyNumberFormat="1" applyFont="1" applyFill="1" applyBorder="1" applyAlignment="1">
      <alignment vertical="top"/>
    </xf>
    <xf numFmtId="44" fontId="1" fillId="0" borderId="1" xfId="0" applyNumberFormat="1" applyFont="1" applyFill="1" applyBorder="1" applyAlignment="1">
      <alignment vertical="top"/>
    </xf>
    <xf numFmtId="0" fontId="10" fillId="0" borderId="8" xfId="1" applyFont="1" applyFill="1" applyBorder="1" applyAlignment="1" applyProtection="1">
      <alignment horizontal="right" vertical="center"/>
    </xf>
    <xf numFmtId="0" fontId="0" fillId="0" borderId="0" xfId="0" applyBorder="1" applyAlignment="1">
      <alignment horizontal="right"/>
    </xf>
    <xf numFmtId="0" fontId="22" fillId="0" borderId="0" xfId="0" applyFont="1" applyBorder="1" applyAlignment="1">
      <alignment horizontal="right"/>
    </xf>
    <xf numFmtId="0" fontId="22" fillId="0" borderId="0" xfId="0" applyFont="1" applyBorder="1"/>
    <xf numFmtId="49" fontId="3" fillId="0" borderId="0" xfId="0" applyNumberFormat="1" applyFont="1" applyBorder="1" applyAlignment="1">
      <alignment vertical="top" wrapText="1"/>
    </xf>
    <xf numFmtId="49" fontId="24" fillId="0" borderId="0" xfId="0" applyNumberFormat="1" applyFont="1" applyBorder="1" applyAlignment="1">
      <alignment vertical="top" wrapText="1"/>
    </xf>
    <xf numFmtId="3" fontId="0" fillId="0" borderId="0" xfId="0" applyNumberFormat="1" applyBorder="1"/>
    <xf numFmtId="0" fontId="2" fillId="3" borderId="9" xfId="0" applyFont="1" applyFill="1" applyBorder="1" applyAlignment="1">
      <alignment horizontal="left" vertical="top" wrapText="1"/>
    </xf>
    <xf numFmtId="0" fontId="2" fillId="3" borderId="21" xfId="0" applyFont="1" applyFill="1" applyBorder="1" applyAlignment="1">
      <alignment horizontal="left" vertical="top"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6" fillId="2" borderId="14" xfId="0" applyFont="1" applyFill="1" applyBorder="1" applyAlignment="1">
      <alignment horizontal="center" vertical="center" wrapText="1"/>
    </xf>
    <xf numFmtId="3" fontId="0" fillId="0" borderId="0" xfId="0" applyNumberFormat="1" applyFill="1" applyBorder="1"/>
    <xf numFmtId="49" fontId="11" fillId="0" borderId="3" xfId="0" applyNumberFormat="1" applyFont="1" applyFill="1" applyBorder="1" applyAlignment="1">
      <alignment wrapText="1"/>
    </xf>
    <xf numFmtId="49" fontId="2" fillId="0" borderId="0" xfId="0" applyNumberFormat="1" applyFont="1" applyAlignment="1">
      <alignment vertical="top" wrapText="1"/>
    </xf>
    <xf numFmtId="0" fontId="16" fillId="2" borderId="25" xfId="0" applyFont="1" applyFill="1" applyBorder="1" applyAlignment="1">
      <alignment horizontal="center" vertical="center" wrapText="1"/>
    </xf>
    <xf numFmtId="3" fontId="1" fillId="0" borderId="3" xfId="0" applyNumberFormat="1" applyFont="1" applyFill="1" applyBorder="1" applyAlignment="1"/>
    <xf numFmtId="49" fontId="28" fillId="0" borderId="0" xfId="0" applyNumberFormat="1" applyFont="1" applyAlignment="1">
      <alignment vertical="top" wrapText="1"/>
    </xf>
    <xf numFmtId="3" fontId="2" fillId="2" borderId="2" xfId="0" applyNumberFormat="1" applyFont="1" applyFill="1" applyBorder="1" applyAlignment="1">
      <alignment horizontal="right" vertical="center"/>
    </xf>
    <xf numFmtId="0" fontId="2" fillId="3" borderId="2" xfId="0" applyFont="1" applyFill="1" applyBorder="1" applyAlignment="1">
      <alignment horizontal="right" vertical="center"/>
    </xf>
    <xf numFmtId="0" fontId="8" fillId="0" borderId="0" xfId="0" applyFont="1" applyFill="1" applyBorder="1" applyAlignment="1">
      <alignment horizontal="center" vertical="center"/>
    </xf>
    <xf numFmtId="0" fontId="8" fillId="0" borderId="11" xfId="0" applyFont="1" applyFill="1" applyBorder="1" applyAlignment="1">
      <alignment horizontal="center" vertical="center"/>
    </xf>
    <xf numFmtId="3" fontId="16" fillId="2" borderId="2" xfId="0" applyNumberFormat="1" applyFont="1" applyFill="1" applyBorder="1" applyAlignment="1">
      <alignment horizontal="center" vertical="center" wrapText="1"/>
    </xf>
    <xf numFmtId="3" fontId="16" fillId="3" borderId="2" xfId="0" applyNumberFormat="1" applyFont="1" applyFill="1" applyBorder="1" applyAlignment="1">
      <alignment horizontal="center" vertical="center" wrapText="1"/>
    </xf>
    <xf numFmtId="3" fontId="1" fillId="0" borderId="29" xfId="0" applyNumberFormat="1" applyFont="1" applyFill="1" applyBorder="1" applyAlignment="1"/>
    <xf numFmtId="166" fontId="1" fillId="0" borderId="30" xfId="0" applyNumberFormat="1" applyFont="1" applyFill="1" applyBorder="1" applyAlignment="1"/>
    <xf numFmtId="3" fontId="2" fillId="0" borderId="6" xfId="0" applyNumberFormat="1" applyFont="1" applyFill="1" applyBorder="1" applyAlignment="1">
      <alignment vertical="center"/>
    </xf>
    <xf numFmtId="166" fontId="2" fillId="0" borderId="4" xfId="0" applyNumberFormat="1" applyFont="1" applyFill="1" applyBorder="1" applyAlignment="1">
      <alignment vertical="center"/>
    </xf>
    <xf numFmtId="0" fontId="16" fillId="2" borderId="26" xfId="0" applyFont="1" applyFill="1" applyBorder="1" applyAlignment="1">
      <alignment horizontal="center" vertical="center" wrapText="1"/>
    </xf>
    <xf numFmtId="0" fontId="16" fillId="2" borderId="5" xfId="0" applyFont="1" applyFill="1" applyBorder="1" applyAlignment="1">
      <alignment horizontal="center" vertical="center" wrapText="1"/>
    </xf>
    <xf numFmtId="3" fontId="1" fillId="3" borderId="33" xfId="0" applyNumberFormat="1" applyFont="1" applyFill="1" applyBorder="1" applyAlignment="1"/>
    <xf numFmtId="3" fontId="1" fillId="3" borderId="32" xfId="0" applyNumberFormat="1" applyFont="1" applyFill="1" applyBorder="1" applyAlignment="1"/>
    <xf numFmtId="3" fontId="16" fillId="3" borderId="34" xfId="0" applyNumberFormat="1" applyFont="1" applyFill="1" applyBorder="1" applyAlignment="1">
      <alignment horizontal="center" vertical="center" wrapText="1"/>
    </xf>
    <xf numFmtId="3" fontId="16" fillId="3" borderId="6"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7" fontId="1" fillId="0" borderId="30" xfId="0" applyNumberFormat="1" applyFont="1" applyFill="1" applyBorder="1" applyAlignment="1"/>
    <xf numFmtId="3" fontId="1" fillId="0" borderId="27" xfId="0" applyNumberFormat="1" applyFont="1" applyFill="1" applyBorder="1" applyAlignment="1"/>
    <xf numFmtId="5" fontId="1" fillId="0" borderId="1" xfId="0" applyNumberFormat="1" applyFont="1" applyFill="1" applyBorder="1" applyAlignment="1"/>
    <xf numFmtId="7" fontId="1" fillId="0" borderId="1" xfId="0" applyNumberFormat="1" applyFont="1" applyFill="1" applyBorder="1" applyAlignment="1"/>
    <xf numFmtId="164" fontId="2" fillId="0" borderId="4" xfId="0" applyNumberFormat="1" applyFont="1" applyFill="1" applyBorder="1" applyAlignment="1">
      <alignment vertical="center"/>
    </xf>
    <xf numFmtId="0" fontId="2" fillId="3" borderId="5" xfId="0" applyFont="1" applyFill="1" applyBorder="1" applyAlignment="1">
      <alignment horizontal="right" vertical="center"/>
    </xf>
    <xf numFmtId="0" fontId="16" fillId="2" borderId="34" xfId="0" applyFont="1" applyFill="1" applyBorder="1" applyAlignment="1">
      <alignment horizontal="center" vertical="center" wrapText="1"/>
    </xf>
    <xf numFmtId="3" fontId="16" fillId="3" borderId="26" xfId="0" applyNumberFormat="1" applyFont="1" applyFill="1" applyBorder="1" applyAlignment="1">
      <alignment horizontal="center" vertical="center" wrapText="1"/>
    </xf>
    <xf numFmtId="0" fontId="16" fillId="2" borderId="6" xfId="0" applyFont="1" applyFill="1" applyBorder="1" applyAlignment="1">
      <alignment horizontal="center" vertical="center" wrapText="1"/>
    </xf>
    <xf numFmtId="3" fontId="16" fillId="3" borderId="4" xfId="0" applyNumberFormat="1" applyFont="1" applyFill="1" applyBorder="1" applyAlignment="1">
      <alignment horizontal="center" vertical="center" wrapText="1"/>
    </xf>
    <xf numFmtId="164" fontId="1" fillId="0" borderId="30" xfId="0" applyNumberFormat="1" applyFont="1" applyFill="1" applyBorder="1" applyAlignment="1"/>
    <xf numFmtId="3" fontId="16" fillId="3" borderId="27" xfId="0" applyNumberFormat="1" applyFont="1" applyFill="1" applyBorder="1" applyAlignment="1">
      <alignment horizontal="center" vertical="center" wrapText="1"/>
    </xf>
    <xf numFmtId="3" fontId="16" fillId="3" borderId="28" xfId="0" applyNumberFormat="1" applyFont="1" applyFill="1" applyBorder="1" applyAlignment="1">
      <alignment horizontal="center" vertical="center" wrapText="1"/>
    </xf>
    <xf numFmtId="0" fontId="1" fillId="2" borderId="30" xfId="0" applyFont="1" applyFill="1" applyBorder="1" applyAlignment="1">
      <alignment wrapText="1"/>
    </xf>
    <xf numFmtId="0" fontId="1" fillId="2" borderId="30" xfId="0" applyFont="1" applyFill="1" applyBorder="1" applyAlignment="1">
      <alignment horizontal="left" wrapText="1"/>
    </xf>
    <xf numFmtId="0" fontId="2" fillId="3" borderId="4" xfId="0" applyFont="1" applyFill="1" applyBorder="1" applyAlignment="1">
      <alignment horizontal="right" vertical="center"/>
    </xf>
    <xf numFmtId="4" fontId="16" fillId="3" borderId="6" xfId="0" applyNumberFormat="1" applyFont="1" applyFill="1" applyBorder="1" applyAlignment="1">
      <alignment horizontal="center" vertical="center" wrapText="1"/>
    </xf>
    <xf numFmtId="3" fontId="1" fillId="0" borderId="29" xfId="0" applyNumberFormat="1" applyFont="1" applyFill="1" applyBorder="1" applyAlignment="1">
      <alignment horizontal="right"/>
    </xf>
    <xf numFmtId="3" fontId="2" fillId="0" borderId="6" xfId="0" applyNumberFormat="1" applyFont="1" applyFill="1" applyBorder="1" applyAlignment="1"/>
    <xf numFmtId="164" fontId="2" fillId="0" borderId="4" xfId="0" applyNumberFormat="1" applyFont="1" applyFill="1" applyBorder="1" applyAlignment="1"/>
    <xf numFmtId="3" fontId="16" fillId="2" borderId="5" xfId="2" applyNumberFormat="1" applyFont="1" applyFill="1" applyBorder="1" applyAlignment="1">
      <alignment horizontal="center" vertical="center" wrapText="1"/>
    </xf>
    <xf numFmtId="3" fontId="1" fillId="2" borderId="33" xfId="0" applyNumberFormat="1" applyFont="1" applyFill="1" applyBorder="1" applyAlignment="1"/>
    <xf numFmtId="3" fontId="2" fillId="2" borderId="5" xfId="0" applyNumberFormat="1" applyFont="1" applyFill="1" applyBorder="1" applyAlignment="1">
      <alignment horizontal="right" vertical="center"/>
    </xf>
    <xf numFmtId="3" fontId="16" fillId="2" borderId="34" xfId="2" applyNumberFormat="1" applyFont="1" applyFill="1" applyBorder="1" applyAlignment="1">
      <alignment horizontal="center" vertical="center" wrapText="1"/>
    </xf>
    <xf numFmtId="3" fontId="16" fillId="2" borderId="26" xfId="0" applyNumberFormat="1" applyFont="1" applyFill="1" applyBorder="1" applyAlignment="1">
      <alignment horizontal="center" vertical="center" wrapText="1"/>
    </xf>
    <xf numFmtId="3" fontId="16" fillId="2" borderId="6" xfId="2" applyNumberFormat="1" applyFont="1" applyFill="1" applyBorder="1" applyAlignment="1">
      <alignment horizontal="center" vertical="center" wrapText="1"/>
    </xf>
    <xf numFmtId="3" fontId="16" fillId="2" borderId="4" xfId="0" applyNumberFormat="1" applyFont="1" applyFill="1" applyBorder="1" applyAlignment="1">
      <alignment horizontal="center" vertical="center" wrapText="1"/>
    </xf>
    <xf numFmtId="3" fontId="16" fillId="2" borderId="5" xfId="0" applyNumberFormat="1" applyFont="1" applyFill="1" applyBorder="1" applyAlignment="1">
      <alignment horizontal="center" vertical="center"/>
    </xf>
    <xf numFmtId="3" fontId="2" fillId="0" borderId="6" xfId="0" applyNumberFormat="1" applyFont="1" applyFill="1" applyBorder="1" applyAlignment="1">
      <alignment horizontal="right" vertical="center"/>
    </xf>
    <xf numFmtId="164" fontId="2" fillId="0" borderId="4" xfId="0" applyNumberFormat="1" applyFont="1" applyFill="1" applyBorder="1" applyAlignment="1">
      <alignment horizontal="right" vertical="center"/>
    </xf>
    <xf numFmtId="3" fontId="16" fillId="2" borderId="5" xfId="0" applyNumberFormat="1"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xf>
    <xf numFmtId="49" fontId="1" fillId="0" borderId="0" xfId="0" applyNumberFormat="1" applyFont="1" applyAlignment="1">
      <alignment horizontal="left" vertical="top" wrapText="1" indent="2"/>
    </xf>
    <xf numFmtId="49" fontId="17" fillId="0" borderId="0" xfId="0" applyNumberFormat="1" applyFont="1" applyAlignment="1">
      <alignment horizontal="left" vertical="top" wrapText="1"/>
    </xf>
    <xf numFmtId="0" fontId="10" fillId="0" borderId="0" xfId="0" applyFont="1" applyAlignment="1">
      <alignment horizontal="left" vertical="top" wrapText="1"/>
    </xf>
    <xf numFmtId="0" fontId="8" fillId="0" borderId="0" xfId="0" applyFont="1" applyFill="1" applyBorder="1" applyAlignment="1">
      <alignment vertical="center" wrapText="1"/>
    </xf>
    <xf numFmtId="0" fontId="8" fillId="0" borderId="0" xfId="0" applyFont="1" applyFill="1" applyBorder="1" applyAlignment="1">
      <alignment vertical="top" wrapText="1"/>
    </xf>
    <xf numFmtId="0" fontId="8" fillId="0" borderId="0" xfId="0" applyFont="1" applyFill="1" applyBorder="1" applyAlignment="1">
      <alignment horizontal="left" vertical="top" wrapText="1"/>
    </xf>
    <xf numFmtId="0" fontId="1" fillId="0" borderId="0" xfId="0" applyFont="1" applyFill="1" applyAlignment="1">
      <alignment vertical="top"/>
    </xf>
    <xf numFmtId="0" fontId="0" fillId="0" borderId="0" xfId="0" applyAlignment="1">
      <alignment horizontal="left" vertical="top"/>
    </xf>
    <xf numFmtId="0" fontId="1" fillId="0" borderId="0" xfId="0" applyFont="1" applyFill="1" applyAlignment="1">
      <alignment horizontal="left" vertical="top"/>
    </xf>
    <xf numFmtId="0" fontId="1" fillId="0" borderId="0" xfId="0" applyFont="1" applyFill="1" applyAlignment="1"/>
    <xf numFmtId="0" fontId="8" fillId="0" borderId="0" xfId="0" applyFont="1" applyFill="1" applyBorder="1" applyAlignment="1">
      <alignment horizontal="left" vertical="top"/>
    </xf>
    <xf numFmtId="0" fontId="10" fillId="2" borderId="33" xfId="0" applyFont="1" applyFill="1" applyBorder="1" applyAlignment="1">
      <alignment horizontal="center" vertical="center"/>
    </xf>
    <xf numFmtId="0" fontId="10" fillId="2" borderId="33" xfId="0" applyFont="1" applyFill="1" applyBorder="1" applyAlignment="1">
      <alignment horizontal="center"/>
    </xf>
    <xf numFmtId="3" fontId="10" fillId="2" borderId="33" xfId="0" applyNumberFormat="1" applyFont="1" applyFill="1" applyBorder="1" applyAlignment="1">
      <alignment horizontal="center" vertical="center" wrapText="1"/>
    </xf>
    <xf numFmtId="42" fontId="2" fillId="0" borderId="0" xfId="0" applyNumberFormat="1" applyFont="1" applyFill="1" applyBorder="1" applyAlignment="1">
      <alignment vertical="center"/>
    </xf>
    <xf numFmtId="166" fontId="2" fillId="0" borderId="0" xfId="0" applyNumberFormat="1" applyFont="1" applyFill="1" applyBorder="1" applyAlignment="1">
      <alignment vertical="center"/>
    </xf>
    <xf numFmtId="3" fontId="2" fillId="0" borderId="0" xfId="0" applyNumberFormat="1" applyFont="1" applyFill="1" applyBorder="1" applyAlignment="1">
      <alignment horizontal="right" vertical="center"/>
    </xf>
    <xf numFmtId="49" fontId="2" fillId="0" borderId="0" xfId="0" applyNumberFormat="1" applyFont="1" applyAlignment="1">
      <alignment horizontal="center" vertical="top" wrapText="1"/>
    </xf>
    <xf numFmtId="0" fontId="5" fillId="0" borderId="9" xfId="1" applyFill="1" applyBorder="1" applyAlignment="1" applyProtection="1">
      <alignment vertical="center"/>
    </xf>
    <xf numFmtId="0" fontId="10" fillId="0" borderId="10" xfId="1" applyFont="1" applyFill="1" applyBorder="1" applyAlignment="1" applyProtection="1">
      <alignment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3" fontId="16" fillId="3" borderId="27" xfId="0" applyNumberFormat="1" applyFont="1" applyFill="1" applyBorder="1" applyAlignment="1">
      <alignment horizontal="center" vertical="center" wrapText="1"/>
    </xf>
    <xf numFmtId="3" fontId="16" fillId="3" borderId="28" xfId="0" applyNumberFormat="1" applyFont="1" applyFill="1" applyBorder="1" applyAlignment="1">
      <alignment horizontal="center" vertical="center" wrapText="1"/>
    </xf>
    <xf numFmtId="0" fontId="10" fillId="3" borderId="33" xfId="0" applyFont="1" applyFill="1" applyBorder="1" applyAlignment="1">
      <alignment horizontal="center" vertical="center" wrapText="1"/>
    </xf>
    <xf numFmtId="0" fontId="10" fillId="3" borderId="33" xfId="0" applyFont="1" applyFill="1" applyBorder="1" applyAlignment="1">
      <alignment horizontal="center" vertical="center"/>
    </xf>
    <xf numFmtId="3" fontId="16" fillId="2" borderId="2" xfId="0" applyNumberFormat="1" applyFont="1" applyFill="1" applyBorder="1" applyAlignment="1">
      <alignment horizontal="center" vertical="center" wrapText="1"/>
    </xf>
    <xf numFmtId="0" fontId="0" fillId="0" borderId="0" xfId="0" applyFont="1" applyAlignment="1">
      <alignment vertical="top"/>
    </xf>
    <xf numFmtId="0" fontId="1" fillId="0" borderId="0" xfId="0" applyFont="1" applyAlignment="1">
      <alignment vertical="top"/>
    </xf>
    <xf numFmtId="3" fontId="1" fillId="3" borderId="0" xfId="0" applyNumberFormat="1" applyFont="1" applyFill="1" applyBorder="1" applyAlignment="1"/>
    <xf numFmtId="0" fontId="16" fillId="2" borderId="3" xfId="0" applyFont="1" applyFill="1" applyBorder="1" applyAlignment="1">
      <alignment horizontal="center" vertical="center" wrapText="1"/>
    </xf>
    <xf numFmtId="3" fontId="1" fillId="0" borderId="29" xfId="0" applyNumberFormat="1" applyFont="1" applyFill="1" applyBorder="1" applyAlignment="1">
      <alignment vertical="center"/>
    </xf>
    <xf numFmtId="42" fontId="1" fillId="0" borderId="0" xfId="0" applyNumberFormat="1" applyFont="1" applyFill="1" applyBorder="1" applyAlignment="1">
      <alignment vertical="center"/>
    </xf>
    <xf numFmtId="164" fontId="1" fillId="0" borderId="30" xfId="0" applyNumberFormat="1" applyFont="1" applyFill="1" applyBorder="1" applyAlignment="1">
      <alignment vertical="center"/>
    </xf>
    <xf numFmtId="0" fontId="0" fillId="0" borderId="0" xfId="0" applyAlignme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5" fillId="0" borderId="0" xfId="1" applyFill="1" applyAlignment="1" applyProtection="1">
      <alignment horizontal="center" vertical="center"/>
    </xf>
    <xf numFmtId="0" fontId="2" fillId="3" borderId="29"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9" xfId="0" applyFont="1" applyFill="1" applyBorder="1" applyAlignment="1">
      <alignment horizontal="right" vertical="top" wrapText="1"/>
    </xf>
    <xf numFmtId="0" fontId="2" fillId="3" borderId="16" xfId="0" applyFont="1" applyFill="1" applyBorder="1" applyAlignment="1">
      <alignment horizontal="right" vertical="top" wrapText="1"/>
    </xf>
    <xf numFmtId="0" fontId="2" fillId="2" borderId="1" xfId="0" applyFont="1" applyFill="1" applyBorder="1" applyAlignment="1">
      <alignment horizontal="right" vertical="top" wrapText="1"/>
    </xf>
    <xf numFmtId="0" fontId="2" fillId="2" borderId="13" xfId="0" applyFont="1" applyFill="1" applyBorder="1" applyAlignment="1">
      <alignment horizontal="right" vertical="top" wrapText="1"/>
    </xf>
    <xf numFmtId="0" fontId="1" fillId="0" borderId="0" xfId="0" applyFont="1" applyFill="1" applyBorder="1" applyAlignment="1">
      <alignment horizontal="center" vertical="center"/>
    </xf>
    <xf numFmtId="0" fontId="2" fillId="0" borderId="0" xfId="0" applyFont="1" applyFill="1" applyAlignment="1">
      <alignment horizontal="center" vertical="center"/>
    </xf>
    <xf numFmtId="3" fontId="8" fillId="0" borderId="0" xfId="0" applyNumberFormat="1" applyFont="1" applyFill="1" applyBorder="1" applyAlignment="1">
      <alignment vertical="top"/>
    </xf>
    <xf numFmtId="49" fontId="2" fillId="2" borderId="9" xfId="0" applyNumberFormat="1" applyFont="1" applyFill="1" applyBorder="1" applyAlignment="1">
      <alignment vertical="top" wrapText="1"/>
    </xf>
    <xf numFmtId="49" fontId="1" fillId="2" borderId="9" xfId="0" applyNumberFormat="1" applyFont="1" applyFill="1" applyBorder="1" applyAlignment="1">
      <alignment vertical="top" wrapText="1"/>
    </xf>
    <xf numFmtId="49" fontId="2" fillId="2" borderId="9" xfId="0" applyNumberFormat="1" applyFont="1" applyFill="1" applyBorder="1" applyAlignment="1">
      <alignment wrapText="1"/>
    </xf>
    <xf numFmtId="49" fontId="1" fillId="2" borderId="9" xfId="0" applyNumberFormat="1" applyFont="1" applyFill="1" applyBorder="1" applyAlignment="1">
      <alignment wrapText="1"/>
    </xf>
    <xf numFmtId="49" fontId="1" fillId="2" borderId="16" xfId="0" applyNumberFormat="1" applyFont="1" applyFill="1" applyBorder="1" applyAlignment="1">
      <alignment vertical="top" wrapText="1"/>
    </xf>
    <xf numFmtId="0" fontId="8" fillId="2" borderId="24" xfId="0" applyFont="1" applyFill="1" applyBorder="1" applyAlignment="1">
      <alignment horizontal="center" vertical="center"/>
    </xf>
    <xf numFmtId="4" fontId="2" fillId="0" borderId="0" xfId="0" applyNumberFormat="1" applyFont="1" applyFill="1" applyBorder="1" applyAlignment="1">
      <alignment vertical="top"/>
    </xf>
    <xf numFmtId="3" fontId="16" fillId="2" borderId="16" xfId="0" applyNumberFormat="1" applyFont="1" applyFill="1" applyBorder="1" applyAlignment="1">
      <alignment horizontal="center" vertical="center" wrapText="1"/>
    </xf>
    <xf numFmtId="3" fontId="16" fillId="2" borderId="1" xfId="2" applyNumberFormat="1" applyFont="1" applyFill="1" applyBorder="1" applyAlignment="1">
      <alignment horizontal="center" vertical="center" wrapText="1"/>
    </xf>
    <xf numFmtId="0" fontId="30" fillId="2" borderId="18" xfId="0" applyFont="1" applyFill="1" applyBorder="1" applyAlignment="1">
      <alignment horizontal="center" vertical="center" wrapText="1"/>
    </xf>
    <xf numFmtId="0" fontId="30" fillId="2" borderId="15" xfId="0" applyFont="1" applyFill="1" applyBorder="1" applyAlignment="1">
      <alignment horizontal="center" vertical="center" wrapText="1"/>
    </xf>
    <xf numFmtId="0" fontId="8" fillId="0" borderId="0" xfId="0" applyFont="1" applyFill="1" applyBorder="1" applyAlignment="1">
      <alignment wrapText="1"/>
    </xf>
    <xf numFmtId="0" fontId="32" fillId="0" borderId="0" xfId="4" applyFill="1" applyBorder="1" applyAlignment="1">
      <alignment horizontal="center" vertical="center" wrapText="1"/>
    </xf>
    <xf numFmtId="3" fontId="30" fillId="2" borderId="9" xfId="0" applyNumberFormat="1" applyFont="1" applyFill="1" applyBorder="1" applyAlignment="1">
      <alignment horizontal="center" vertical="center" wrapText="1"/>
    </xf>
    <xf numFmtId="0" fontId="34" fillId="0" borderId="0" xfId="0" applyFont="1"/>
    <xf numFmtId="0" fontId="8" fillId="0" borderId="11" xfId="0" applyFont="1" applyFill="1" applyBorder="1" applyAlignment="1">
      <alignment vertical="top" wrapText="1"/>
    </xf>
    <xf numFmtId="0" fontId="8" fillId="0" borderId="11" xfId="0" applyFont="1" applyFill="1" applyBorder="1" applyAlignment="1">
      <alignment vertical="top"/>
    </xf>
    <xf numFmtId="0" fontId="8" fillId="0" borderId="0" xfId="0" applyFont="1" applyFill="1" applyBorder="1" applyAlignment="1">
      <alignment vertical="top"/>
    </xf>
    <xf numFmtId="0" fontId="11" fillId="0" borderId="0" xfId="1" applyFont="1" applyFill="1" applyAlignment="1" applyProtection="1">
      <alignment horizontal="left" vertical="top" wrapText="1"/>
    </xf>
    <xf numFmtId="170" fontId="1" fillId="0" borderId="0" xfId="3" applyNumberFormat="1" applyFont="1" applyFill="1" applyBorder="1" applyAlignment="1">
      <alignment vertical="top"/>
    </xf>
    <xf numFmtId="3" fontId="2" fillId="2" borderId="6" xfId="0" applyNumberFormat="1" applyFont="1" applyFill="1" applyBorder="1" applyAlignment="1">
      <alignment horizontal="right" vertical="center"/>
    </xf>
    <xf numFmtId="3" fontId="35" fillId="0" borderId="2" xfId="4" applyNumberFormat="1" applyFont="1" applyFill="1" applyBorder="1" applyAlignment="1">
      <alignment vertical="center"/>
    </xf>
    <xf numFmtId="42" fontId="35" fillId="0" borderId="2" xfId="4" applyNumberFormat="1" applyFont="1" applyFill="1" applyBorder="1" applyAlignment="1">
      <alignment vertical="center"/>
    </xf>
    <xf numFmtId="3" fontId="35" fillId="0" borderId="6" xfId="4" applyNumberFormat="1" applyFont="1" applyFill="1" applyBorder="1" applyAlignment="1">
      <alignment vertical="center"/>
    </xf>
    <xf numFmtId="164" fontId="35" fillId="0" borderId="4" xfId="4" applyNumberFormat="1" applyFont="1" applyFill="1" applyBorder="1" applyAlignment="1">
      <alignment vertical="center"/>
    </xf>
    <xf numFmtId="0" fontId="5" fillId="0" borderId="0" xfId="1" applyFill="1" applyAlignment="1" applyProtection="1">
      <alignment horizontal="left" vertical="center"/>
    </xf>
    <xf numFmtId="173" fontId="1" fillId="0" borderId="0" xfId="3" applyNumberFormat="1" applyFont="1" applyFill="1" applyBorder="1" applyAlignment="1">
      <alignment vertical="center"/>
    </xf>
    <xf numFmtId="173" fontId="1" fillId="0" borderId="1" xfId="3" applyNumberFormat="1" applyFont="1" applyFill="1" applyBorder="1" applyAlignment="1">
      <alignment vertical="center"/>
    </xf>
    <xf numFmtId="10" fontId="1" fillId="0" borderId="0" xfId="3" applyNumberFormat="1" applyFont="1" applyFill="1" applyBorder="1" applyAlignment="1">
      <alignment horizontal="right" vertical="center"/>
    </xf>
    <xf numFmtId="10" fontId="1" fillId="0" borderId="1" xfId="3" applyNumberFormat="1" applyFont="1" applyFill="1" applyBorder="1" applyAlignment="1">
      <alignment horizontal="right" vertical="center"/>
    </xf>
    <xf numFmtId="49" fontId="8" fillId="2" borderId="3" xfId="0" applyNumberFormat="1" applyFont="1" applyFill="1" applyBorder="1" applyAlignment="1">
      <alignment horizontal="center" wrapText="1"/>
    </xf>
    <xf numFmtId="49" fontId="1" fillId="0" borderId="0" xfId="0" applyNumberFormat="1" applyFont="1" applyAlignment="1">
      <alignment horizontal="left" wrapText="1"/>
    </xf>
    <xf numFmtId="3" fontId="16" fillId="2" borderId="2" xfId="0" applyNumberFormat="1" applyFont="1" applyFill="1" applyBorder="1" applyAlignment="1">
      <alignment horizontal="center" vertical="center" wrapText="1"/>
    </xf>
    <xf numFmtId="3" fontId="16" fillId="2" borderId="0" xfId="0" applyNumberFormat="1" applyFont="1" applyFill="1" applyBorder="1" applyAlignment="1">
      <alignment horizontal="center" vertical="center" wrapText="1"/>
    </xf>
    <xf numFmtId="3" fontId="16" fillId="2" borderId="1" xfId="0" applyNumberFormat="1" applyFont="1" applyFill="1" applyBorder="1" applyAlignment="1">
      <alignment horizontal="center" vertical="center" wrapText="1"/>
    </xf>
    <xf numFmtId="49" fontId="2" fillId="0" borderId="0" xfId="0" applyNumberFormat="1" applyFont="1" applyBorder="1" applyAlignment="1">
      <alignment horizontal="left" wrapText="1"/>
    </xf>
    <xf numFmtId="49" fontId="17" fillId="0" borderId="0" xfId="0" applyNumberFormat="1" applyFont="1" applyBorder="1" applyAlignment="1">
      <alignment horizontal="left" wrapText="1"/>
    </xf>
    <xf numFmtId="49" fontId="1" fillId="0" borderId="0" xfId="0" applyNumberFormat="1" applyFont="1" applyBorder="1" applyAlignment="1">
      <alignment horizontal="left" wrapText="1"/>
    </xf>
    <xf numFmtId="49" fontId="31" fillId="0" borderId="0" xfId="0" applyNumberFormat="1" applyFont="1" applyBorder="1" applyAlignment="1">
      <alignment horizontal="left" wrapText="1"/>
    </xf>
    <xf numFmtId="49" fontId="1" fillId="0" borderId="0" xfId="0" applyNumberFormat="1" applyFont="1" applyAlignment="1">
      <alignment horizontal="left" vertical="top" wrapText="1"/>
    </xf>
    <xf numFmtId="0" fontId="8" fillId="0" borderId="11"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11" xfId="0" applyFont="1" applyFill="1" applyBorder="1" applyAlignment="1">
      <alignment horizontal="left" vertical="center"/>
    </xf>
    <xf numFmtId="0" fontId="8" fillId="0" borderId="0" xfId="0" applyFont="1" applyFill="1" applyBorder="1" applyAlignment="1">
      <alignment horizontal="left" vertical="center"/>
    </xf>
    <xf numFmtId="0" fontId="8" fillId="0" borderId="12" xfId="0" applyFont="1" applyFill="1" applyBorder="1" applyAlignment="1">
      <alignment horizontal="left" vertical="center"/>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30" fillId="2" borderId="3" xfId="0" applyFont="1" applyFill="1" applyBorder="1" applyAlignment="1">
      <alignment horizontal="center" vertical="center" wrapText="1"/>
    </xf>
    <xf numFmtId="0" fontId="30" fillId="2" borderId="0" xfId="0" applyFont="1" applyFill="1" applyBorder="1" applyAlignment="1">
      <alignment horizontal="center" vertical="center" wrapText="1"/>
    </xf>
    <xf numFmtId="0" fontId="30" fillId="2" borderId="1" xfId="0" applyFont="1" applyFill="1" applyBorder="1" applyAlignment="1">
      <alignment horizontal="center" vertical="center" wrapText="1"/>
    </xf>
    <xf numFmtId="49" fontId="1" fillId="0" borderId="0" xfId="0" applyNumberFormat="1" applyFont="1" applyAlignment="1">
      <alignment horizontal="left" vertical="top" wrapText="1" indent="2"/>
    </xf>
    <xf numFmtId="49" fontId="2" fillId="0" borderId="0" xfId="0" applyNumberFormat="1" applyFont="1" applyAlignment="1">
      <alignment horizontal="left" vertical="top" wrapText="1"/>
    </xf>
    <xf numFmtId="0" fontId="2" fillId="2" borderId="6"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8" fillId="0" borderId="11" xfId="0" applyFont="1" applyFill="1" applyBorder="1" applyAlignment="1">
      <alignment horizontal="left" vertical="top"/>
    </xf>
    <xf numFmtId="0" fontId="8" fillId="0" borderId="0" xfId="0" applyFont="1" applyFill="1" applyBorder="1" applyAlignment="1">
      <alignment horizontal="left" vertical="top"/>
    </xf>
    <xf numFmtId="0" fontId="30" fillId="2" borderId="31" xfId="0" applyFont="1" applyFill="1" applyBorder="1" applyAlignment="1">
      <alignment horizontal="center" vertical="center" wrapText="1"/>
    </xf>
    <xf numFmtId="0" fontId="30" fillId="2" borderId="32" xfId="0" applyFont="1" applyFill="1" applyBorder="1" applyAlignment="1">
      <alignment horizontal="center" vertical="center" wrapText="1"/>
    </xf>
    <xf numFmtId="0" fontId="1" fillId="0" borderId="0" xfId="0" applyFont="1" applyAlignment="1">
      <alignment horizontal="left" vertical="top" wrapText="1"/>
    </xf>
    <xf numFmtId="0" fontId="8" fillId="0" borderId="0" xfId="0" applyFont="1" applyFill="1" applyBorder="1" applyAlignment="1">
      <alignment horizontal="left"/>
    </xf>
    <xf numFmtId="3" fontId="30" fillId="3" borderId="34" xfId="0" applyNumberFormat="1" applyFont="1" applyFill="1" applyBorder="1" applyAlignment="1">
      <alignment horizontal="center" vertical="center" wrapText="1"/>
    </xf>
    <xf numFmtId="3" fontId="30" fillId="3" borderId="26" xfId="0" applyNumberFormat="1" applyFont="1" applyFill="1" applyBorder="1" applyAlignment="1">
      <alignment horizontal="center" vertical="center" wrapText="1"/>
    </xf>
    <xf numFmtId="3" fontId="30" fillId="3" borderId="27" xfId="0" applyNumberFormat="1" applyFont="1" applyFill="1" applyBorder="1" applyAlignment="1">
      <alignment horizontal="center" vertical="center" wrapText="1"/>
    </xf>
    <xf numFmtId="3" fontId="30" fillId="3" borderId="28" xfId="0" applyNumberFormat="1" applyFont="1" applyFill="1" applyBorder="1" applyAlignment="1">
      <alignment horizontal="center" vertical="center" wrapText="1"/>
    </xf>
    <xf numFmtId="0" fontId="8" fillId="0" borderId="0"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23" xfId="0" applyFont="1" applyFill="1" applyBorder="1" applyAlignment="1">
      <alignment horizontal="center" vertical="center" wrapText="1"/>
    </xf>
    <xf numFmtId="49" fontId="2" fillId="0" borderId="0" xfId="0" applyNumberFormat="1" applyFont="1" applyFill="1" applyAlignment="1">
      <alignment horizontal="left" vertical="top" wrapText="1"/>
    </xf>
    <xf numFmtId="4" fontId="30" fillId="2" borderId="31" xfId="0" applyNumberFormat="1" applyFont="1" applyFill="1" applyBorder="1" applyAlignment="1">
      <alignment horizontal="center" vertical="center" wrapText="1"/>
    </xf>
    <xf numFmtId="4" fontId="30" fillId="2" borderId="32" xfId="0" applyNumberFormat="1" applyFont="1" applyFill="1" applyBorder="1" applyAlignment="1">
      <alignment horizontal="center" vertical="center" wrapText="1"/>
    </xf>
    <xf numFmtId="4" fontId="16" fillId="2" borderId="31" xfId="0" applyNumberFormat="1" applyFont="1" applyFill="1" applyBorder="1" applyAlignment="1">
      <alignment horizontal="center" vertical="center" wrapText="1"/>
    </xf>
    <xf numFmtId="4" fontId="16" fillId="2" borderId="32" xfId="0" applyNumberFormat="1" applyFont="1" applyFill="1" applyBorder="1" applyAlignment="1">
      <alignment horizontal="center" vertical="center" wrapText="1"/>
    </xf>
    <xf numFmtId="49" fontId="17" fillId="0" borderId="0" xfId="0" applyNumberFormat="1" applyFont="1" applyAlignment="1">
      <alignment horizontal="left" vertical="top" wrapText="1"/>
    </xf>
    <xf numFmtId="0" fontId="2" fillId="2" borderId="6" xfId="0" applyFont="1" applyFill="1" applyBorder="1" applyAlignment="1">
      <alignment horizontal="center"/>
    </xf>
    <xf numFmtId="0" fontId="2" fillId="2" borderId="2" xfId="0" applyFont="1" applyFill="1" applyBorder="1" applyAlignment="1">
      <alignment horizontal="center"/>
    </xf>
    <xf numFmtId="0" fontId="2" fillId="2" borderId="4" xfId="0" applyFont="1" applyFill="1" applyBorder="1" applyAlignment="1">
      <alignment horizontal="center"/>
    </xf>
    <xf numFmtId="3" fontId="30" fillId="2" borderId="31" xfId="0" applyNumberFormat="1" applyFont="1" applyFill="1" applyBorder="1" applyAlignment="1">
      <alignment horizontal="center" vertical="center"/>
    </xf>
    <xf numFmtId="3" fontId="30" fillId="2" borderId="32" xfId="0" applyNumberFormat="1" applyFont="1" applyFill="1" applyBorder="1" applyAlignment="1">
      <alignment horizontal="center" vertical="center"/>
    </xf>
    <xf numFmtId="0" fontId="2" fillId="2" borderId="11"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49" fontId="1" fillId="0" borderId="0" xfId="0" applyNumberFormat="1" applyFont="1" applyFill="1" applyAlignment="1">
      <alignment horizontal="left" vertical="top" wrapText="1"/>
    </xf>
    <xf numFmtId="3" fontId="30" fillId="2" borderId="31" xfId="0" applyNumberFormat="1" applyFont="1" applyFill="1" applyBorder="1" applyAlignment="1">
      <alignment horizontal="center" vertical="center" wrapText="1"/>
    </xf>
    <xf numFmtId="3" fontId="30" fillId="2" borderId="32" xfId="0" applyNumberFormat="1" applyFont="1" applyFill="1" applyBorder="1" applyAlignment="1">
      <alignment horizontal="center" vertical="center" wrapText="1"/>
    </xf>
    <xf numFmtId="0" fontId="8" fillId="2" borderId="6" xfId="0" applyFont="1" applyFill="1" applyBorder="1" applyAlignment="1">
      <alignment horizontal="center" vertical="top"/>
    </xf>
    <xf numFmtId="0" fontId="8" fillId="2" borderId="2" xfId="0" applyFont="1" applyFill="1" applyBorder="1" applyAlignment="1">
      <alignment horizontal="center" vertical="top"/>
    </xf>
    <xf numFmtId="0" fontId="8" fillId="2" borderId="4" xfId="0" applyFont="1" applyFill="1" applyBorder="1" applyAlignment="1">
      <alignment horizontal="center" vertical="top"/>
    </xf>
    <xf numFmtId="3" fontId="16" fillId="2" borderId="31" xfId="0" applyNumberFormat="1" applyFont="1" applyFill="1" applyBorder="1" applyAlignment="1">
      <alignment horizontal="center" vertical="center" wrapText="1"/>
    </xf>
    <xf numFmtId="3" fontId="16" fillId="2" borderId="32" xfId="0" applyNumberFormat="1"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4" xfId="0" applyFont="1" applyFill="1" applyBorder="1" applyAlignment="1">
      <alignment horizontal="center" vertical="center"/>
    </xf>
    <xf numFmtId="169" fontId="1" fillId="0" borderId="1" xfId="3" applyNumberFormat="1" applyFont="1" applyFill="1" applyBorder="1" applyAlignment="1">
      <alignment vertical="top"/>
    </xf>
  </cellXfs>
  <cellStyles count="5">
    <cellStyle name="Bad" xfId="4" builtinId="27"/>
    <cellStyle name="Hyperlink" xfId="1" builtinId="8"/>
    <cellStyle name="Normal" xfId="0" builtinId="0"/>
    <cellStyle name="Normal 2" xfId="2" xr:uid="{00000000-0005-0000-0000-000002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Pt>
            <c:idx val="28"/>
            <c:invertIfNegative val="0"/>
            <c:bubble3D val="0"/>
            <c:spPr>
              <a:solidFill>
                <a:srgbClr val="FF6600"/>
              </a:solidFill>
              <a:ln w="3175">
                <a:solidFill>
                  <a:srgbClr val="000000"/>
                </a:solidFill>
                <a:prstDash val="solid"/>
              </a:ln>
            </c:spPr>
            <c:extLst>
              <c:ext xmlns:c16="http://schemas.microsoft.com/office/drawing/2014/chart" uri="{C3380CC4-5D6E-409C-BE32-E72D297353CC}">
                <c16:uniqueId val="{00000000-6078-461A-AD29-81BE66836FBC}"/>
              </c:ext>
            </c:extLst>
          </c:dPt>
          <c:val>
            <c:numLit>
              <c:formatCode>General</c:formatCode>
              <c:ptCount val="1"/>
              <c:pt idx="0">
                <c:v>0</c:v>
              </c:pt>
            </c:numLit>
          </c:val>
          <c:extLst>
            <c:ext xmlns:c16="http://schemas.microsoft.com/office/drawing/2014/chart" uri="{C3380CC4-5D6E-409C-BE32-E72D297353CC}">
              <c16:uniqueId val="{00000001-6078-461A-AD29-81BE66836FBC}"/>
            </c:ext>
          </c:extLst>
        </c:ser>
        <c:dLbls>
          <c:showLegendKey val="0"/>
          <c:showVal val="0"/>
          <c:showCatName val="0"/>
          <c:showSerName val="0"/>
          <c:showPercent val="0"/>
          <c:showBubbleSize val="0"/>
        </c:dLbls>
        <c:gapWidth val="150"/>
        <c:axId val="460387072"/>
        <c:axId val="1"/>
      </c:barChart>
      <c:catAx>
        <c:axId val="4603870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bg-BG"/>
          </a:p>
        </c:txPr>
        <c:crossAx val="1"/>
        <c:crosses val="autoZero"/>
        <c:auto val="1"/>
        <c:lblAlgn val="ctr"/>
        <c:lblOffset val="100"/>
        <c:tickMarkSkip val="1"/>
        <c:noMultiLvlLbl val="0"/>
      </c:catAx>
      <c:valAx>
        <c:axId val="1"/>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bg-BG"/>
          </a:p>
        </c:txPr>
        <c:crossAx val="46038707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paperSize="9" orientation="landscape" horizontalDpi="-2" verticalDpi="-2"/>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38100</xdr:rowOff>
    </xdr:from>
    <xdr:to>
      <xdr:col>0</xdr:col>
      <xdr:colOff>962025</xdr:colOff>
      <xdr:row>5</xdr:row>
      <xdr:rowOff>19050</xdr:rowOff>
    </xdr:to>
    <xdr:pic>
      <xdr:nvPicPr>
        <xdr:cNvPr id="1930" name="Picture 1" descr="Tzetno_s_NOI">
          <a:extLst>
            <a:ext uri="{FF2B5EF4-FFF2-40B4-BE49-F238E27FC236}">
              <a16:creationId xmlns:a16="http://schemas.microsoft.com/office/drawing/2014/main" id="{54C5C684-C43D-4E59-9373-E2325ACC35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
          <a:ext cx="96202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2</xdr:row>
      <xdr:rowOff>161925</xdr:rowOff>
    </xdr:from>
    <xdr:to>
      <xdr:col>5</xdr:col>
      <xdr:colOff>0</xdr:colOff>
      <xdr:row>36</xdr:row>
      <xdr:rowOff>0</xdr:rowOff>
    </xdr:to>
    <xdr:graphicFrame macro="">
      <xdr:nvGraphicFramePr>
        <xdr:cNvPr id="7050" name="Chart 1">
          <a:extLst>
            <a:ext uri="{FF2B5EF4-FFF2-40B4-BE49-F238E27FC236}">
              <a16:creationId xmlns:a16="http://schemas.microsoft.com/office/drawing/2014/main" id="{1A0A5A67-ECFF-4F38-8759-E59F3F2460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8"/>
  <sheetViews>
    <sheetView tabSelected="1" zoomScaleNormal="100" zoomScaleSheetLayoutView="96" workbookViewId="0">
      <selection activeCell="D21" sqref="D21"/>
    </sheetView>
  </sheetViews>
  <sheetFormatPr defaultRowHeight="12.75" x14ac:dyDescent="0.2"/>
  <cols>
    <col min="1" max="1" width="85.7109375" style="14" customWidth="1"/>
    <col min="2" max="16384" width="9.140625" style="14"/>
  </cols>
  <sheetData>
    <row r="1" spans="1:3" ht="20.25" x14ac:dyDescent="0.2">
      <c r="A1" s="24" t="s">
        <v>87</v>
      </c>
    </row>
    <row r="2" spans="1:3" ht="20.25" x14ac:dyDescent="0.3">
      <c r="A2" s="25" t="s">
        <v>93</v>
      </c>
    </row>
    <row r="7" spans="1:3" ht="20.25" x14ac:dyDescent="0.2">
      <c r="A7" s="24" t="s">
        <v>83</v>
      </c>
    </row>
    <row r="8" spans="1:3" ht="40.5" x14ac:dyDescent="0.2">
      <c r="A8" s="33" t="s">
        <v>84</v>
      </c>
    </row>
    <row r="9" spans="1:3" ht="15" x14ac:dyDescent="0.2">
      <c r="A9" s="26" t="s">
        <v>357</v>
      </c>
    </row>
    <row r="10" spans="1:3" ht="15" x14ac:dyDescent="0.2">
      <c r="A10" s="26" t="s">
        <v>358</v>
      </c>
    </row>
    <row r="11" spans="1:3" ht="15" x14ac:dyDescent="0.2">
      <c r="A11" s="26"/>
    </row>
    <row r="12" spans="1:3" ht="71.25" x14ac:dyDescent="0.2">
      <c r="A12" s="27" t="s">
        <v>85</v>
      </c>
    </row>
    <row r="13" spans="1:3" ht="42.75" x14ac:dyDescent="0.2">
      <c r="A13" s="27" t="s">
        <v>118</v>
      </c>
    </row>
    <row r="14" spans="1:3" ht="14.25" x14ac:dyDescent="0.2">
      <c r="A14" s="27"/>
    </row>
    <row r="15" spans="1:3" ht="14.25" x14ac:dyDescent="0.2">
      <c r="A15" s="38" t="s">
        <v>97</v>
      </c>
    </row>
    <row r="16" spans="1:3" ht="14.25" x14ac:dyDescent="0.2">
      <c r="A16" s="27"/>
      <c r="C16" s="61"/>
    </row>
    <row r="17" spans="1:7" ht="31.5" customHeight="1" x14ac:dyDescent="0.2">
      <c r="A17" s="28" t="s">
        <v>94</v>
      </c>
    </row>
    <row r="18" spans="1:7" ht="14.25" x14ac:dyDescent="0.2">
      <c r="A18" s="36" t="s">
        <v>98</v>
      </c>
    </row>
    <row r="19" spans="1:7" ht="14.25" x14ac:dyDescent="0.2">
      <c r="A19" s="36" t="s">
        <v>99</v>
      </c>
    </row>
    <row r="20" spans="1:7" ht="14.25" x14ac:dyDescent="0.2">
      <c r="A20" s="36" t="s">
        <v>100</v>
      </c>
    </row>
    <row r="21" spans="1:7" ht="14.25" x14ac:dyDescent="0.2">
      <c r="A21" s="36" t="s">
        <v>101</v>
      </c>
    </row>
    <row r="22" spans="1:7" ht="14.25" x14ac:dyDescent="0.2">
      <c r="A22" s="36" t="s">
        <v>102</v>
      </c>
    </row>
    <row r="23" spans="1:7" ht="14.25" x14ac:dyDescent="0.2">
      <c r="A23" s="36" t="s">
        <v>103</v>
      </c>
    </row>
    <row r="24" spans="1:7" ht="28.5" x14ac:dyDescent="0.2">
      <c r="A24" s="37" t="s">
        <v>104</v>
      </c>
    </row>
    <row r="25" spans="1:7" ht="42" customHeight="1" x14ac:dyDescent="0.2">
      <c r="A25" s="37" t="s">
        <v>105</v>
      </c>
    </row>
    <row r="26" spans="1:7" ht="42.75" x14ac:dyDescent="0.2">
      <c r="A26" s="37" t="s">
        <v>106</v>
      </c>
    </row>
    <row r="27" spans="1:7" ht="15" customHeight="1" x14ac:dyDescent="0.2">
      <c r="A27" s="27"/>
    </row>
    <row r="28" spans="1:7" ht="30" x14ac:dyDescent="0.25">
      <c r="A28" s="28" t="s">
        <v>95</v>
      </c>
      <c r="G28" s="323"/>
    </row>
    <row r="29" spans="1:7" ht="18.75" x14ac:dyDescent="0.25">
      <c r="A29" s="29" t="s">
        <v>107</v>
      </c>
      <c r="G29" s="323"/>
    </row>
    <row r="30" spans="1:7" ht="14.25" x14ac:dyDescent="0.2">
      <c r="A30" s="29" t="s">
        <v>108</v>
      </c>
    </row>
    <row r="31" spans="1:7" ht="14.25" x14ac:dyDescent="0.2">
      <c r="A31" s="29" t="s">
        <v>109</v>
      </c>
    </row>
    <row r="32" spans="1:7" ht="14.25" x14ac:dyDescent="0.2">
      <c r="A32" s="29" t="s">
        <v>110</v>
      </c>
    </row>
    <row r="33" spans="1:1" ht="14.25" x14ac:dyDescent="0.2">
      <c r="A33" s="29" t="s">
        <v>111</v>
      </c>
    </row>
    <row r="34" spans="1:1" ht="14.25" x14ac:dyDescent="0.2">
      <c r="A34" s="29" t="s">
        <v>112</v>
      </c>
    </row>
    <row r="35" spans="1:1" ht="30" customHeight="1" x14ac:dyDescent="0.2">
      <c r="A35" s="35" t="s">
        <v>115</v>
      </c>
    </row>
    <row r="36" spans="1:1" ht="14.25" x14ac:dyDescent="0.2">
      <c r="A36" s="29" t="s">
        <v>113</v>
      </c>
    </row>
    <row r="37" spans="1:1" ht="14.25" x14ac:dyDescent="0.2">
      <c r="A37" s="29" t="s">
        <v>114</v>
      </c>
    </row>
    <row r="38" spans="1:1" ht="14.25" x14ac:dyDescent="0.2">
      <c r="A38" s="29"/>
    </row>
    <row r="39" spans="1:1" ht="15" customHeight="1" x14ac:dyDescent="0.2">
      <c r="A39" s="28" t="s">
        <v>96</v>
      </c>
    </row>
    <row r="40" spans="1:1" ht="14.25" x14ac:dyDescent="0.2">
      <c r="A40" s="29" t="s">
        <v>116</v>
      </c>
    </row>
    <row r="41" spans="1:1" ht="14.25" x14ac:dyDescent="0.2">
      <c r="A41" s="29" t="s">
        <v>117</v>
      </c>
    </row>
    <row r="42" spans="1:1" ht="14.25" x14ac:dyDescent="0.2">
      <c r="A42" s="29" t="s">
        <v>280</v>
      </c>
    </row>
    <row r="43" spans="1:1" ht="14.25" x14ac:dyDescent="0.2">
      <c r="A43" s="29" t="s">
        <v>281</v>
      </c>
    </row>
    <row r="44" spans="1:1" ht="14.25" x14ac:dyDescent="0.2">
      <c r="A44" s="34"/>
    </row>
    <row r="45" spans="1:1" ht="42.75" x14ac:dyDescent="0.2">
      <c r="A45" s="27" t="s">
        <v>120</v>
      </c>
    </row>
    <row r="46" spans="1:1" ht="42.75" x14ac:dyDescent="0.2">
      <c r="A46" s="27" t="s">
        <v>119</v>
      </c>
    </row>
    <row r="47" spans="1:1" ht="71.25" x14ac:dyDescent="0.2">
      <c r="A47" s="27" t="s">
        <v>86</v>
      </c>
    </row>
    <row r="48" spans="1:1" ht="14.25" x14ac:dyDescent="0.2">
      <c r="A48" s="27"/>
    </row>
  </sheetData>
  <pageMargins left="0.70866141732283472" right="0.70866141732283472" top="0.94488188976377963" bottom="0.74803149606299213" header="0.31496062992125984" footer="0.31496062992125984"/>
  <pageSetup paperSize="9" scale="98" orientation="portrait" r:id="rId1"/>
  <headerFooter>
    <oddHeader>&amp;RКласификация на информацията
Ниво 0, TLP WHITE</oddHeader>
  </headerFooter>
  <rowBreaks count="1" manualBreakCount="1">
    <brk id="37"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Q19"/>
  <sheetViews>
    <sheetView zoomScaleNormal="100" zoomScaleSheetLayoutView="80" workbookViewId="0">
      <selection activeCell="G3" sqref="G3"/>
    </sheetView>
  </sheetViews>
  <sheetFormatPr defaultRowHeight="12.75" x14ac:dyDescent="0.2"/>
  <cols>
    <col min="1" max="2" width="25.7109375" customWidth="1"/>
    <col min="3" max="9" width="15.7109375" customWidth="1"/>
    <col min="10" max="10" width="11.7109375" style="12" customWidth="1"/>
    <col min="11" max="11" width="9.7109375" bestFit="1" customWidth="1"/>
    <col min="14" max="14" width="12.5703125" customWidth="1"/>
  </cols>
  <sheetData>
    <row r="1" spans="1:17" s="5" customFormat="1" ht="15" customHeight="1" x14ac:dyDescent="0.2">
      <c r="A1" s="159" t="s">
        <v>64</v>
      </c>
      <c r="I1" s="90"/>
      <c r="J1" s="117"/>
      <c r="K1" s="117"/>
    </row>
    <row r="2" spans="1:17" s="5" customFormat="1" ht="15" customHeight="1" x14ac:dyDescent="0.2">
      <c r="A2" s="159"/>
      <c r="I2" s="90"/>
      <c r="J2" s="117"/>
      <c r="K2" s="117"/>
    </row>
    <row r="3" spans="1:17" s="5" customFormat="1" ht="15" customHeight="1" x14ac:dyDescent="0.2">
      <c r="A3" s="367" t="s">
        <v>322</v>
      </c>
      <c r="B3" s="367"/>
      <c r="C3" s="367"/>
      <c r="D3" s="367"/>
      <c r="E3" s="367"/>
      <c r="F3" s="367"/>
      <c r="I3" s="90"/>
      <c r="J3" s="117"/>
      <c r="K3" s="117"/>
    </row>
    <row r="4" spans="1:17" s="70" customFormat="1" ht="15" customHeight="1" x14ac:dyDescent="0.2">
      <c r="A4" s="376" t="s">
        <v>389</v>
      </c>
      <c r="B4" s="376"/>
      <c r="C4" s="376"/>
      <c r="D4" s="376"/>
      <c r="E4" s="376"/>
      <c r="F4" s="376"/>
      <c r="G4" s="376"/>
      <c r="H4" s="376"/>
      <c r="I4" s="376"/>
      <c r="J4" s="82"/>
      <c r="M4"/>
      <c r="N4"/>
      <c r="O4"/>
      <c r="P4"/>
      <c r="Q4"/>
    </row>
    <row r="5" spans="1:17" s="70" customFormat="1" ht="15" customHeight="1" x14ac:dyDescent="0.2">
      <c r="A5" s="66"/>
      <c r="B5" s="66"/>
      <c r="C5" s="203"/>
      <c r="D5" s="66"/>
      <c r="E5" s="66"/>
      <c r="F5" s="66"/>
      <c r="G5" s="66"/>
      <c r="H5" s="66"/>
      <c r="I5" s="66"/>
      <c r="J5" s="82"/>
      <c r="M5"/>
      <c r="N5"/>
      <c r="O5"/>
      <c r="P5"/>
      <c r="Q5"/>
    </row>
    <row r="6" spans="1:17" s="5" customFormat="1" ht="39.950000000000003" customHeight="1" x14ac:dyDescent="0.2">
      <c r="A6" s="318" t="s">
        <v>238</v>
      </c>
      <c r="B6" s="319" t="s">
        <v>169</v>
      </c>
      <c r="C6" s="138" t="s">
        <v>298</v>
      </c>
      <c r="D6" s="138" t="s">
        <v>299</v>
      </c>
      <c r="E6" s="138" t="s">
        <v>165</v>
      </c>
      <c r="F6" s="138" t="s">
        <v>166</v>
      </c>
      <c r="G6" s="138" t="s">
        <v>167</v>
      </c>
      <c r="H6" s="138" t="s">
        <v>168</v>
      </c>
      <c r="I6" s="128" t="s">
        <v>181</v>
      </c>
      <c r="J6" s="82"/>
      <c r="M6"/>
      <c r="N6"/>
      <c r="O6"/>
      <c r="P6"/>
      <c r="Q6"/>
    </row>
    <row r="7" spans="1:17" s="5" customFormat="1" ht="20.100000000000001" customHeight="1" x14ac:dyDescent="0.2">
      <c r="A7" s="128">
        <v>1</v>
      </c>
      <c r="B7" s="136">
        <v>2</v>
      </c>
      <c r="C7" s="209">
        <v>3</v>
      </c>
      <c r="D7" s="138">
        <v>4</v>
      </c>
      <c r="E7" s="138">
        <v>5</v>
      </c>
      <c r="F7" s="138">
        <v>6</v>
      </c>
      <c r="G7" s="138">
        <v>7</v>
      </c>
      <c r="H7" s="138">
        <v>8</v>
      </c>
      <c r="I7" s="205" t="s">
        <v>314</v>
      </c>
      <c r="J7" s="82"/>
      <c r="M7"/>
      <c r="N7"/>
      <c r="O7"/>
      <c r="P7"/>
      <c r="Q7"/>
    </row>
    <row r="8" spans="1:17" ht="30" customHeight="1" x14ac:dyDescent="0.2">
      <c r="A8" s="377" t="s">
        <v>178</v>
      </c>
      <c r="B8" s="201" t="s">
        <v>79</v>
      </c>
      <c r="C8" s="210">
        <v>1514</v>
      </c>
      <c r="D8" s="72">
        <v>82092</v>
      </c>
      <c r="E8" s="72">
        <v>325433</v>
      </c>
      <c r="F8" s="72">
        <v>166805</v>
      </c>
      <c r="G8" s="72">
        <v>47193</v>
      </c>
      <c r="H8" s="72">
        <v>41231</v>
      </c>
      <c r="I8" s="72">
        <f>SUM(C8:H8)</f>
        <v>664268</v>
      </c>
      <c r="J8" s="200"/>
    </row>
    <row r="9" spans="1:17" ht="30" customHeight="1" x14ac:dyDescent="0.2">
      <c r="A9" s="377"/>
      <c r="B9" s="201" t="s">
        <v>80</v>
      </c>
      <c r="C9" s="72">
        <v>5237</v>
      </c>
      <c r="D9" s="72">
        <v>4444</v>
      </c>
      <c r="E9" s="72">
        <v>42201</v>
      </c>
      <c r="F9" s="72">
        <v>13759</v>
      </c>
      <c r="G9" s="72">
        <v>109879</v>
      </c>
      <c r="H9" s="72">
        <v>4346</v>
      </c>
      <c r="I9" s="72">
        <f>SUM(C9:H9)</f>
        <v>179866</v>
      </c>
      <c r="J9" s="200"/>
      <c r="N9" s="42"/>
    </row>
    <row r="10" spans="1:17" ht="20.100000000000001" customHeight="1" thickBot="1" x14ac:dyDescent="0.25">
      <c r="A10" s="377"/>
      <c r="B10" s="302" t="s">
        <v>330</v>
      </c>
      <c r="C10" s="72">
        <v>6751</v>
      </c>
      <c r="D10" s="72">
        <v>86536</v>
      </c>
      <c r="E10" s="72">
        <v>367634</v>
      </c>
      <c r="F10" s="72">
        <v>180564</v>
      </c>
      <c r="G10" s="72">
        <v>157072</v>
      </c>
      <c r="H10" s="72">
        <v>45577</v>
      </c>
      <c r="I10" s="72">
        <f>SUM(I8:I9)</f>
        <v>844134</v>
      </c>
      <c r="J10" s="200"/>
    </row>
    <row r="11" spans="1:17" ht="30" customHeight="1" x14ac:dyDescent="0.2">
      <c r="A11" s="380" t="s">
        <v>243</v>
      </c>
      <c r="B11" s="202" t="s">
        <v>79</v>
      </c>
      <c r="C11" s="72">
        <v>76075</v>
      </c>
      <c r="D11" s="72">
        <v>9477</v>
      </c>
      <c r="E11" s="72">
        <v>17013</v>
      </c>
      <c r="F11" s="72">
        <v>5175</v>
      </c>
      <c r="G11" s="72">
        <v>1125</v>
      </c>
      <c r="H11" s="72">
        <v>460</v>
      </c>
      <c r="I11" s="72">
        <f>I14-I8</f>
        <v>109325</v>
      </c>
    </row>
    <row r="12" spans="1:17" ht="30" customHeight="1" x14ac:dyDescent="0.2">
      <c r="A12" s="381"/>
      <c r="B12" s="201" t="s">
        <v>80</v>
      </c>
      <c r="C12" s="72">
        <v>409</v>
      </c>
      <c r="D12" s="72">
        <v>123</v>
      </c>
      <c r="E12" s="72">
        <v>289</v>
      </c>
      <c r="F12" s="72">
        <v>172</v>
      </c>
      <c r="G12" s="72">
        <v>929</v>
      </c>
      <c r="H12" s="72">
        <v>79</v>
      </c>
      <c r="I12" s="72">
        <f>I15-I9</f>
        <v>2001</v>
      </c>
    </row>
    <row r="13" spans="1:17" ht="20.100000000000001" customHeight="1" thickBot="1" x14ac:dyDescent="0.25">
      <c r="A13" s="382"/>
      <c r="B13" s="302" t="s">
        <v>330</v>
      </c>
      <c r="C13" s="72">
        <v>76484</v>
      </c>
      <c r="D13" s="72">
        <v>9600</v>
      </c>
      <c r="E13" s="72">
        <v>17302</v>
      </c>
      <c r="F13" s="72">
        <v>5347</v>
      </c>
      <c r="G13" s="72">
        <v>2054</v>
      </c>
      <c r="H13" s="72">
        <v>539</v>
      </c>
      <c r="I13" s="72">
        <f>SUM(I11:I12)</f>
        <v>111326</v>
      </c>
    </row>
    <row r="14" spans="1:17" ht="30" customHeight="1" x14ac:dyDescent="0.2">
      <c r="A14" s="378" t="s">
        <v>174</v>
      </c>
      <c r="B14" s="202" t="s">
        <v>79</v>
      </c>
      <c r="C14" s="72">
        <v>77589</v>
      </c>
      <c r="D14" s="72">
        <v>91569</v>
      </c>
      <c r="E14" s="72">
        <v>342446</v>
      </c>
      <c r="F14" s="72">
        <v>171980</v>
      </c>
      <c r="G14" s="72">
        <v>48318</v>
      </c>
      <c r="H14" s="72">
        <v>41691</v>
      </c>
      <c r="I14" s="72">
        <f>SUM(C14:H14)</f>
        <v>773593</v>
      </c>
    </row>
    <row r="15" spans="1:17" ht="30" customHeight="1" x14ac:dyDescent="0.2">
      <c r="A15" s="377"/>
      <c r="B15" s="201" t="s">
        <v>80</v>
      </c>
      <c r="C15" s="72">
        <v>5646</v>
      </c>
      <c r="D15" s="72">
        <v>4567</v>
      </c>
      <c r="E15" s="72">
        <v>42490</v>
      </c>
      <c r="F15" s="72">
        <v>13931</v>
      </c>
      <c r="G15" s="72">
        <v>110808</v>
      </c>
      <c r="H15" s="72">
        <v>4425</v>
      </c>
      <c r="I15" s="72">
        <f>SUM(C15:H15)</f>
        <v>181867</v>
      </c>
    </row>
    <row r="16" spans="1:17" ht="20.100000000000001" customHeight="1" x14ac:dyDescent="0.2">
      <c r="A16" s="379"/>
      <c r="B16" s="303" t="s">
        <v>330</v>
      </c>
      <c r="C16" s="137">
        <v>83235</v>
      </c>
      <c r="D16" s="137">
        <v>96136</v>
      </c>
      <c r="E16" s="137">
        <v>384936</v>
      </c>
      <c r="F16" s="137">
        <v>185911</v>
      </c>
      <c r="G16" s="137">
        <v>159126</v>
      </c>
      <c r="H16" s="137">
        <v>46116</v>
      </c>
      <c r="I16" s="137">
        <f>SUM(C16:H16)</f>
        <v>955460</v>
      </c>
      <c r="J16"/>
    </row>
    <row r="17" spans="10:10" ht="9.9499999999999993" customHeight="1" x14ac:dyDescent="0.2">
      <c r="J17"/>
    </row>
    <row r="18" spans="10:10" x14ac:dyDescent="0.2">
      <c r="J18"/>
    </row>
    <row r="19" spans="10:10" x14ac:dyDescent="0.2">
      <c r="J19"/>
    </row>
  </sheetData>
  <mergeCells count="5">
    <mergeCell ref="A3:F3"/>
    <mergeCell ref="A4:I4"/>
    <mergeCell ref="A8:A10"/>
    <mergeCell ref="A14:A16"/>
    <mergeCell ref="A11:A13"/>
  </mergeCells>
  <hyperlinks>
    <hyperlink ref="A1" location="Съдържание!Print_Area" display="към съдържанието" xr:uid="{00000000-0004-0000-1100-000000000000}"/>
  </hyperlinks>
  <printOptions horizontalCentered="1"/>
  <pageMargins left="0.39370078740157483" right="0.39370078740157483" top="0.59055118110236227" bottom="0.39370078740157483" header="0.31496062992125984" footer="0.31496062992125984"/>
  <pageSetup paperSize="9" scale="8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P39"/>
  <sheetViews>
    <sheetView zoomScale="82" zoomScaleNormal="82" zoomScaleSheetLayoutView="87" workbookViewId="0">
      <selection activeCell="L2" sqref="L2"/>
    </sheetView>
  </sheetViews>
  <sheetFormatPr defaultRowHeight="12.75" x14ac:dyDescent="0.2"/>
  <cols>
    <col min="1" max="1" width="18.7109375" style="70" customWidth="1"/>
    <col min="2" max="2" width="10.7109375" style="70" customWidth="1"/>
    <col min="3" max="3" width="12.7109375" style="70" customWidth="1"/>
    <col min="4" max="4" width="18.7109375" style="70" customWidth="1"/>
    <col min="5" max="5" width="12.7109375" style="70" customWidth="1"/>
    <col min="6" max="6" width="10.7109375" style="70" customWidth="1"/>
    <col min="7" max="7" width="10.7109375" style="82" customWidth="1"/>
    <col min="8" max="8" width="12.7109375" style="82" customWidth="1"/>
    <col min="9" max="9" width="18.7109375" style="70" customWidth="1"/>
    <col min="10" max="10" width="12.7109375" style="70" customWidth="1"/>
    <col min="11" max="12" width="10.7109375" style="70" customWidth="1"/>
    <col min="13" max="13" width="12.7109375" style="70" customWidth="1"/>
    <col min="14" max="14" width="18.7109375" style="70" customWidth="1"/>
    <col min="15" max="15" width="12.7109375" style="70" customWidth="1"/>
    <col min="16" max="16" width="10.7109375" style="70" customWidth="1"/>
    <col min="17" max="19" width="9.140625" style="70" customWidth="1"/>
    <col min="20" max="16384" width="9.140625" style="70"/>
  </cols>
  <sheetData>
    <row r="1" spans="1:16" ht="15" customHeight="1" x14ac:dyDescent="0.2">
      <c r="A1" s="159" t="s">
        <v>64</v>
      </c>
      <c r="B1" s="74"/>
      <c r="C1" s="74"/>
      <c r="D1" s="90"/>
      <c r="E1" s="90"/>
      <c r="F1" s="90"/>
    </row>
    <row r="2" spans="1:16" ht="15" customHeight="1" x14ac:dyDescent="0.2">
      <c r="A2" s="159"/>
      <c r="B2" s="260"/>
      <c r="C2" s="260"/>
      <c r="D2" s="90"/>
      <c r="E2" s="90"/>
      <c r="F2" s="90"/>
    </row>
    <row r="3" spans="1:16" ht="15" customHeight="1" x14ac:dyDescent="0.2">
      <c r="A3" s="367" t="s">
        <v>322</v>
      </c>
      <c r="B3" s="367"/>
      <c r="C3" s="367"/>
      <c r="D3" s="367"/>
      <c r="E3" s="367"/>
      <c r="F3" s="367"/>
    </row>
    <row r="4" spans="1:16" ht="30" customHeight="1" x14ac:dyDescent="0.2">
      <c r="A4" s="350" t="s">
        <v>390</v>
      </c>
      <c r="B4" s="350"/>
      <c r="C4" s="350"/>
      <c r="D4" s="350"/>
      <c r="E4" s="350"/>
      <c r="F4" s="350"/>
      <c r="G4" s="350"/>
      <c r="H4" s="350"/>
      <c r="I4" s="350"/>
      <c r="J4" s="350"/>
      <c r="K4" s="350"/>
    </row>
    <row r="5" spans="1:16" ht="15" customHeight="1" x14ac:dyDescent="0.2">
      <c r="A5" s="92"/>
      <c r="B5" s="92"/>
      <c r="C5" s="92"/>
      <c r="D5" s="92"/>
      <c r="E5" s="92"/>
      <c r="F5" s="74"/>
    </row>
    <row r="6" spans="1:16" s="307" customFormat="1" ht="15" customHeight="1" x14ac:dyDescent="0.2">
      <c r="A6" s="384" t="s">
        <v>320</v>
      </c>
      <c r="B6" s="363" t="s">
        <v>5</v>
      </c>
      <c r="C6" s="364"/>
      <c r="D6" s="364"/>
      <c r="E6" s="364"/>
      <c r="F6" s="365"/>
      <c r="G6" s="363" t="s">
        <v>305</v>
      </c>
      <c r="H6" s="364"/>
      <c r="I6" s="364"/>
      <c r="J6" s="364"/>
      <c r="K6" s="365"/>
      <c r="L6" s="363" t="s">
        <v>306</v>
      </c>
      <c r="M6" s="364"/>
      <c r="N6" s="364"/>
      <c r="O6" s="364"/>
      <c r="P6" s="365"/>
    </row>
    <row r="7" spans="1:16" ht="60" customHeight="1" x14ac:dyDescent="0.2">
      <c r="A7" s="385"/>
      <c r="B7" s="252" t="s">
        <v>257</v>
      </c>
      <c r="C7" s="141" t="s">
        <v>250</v>
      </c>
      <c r="D7" s="140" t="s">
        <v>236</v>
      </c>
      <c r="E7" s="142" t="s">
        <v>66</v>
      </c>
      <c r="F7" s="253" t="s">
        <v>135</v>
      </c>
      <c r="G7" s="252" t="s">
        <v>257</v>
      </c>
      <c r="H7" s="141" t="s">
        <v>250</v>
      </c>
      <c r="I7" s="140" t="s">
        <v>236</v>
      </c>
      <c r="J7" s="142" t="s">
        <v>66</v>
      </c>
      <c r="K7" s="253" t="s">
        <v>135</v>
      </c>
      <c r="L7" s="252" t="s">
        <v>257</v>
      </c>
      <c r="M7" s="141" t="s">
        <v>250</v>
      </c>
      <c r="N7" s="140" t="s">
        <v>236</v>
      </c>
      <c r="O7" s="142" t="s">
        <v>66</v>
      </c>
      <c r="P7" s="253" t="s">
        <v>135</v>
      </c>
    </row>
    <row r="8" spans="1:16" ht="20.100000000000001" customHeight="1" x14ac:dyDescent="0.2">
      <c r="A8" s="249">
        <v>1</v>
      </c>
      <c r="B8" s="254">
        <v>2</v>
      </c>
      <c r="C8" s="122">
        <v>3</v>
      </c>
      <c r="D8" s="122">
        <v>4</v>
      </c>
      <c r="E8" s="216">
        <v>5</v>
      </c>
      <c r="F8" s="255" t="s">
        <v>216</v>
      </c>
      <c r="G8" s="254">
        <v>7</v>
      </c>
      <c r="H8" s="122">
        <v>8</v>
      </c>
      <c r="I8" s="122">
        <v>9</v>
      </c>
      <c r="J8" s="216">
        <v>10</v>
      </c>
      <c r="K8" s="255" t="s">
        <v>307</v>
      </c>
      <c r="L8" s="254">
        <v>12</v>
      </c>
      <c r="M8" s="122">
        <v>13</v>
      </c>
      <c r="N8" s="122">
        <v>14</v>
      </c>
      <c r="O8" s="216">
        <v>15</v>
      </c>
      <c r="P8" s="255" t="s">
        <v>309</v>
      </c>
    </row>
    <row r="9" spans="1:16" ht="15" customHeight="1" x14ac:dyDescent="0.2">
      <c r="A9" s="250" t="s">
        <v>33</v>
      </c>
      <c r="B9" s="218">
        <f>G9+L9</f>
        <v>18963</v>
      </c>
      <c r="C9" s="72">
        <f>H9+M9</f>
        <v>24120</v>
      </c>
      <c r="D9" s="80">
        <f>I9+N9</f>
        <v>7035314.1200000001</v>
      </c>
      <c r="E9" s="72">
        <f>J9+O9</f>
        <v>147327</v>
      </c>
      <c r="F9" s="219">
        <f>C9/B9</f>
        <v>1.2719506407214047</v>
      </c>
      <c r="G9" s="218">
        <v>7315</v>
      </c>
      <c r="H9" s="72">
        <v>8973</v>
      </c>
      <c r="I9" s="80">
        <v>3181483.67</v>
      </c>
      <c r="J9" s="72">
        <v>63084</v>
      </c>
      <c r="K9" s="219">
        <f>H9/G9</f>
        <v>1.2266575529733426</v>
      </c>
      <c r="L9" s="218">
        <v>11648</v>
      </c>
      <c r="M9" s="72">
        <v>15147</v>
      </c>
      <c r="N9" s="80">
        <v>3853830.45</v>
      </c>
      <c r="O9" s="72">
        <v>84243</v>
      </c>
      <c r="P9" s="219">
        <f>M9/L9</f>
        <v>1.3003949175824177</v>
      </c>
    </row>
    <row r="10" spans="1:16" ht="15" customHeight="1" x14ac:dyDescent="0.2">
      <c r="A10" s="250" t="s">
        <v>34</v>
      </c>
      <c r="B10" s="218">
        <f t="shared" ref="B10:B36" si="0">G10+L10</f>
        <v>21413</v>
      </c>
      <c r="C10" s="72">
        <f t="shared" ref="C10:C36" si="1">H10+M10</f>
        <v>27048</v>
      </c>
      <c r="D10" s="80">
        <f t="shared" ref="D10:D36" si="2">I10+N10</f>
        <v>7838466.4000000004</v>
      </c>
      <c r="E10" s="72">
        <f t="shared" ref="E10:E36" si="3">J10+O10</f>
        <v>134717</v>
      </c>
      <c r="F10" s="219">
        <f t="shared" ref="F10:F36" si="4">C10/B10</f>
        <v>1.263157894736842</v>
      </c>
      <c r="G10" s="218">
        <v>8313</v>
      </c>
      <c r="H10" s="72">
        <v>10094</v>
      </c>
      <c r="I10" s="80">
        <v>3420614.97</v>
      </c>
      <c r="J10" s="72">
        <v>57056</v>
      </c>
      <c r="K10" s="219">
        <f t="shared" ref="K10:K37" si="5">H10/G10</f>
        <v>1.2142427523156503</v>
      </c>
      <c r="L10" s="218">
        <v>13100</v>
      </c>
      <c r="M10" s="72">
        <v>16954</v>
      </c>
      <c r="N10" s="80">
        <v>4417851.43</v>
      </c>
      <c r="O10" s="72">
        <v>77661</v>
      </c>
      <c r="P10" s="219">
        <f t="shared" ref="P10:P37" si="6">M10/L10</f>
        <v>1.2941984732824428</v>
      </c>
    </row>
    <row r="11" spans="1:16" ht="15" customHeight="1" x14ac:dyDescent="0.2">
      <c r="A11" s="250" t="s">
        <v>35</v>
      </c>
      <c r="B11" s="218">
        <f t="shared" si="0"/>
        <v>31326</v>
      </c>
      <c r="C11" s="72">
        <f t="shared" si="1"/>
        <v>40165</v>
      </c>
      <c r="D11" s="80">
        <f t="shared" si="2"/>
        <v>11970171.789999999</v>
      </c>
      <c r="E11" s="72">
        <f t="shared" si="3"/>
        <v>188582</v>
      </c>
      <c r="F11" s="219">
        <f t="shared" si="4"/>
        <v>1.282161782544851</v>
      </c>
      <c r="G11" s="218">
        <v>12960</v>
      </c>
      <c r="H11" s="72">
        <v>15894</v>
      </c>
      <c r="I11" s="80">
        <v>5538832.3499999996</v>
      </c>
      <c r="J11" s="72">
        <v>82430</v>
      </c>
      <c r="K11" s="219">
        <f t="shared" si="5"/>
        <v>1.226388888888889</v>
      </c>
      <c r="L11" s="218">
        <v>18366</v>
      </c>
      <c r="M11" s="72">
        <v>24271</v>
      </c>
      <c r="N11" s="80">
        <v>6431339.4400000004</v>
      </c>
      <c r="O11" s="72">
        <v>106152</v>
      </c>
      <c r="P11" s="219">
        <f t="shared" si="6"/>
        <v>1.3215180224327563</v>
      </c>
    </row>
    <row r="12" spans="1:16" ht="15" customHeight="1" x14ac:dyDescent="0.2">
      <c r="A12" s="250" t="s">
        <v>36</v>
      </c>
      <c r="B12" s="218">
        <f t="shared" si="0"/>
        <v>15135</v>
      </c>
      <c r="C12" s="72">
        <f t="shared" si="1"/>
        <v>19601</v>
      </c>
      <c r="D12" s="80">
        <f t="shared" si="2"/>
        <v>5280007.51</v>
      </c>
      <c r="E12" s="72">
        <f t="shared" si="3"/>
        <v>93490</v>
      </c>
      <c r="F12" s="219">
        <f t="shared" si="4"/>
        <v>1.2950776346217376</v>
      </c>
      <c r="G12" s="218">
        <v>6309</v>
      </c>
      <c r="H12" s="72">
        <v>7876</v>
      </c>
      <c r="I12" s="80">
        <v>2477520.36</v>
      </c>
      <c r="J12" s="72">
        <v>41996</v>
      </c>
      <c r="K12" s="219">
        <f t="shared" si="5"/>
        <v>1.2483753368204153</v>
      </c>
      <c r="L12" s="218">
        <v>8826</v>
      </c>
      <c r="M12" s="72">
        <v>11725</v>
      </c>
      <c r="N12" s="80">
        <v>2802487.15</v>
      </c>
      <c r="O12" s="72">
        <v>51494</v>
      </c>
      <c r="P12" s="219">
        <f t="shared" si="6"/>
        <v>1.3284613641513709</v>
      </c>
    </row>
    <row r="13" spans="1:16" ht="15" customHeight="1" x14ac:dyDescent="0.2">
      <c r="A13" s="250" t="s">
        <v>37</v>
      </c>
      <c r="B13" s="218">
        <f t="shared" si="0"/>
        <v>3025</v>
      </c>
      <c r="C13" s="72">
        <f t="shared" si="1"/>
        <v>3771</v>
      </c>
      <c r="D13" s="80">
        <f t="shared" si="2"/>
        <v>1040445.3300000001</v>
      </c>
      <c r="E13" s="72">
        <f t="shared" si="3"/>
        <v>19488</v>
      </c>
      <c r="F13" s="219">
        <f t="shared" si="4"/>
        <v>1.2466115702479339</v>
      </c>
      <c r="G13" s="218">
        <v>1078</v>
      </c>
      <c r="H13" s="72">
        <v>1305</v>
      </c>
      <c r="I13" s="80">
        <v>393527.56</v>
      </c>
      <c r="J13" s="72">
        <v>7482</v>
      </c>
      <c r="K13" s="219">
        <f t="shared" si="5"/>
        <v>1.2105751391465678</v>
      </c>
      <c r="L13" s="218">
        <v>1947</v>
      </c>
      <c r="M13" s="72">
        <v>2466</v>
      </c>
      <c r="N13" s="80">
        <v>646917.77</v>
      </c>
      <c r="O13" s="72">
        <v>12006</v>
      </c>
      <c r="P13" s="219">
        <f t="shared" si="6"/>
        <v>1.2665639445300463</v>
      </c>
    </row>
    <row r="14" spans="1:16" ht="15" customHeight="1" x14ac:dyDescent="0.2">
      <c r="A14" s="250" t="s">
        <v>38</v>
      </c>
      <c r="B14" s="218">
        <f t="shared" si="0"/>
        <v>9973</v>
      </c>
      <c r="C14" s="72">
        <f t="shared" si="1"/>
        <v>12759</v>
      </c>
      <c r="D14" s="80">
        <f t="shared" si="2"/>
        <v>4798527.71</v>
      </c>
      <c r="E14" s="72">
        <f t="shared" si="3"/>
        <v>78403</v>
      </c>
      <c r="F14" s="219">
        <f t="shared" si="4"/>
        <v>1.2793542564925298</v>
      </c>
      <c r="G14" s="218">
        <v>4376</v>
      </c>
      <c r="H14" s="72">
        <v>5459</v>
      </c>
      <c r="I14" s="80">
        <v>2315723.89</v>
      </c>
      <c r="J14" s="72">
        <v>35840</v>
      </c>
      <c r="K14" s="219">
        <f t="shared" si="5"/>
        <v>1.2474862888482632</v>
      </c>
      <c r="L14" s="218">
        <v>5597</v>
      </c>
      <c r="M14" s="72">
        <v>7300</v>
      </c>
      <c r="N14" s="80">
        <v>2482803.8199999998</v>
      </c>
      <c r="O14" s="72">
        <v>42563</v>
      </c>
      <c r="P14" s="219">
        <f t="shared" si="6"/>
        <v>1.3042701447203859</v>
      </c>
    </row>
    <row r="15" spans="1:16" ht="15" customHeight="1" x14ac:dyDescent="0.2">
      <c r="A15" s="250" t="s">
        <v>39</v>
      </c>
      <c r="B15" s="218">
        <f t="shared" si="0"/>
        <v>9613</v>
      </c>
      <c r="C15" s="72">
        <f t="shared" si="1"/>
        <v>12475</v>
      </c>
      <c r="D15" s="80">
        <f t="shared" si="2"/>
        <v>3842246.67</v>
      </c>
      <c r="E15" s="72">
        <f t="shared" si="3"/>
        <v>67816</v>
      </c>
      <c r="F15" s="219">
        <f t="shared" si="4"/>
        <v>1.2977218350150836</v>
      </c>
      <c r="G15" s="218">
        <v>4174</v>
      </c>
      <c r="H15" s="72">
        <v>5186</v>
      </c>
      <c r="I15" s="80">
        <v>1835887.39</v>
      </c>
      <c r="J15" s="72">
        <v>30971</v>
      </c>
      <c r="K15" s="219">
        <f t="shared" si="5"/>
        <v>1.242453282223287</v>
      </c>
      <c r="L15" s="218">
        <v>5439</v>
      </c>
      <c r="M15" s="72">
        <v>7289</v>
      </c>
      <c r="N15" s="80">
        <v>2006359.28</v>
      </c>
      <c r="O15" s="72">
        <v>36845</v>
      </c>
      <c r="P15" s="219">
        <f t="shared" si="6"/>
        <v>1.3401360544217686</v>
      </c>
    </row>
    <row r="16" spans="1:16" ht="15" customHeight="1" x14ac:dyDescent="0.2">
      <c r="A16" s="250" t="s">
        <v>40</v>
      </c>
      <c r="B16" s="218">
        <f t="shared" si="0"/>
        <v>5485</v>
      </c>
      <c r="C16" s="72">
        <f t="shared" si="1"/>
        <v>6749</v>
      </c>
      <c r="D16" s="80">
        <f t="shared" si="2"/>
        <v>2077883.94</v>
      </c>
      <c r="E16" s="72">
        <f t="shared" si="3"/>
        <v>38053</v>
      </c>
      <c r="F16" s="219">
        <f t="shared" si="4"/>
        <v>1.2304466727438468</v>
      </c>
      <c r="G16" s="218">
        <v>2114</v>
      </c>
      <c r="H16" s="72">
        <v>2494</v>
      </c>
      <c r="I16" s="80">
        <v>905344.33</v>
      </c>
      <c r="J16" s="72">
        <v>16049</v>
      </c>
      <c r="K16" s="219">
        <f t="shared" si="5"/>
        <v>1.1797540208136235</v>
      </c>
      <c r="L16" s="218">
        <v>3371</v>
      </c>
      <c r="M16" s="72">
        <v>4255</v>
      </c>
      <c r="N16" s="80">
        <v>1172539.6100000001</v>
      </c>
      <c r="O16" s="72">
        <v>22004</v>
      </c>
      <c r="P16" s="219">
        <f t="shared" si="6"/>
        <v>1.2622367250074162</v>
      </c>
    </row>
    <row r="17" spans="1:16" ht="15" customHeight="1" x14ac:dyDescent="0.2">
      <c r="A17" s="250" t="s">
        <v>41</v>
      </c>
      <c r="B17" s="218">
        <f t="shared" si="0"/>
        <v>6416</v>
      </c>
      <c r="C17" s="72">
        <f t="shared" si="1"/>
        <v>8197</v>
      </c>
      <c r="D17" s="80">
        <f t="shared" si="2"/>
        <v>2562476.5099999998</v>
      </c>
      <c r="E17" s="72">
        <f t="shared" si="3"/>
        <v>49347</v>
      </c>
      <c r="F17" s="219">
        <f t="shared" si="4"/>
        <v>1.2775872817955112</v>
      </c>
      <c r="G17" s="218">
        <v>2336</v>
      </c>
      <c r="H17" s="72">
        <v>2870</v>
      </c>
      <c r="I17" s="80">
        <v>1089215.48</v>
      </c>
      <c r="J17" s="72">
        <v>20098</v>
      </c>
      <c r="K17" s="219">
        <f t="shared" si="5"/>
        <v>1.2285958904109588</v>
      </c>
      <c r="L17" s="218">
        <v>4080</v>
      </c>
      <c r="M17" s="72">
        <v>5327</v>
      </c>
      <c r="N17" s="80">
        <v>1473261.03</v>
      </c>
      <c r="O17" s="72">
        <v>29249</v>
      </c>
      <c r="P17" s="219">
        <f t="shared" si="6"/>
        <v>1.3056372549019608</v>
      </c>
    </row>
    <row r="18" spans="1:16" ht="15" customHeight="1" x14ac:dyDescent="0.2">
      <c r="A18" s="250" t="s">
        <v>42</v>
      </c>
      <c r="B18" s="218">
        <f t="shared" si="0"/>
        <v>6954</v>
      </c>
      <c r="C18" s="72">
        <f t="shared" si="1"/>
        <v>8965</v>
      </c>
      <c r="D18" s="80">
        <f t="shared" si="2"/>
        <v>2785513.67</v>
      </c>
      <c r="E18" s="72">
        <f t="shared" si="3"/>
        <v>51758</v>
      </c>
      <c r="F18" s="219">
        <f t="shared" si="4"/>
        <v>1.2891860799539834</v>
      </c>
      <c r="G18" s="218">
        <v>2926</v>
      </c>
      <c r="H18" s="72">
        <v>3630</v>
      </c>
      <c r="I18" s="80">
        <v>1300058.92</v>
      </c>
      <c r="J18" s="72">
        <v>23458</v>
      </c>
      <c r="K18" s="219">
        <f t="shared" si="5"/>
        <v>1.2406015037593985</v>
      </c>
      <c r="L18" s="218">
        <v>4028</v>
      </c>
      <c r="M18" s="72">
        <v>5335</v>
      </c>
      <c r="N18" s="80">
        <v>1485454.75</v>
      </c>
      <c r="O18" s="72">
        <v>28300</v>
      </c>
      <c r="P18" s="219">
        <f t="shared" si="6"/>
        <v>1.3244786494538232</v>
      </c>
    </row>
    <row r="19" spans="1:16" ht="15" customHeight="1" x14ac:dyDescent="0.2">
      <c r="A19" s="250" t="s">
        <v>43</v>
      </c>
      <c r="B19" s="218">
        <f t="shared" si="0"/>
        <v>5242</v>
      </c>
      <c r="C19" s="72">
        <f t="shared" si="1"/>
        <v>6487</v>
      </c>
      <c r="D19" s="80">
        <f t="shared" si="2"/>
        <v>2196555.0099999998</v>
      </c>
      <c r="E19" s="72">
        <f t="shared" si="3"/>
        <v>40052</v>
      </c>
      <c r="F19" s="219">
        <f t="shared" si="4"/>
        <v>1.2375047691720718</v>
      </c>
      <c r="G19" s="218">
        <v>2056</v>
      </c>
      <c r="H19" s="72">
        <v>2469</v>
      </c>
      <c r="I19" s="80">
        <v>927090.01</v>
      </c>
      <c r="J19" s="72">
        <v>16697</v>
      </c>
      <c r="K19" s="219">
        <f t="shared" si="5"/>
        <v>1.2008754863813229</v>
      </c>
      <c r="L19" s="218">
        <v>3186</v>
      </c>
      <c r="M19" s="72">
        <v>4018</v>
      </c>
      <c r="N19" s="80">
        <v>1269465</v>
      </c>
      <c r="O19" s="72">
        <v>23355</v>
      </c>
      <c r="P19" s="219">
        <f t="shared" si="6"/>
        <v>1.2611424984306341</v>
      </c>
    </row>
    <row r="20" spans="1:16" ht="15" customHeight="1" x14ac:dyDescent="0.2">
      <c r="A20" s="250" t="s">
        <v>44</v>
      </c>
      <c r="B20" s="218">
        <f t="shared" si="0"/>
        <v>15392</v>
      </c>
      <c r="C20" s="72">
        <f t="shared" si="1"/>
        <v>19767</v>
      </c>
      <c r="D20" s="80">
        <f t="shared" si="2"/>
        <v>6473161.3700000001</v>
      </c>
      <c r="E20" s="72">
        <f t="shared" si="3"/>
        <v>120276</v>
      </c>
      <c r="F20" s="219">
        <f t="shared" si="4"/>
        <v>1.2842385654885655</v>
      </c>
      <c r="G20" s="218">
        <v>6638</v>
      </c>
      <c r="H20" s="72">
        <v>8221</v>
      </c>
      <c r="I20" s="80">
        <v>3075369.7</v>
      </c>
      <c r="J20" s="72">
        <v>55030</v>
      </c>
      <c r="K20" s="219">
        <f t="shared" si="5"/>
        <v>1.2384754444109671</v>
      </c>
      <c r="L20" s="218">
        <v>8754</v>
      </c>
      <c r="M20" s="72">
        <v>11546</v>
      </c>
      <c r="N20" s="80">
        <v>3397791.67</v>
      </c>
      <c r="O20" s="72">
        <v>65246</v>
      </c>
      <c r="P20" s="219">
        <f t="shared" si="6"/>
        <v>1.3189399131825452</v>
      </c>
    </row>
    <row r="21" spans="1:16" ht="15" customHeight="1" x14ac:dyDescent="0.2">
      <c r="A21" s="250" t="s">
        <v>45</v>
      </c>
      <c r="B21" s="218">
        <f t="shared" si="0"/>
        <v>6407</v>
      </c>
      <c r="C21" s="72">
        <f t="shared" si="1"/>
        <v>8000</v>
      </c>
      <c r="D21" s="80">
        <f t="shared" si="2"/>
        <v>2733722.76</v>
      </c>
      <c r="E21" s="72">
        <f t="shared" si="3"/>
        <v>48679</v>
      </c>
      <c r="F21" s="219">
        <f t="shared" si="4"/>
        <v>1.2486343062275636</v>
      </c>
      <c r="G21" s="218">
        <v>2672</v>
      </c>
      <c r="H21" s="72">
        <v>3257</v>
      </c>
      <c r="I21" s="80">
        <v>1349129.18</v>
      </c>
      <c r="J21" s="72">
        <v>23169</v>
      </c>
      <c r="K21" s="219">
        <f t="shared" si="5"/>
        <v>1.2189371257485031</v>
      </c>
      <c r="L21" s="218">
        <v>3735</v>
      </c>
      <c r="M21" s="72">
        <v>4743</v>
      </c>
      <c r="N21" s="80">
        <v>1384593.58</v>
      </c>
      <c r="O21" s="72">
        <v>25510</v>
      </c>
      <c r="P21" s="219">
        <f t="shared" si="6"/>
        <v>1.269879518072289</v>
      </c>
    </row>
    <row r="22" spans="1:16" ht="15" customHeight="1" x14ac:dyDescent="0.2">
      <c r="A22" s="250" t="s">
        <v>46</v>
      </c>
      <c r="B22" s="218">
        <f t="shared" si="0"/>
        <v>11800</v>
      </c>
      <c r="C22" s="72">
        <f t="shared" si="1"/>
        <v>14927</v>
      </c>
      <c r="D22" s="80">
        <f t="shared" si="2"/>
        <v>4451691.0199999996</v>
      </c>
      <c r="E22" s="72">
        <f t="shared" si="3"/>
        <v>82551</v>
      </c>
      <c r="F22" s="219">
        <f t="shared" si="4"/>
        <v>1.2649999999999999</v>
      </c>
      <c r="G22" s="218">
        <v>4678</v>
      </c>
      <c r="H22" s="72">
        <v>5746</v>
      </c>
      <c r="I22" s="80">
        <v>1968227.27</v>
      </c>
      <c r="J22" s="72">
        <v>35936</v>
      </c>
      <c r="K22" s="219">
        <f t="shared" si="5"/>
        <v>1.2283026934587431</v>
      </c>
      <c r="L22" s="218">
        <v>7122</v>
      </c>
      <c r="M22" s="72">
        <v>9181</v>
      </c>
      <c r="N22" s="80">
        <v>2483463.75</v>
      </c>
      <c r="O22" s="72">
        <v>46615</v>
      </c>
      <c r="P22" s="219">
        <f t="shared" si="6"/>
        <v>1.2891041842179163</v>
      </c>
    </row>
    <row r="23" spans="1:16" ht="15" customHeight="1" x14ac:dyDescent="0.2">
      <c r="A23" s="250" t="s">
        <v>47</v>
      </c>
      <c r="B23" s="218">
        <f t="shared" si="0"/>
        <v>58257</v>
      </c>
      <c r="C23" s="72">
        <f t="shared" si="1"/>
        <v>76621</v>
      </c>
      <c r="D23" s="80">
        <f t="shared" si="2"/>
        <v>21306712.689999998</v>
      </c>
      <c r="E23" s="72">
        <f t="shared" si="3"/>
        <v>364851</v>
      </c>
      <c r="F23" s="219">
        <f t="shared" si="4"/>
        <v>1.315223921588822</v>
      </c>
      <c r="G23" s="218">
        <v>24757</v>
      </c>
      <c r="H23" s="72">
        <v>30951</v>
      </c>
      <c r="I23" s="80">
        <v>9847427.7899999991</v>
      </c>
      <c r="J23" s="72">
        <v>162700</v>
      </c>
      <c r="K23" s="219">
        <f t="shared" si="5"/>
        <v>1.2501918649270913</v>
      </c>
      <c r="L23" s="218">
        <v>33500</v>
      </c>
      <c r="M23" s="72">
        <v>45670</v>
      </c>
      <c r="N23" s="80">
        <v>11459284.9</v>
      </c>
      <c r="O23" s="72">
        <v>202151</v>
      </c>
      <c r="P23" s="219">
        <f t="shared" si="6"/>
        <v>1.3632835820895521</v>
      </c>
    </row>
    <row r="24" spans="1:16" ht="15" customHeight="1" x14ac:dyDescent="0.2">
      <c r="A24" s="250" t="s">
        <v>48</v>
      </c>
      <c r="B24" s="218">
        <f t="shared" si="0"/>
        <v>5037</v>
      </c>
      <c r="C24" s="72">
        <f t="shared" si="1"/>
        <v>6222</v>
      </c>
      <c r="D24" s="80">
        <f t="shared" si="2"/>
        <v>1925963.74</v>
      </c>
      <c r="E24" s="72">
        <f t="shared" si="3"/>
        <v>34030</v>
      </c>
      <c r="F24" s="219">
        <f t="shared" si="4"/>
        <v>1.2352590827873735</v>
      </c>
      <c r="G24" s="218">
        <v>2142</v>
      </c>
      <c r="H24" s="72">
        <v>2555</v>
      </c>
      <c r="I24" s="80">
        <v>898951.58</v>
      </c>
      <c r="J24" s="72">
        <v>15352</v>
      </c>
      <c r="K24" s="219">
        <f t="shared" si="5"/>
        <v>1.1928104575163399</v>
      </c>
      <c r="L24" s="218">
        <v>2895</v>
      </c>
      <c r="M24" s="72">
        <v>3667</v>
      </c>
      <c r="N24" s="80">
        <v>1027012.16</v>
      </c>
      <c r="O24" s="72">
        <v>18678</v>
      </c>
      <c r="P24" s="219">
        <f t="shared" si="6"/>
        <v>1.2666666666666666</v>
      </c>
    </row>
    <row r="25" spans="1:16" ht="15" customHeight="1" x14ac:dyDescent="0.2">
      <c r="A25" s="250" t="s">
        <v>49</v>
      </c>
      <c r="B25" s="218">
        <f t="shared" si="0"/>
        <v>14702</v>
      </c>
      <c r="C25" s="72">
        <f t="shared" si="1"/>
        <v>18986</v>
      </c>
      <c r="D25" s="80">
        <f t="shared" si="2"/>
        <v>5411662.75</v>
      </c>
      <c r="E25" s="72">
        <f t="shared" si="3"/>
        <v>90081</v>
      </c>
      <c r="F25" s="219">
        <f t="shared" si="4"/>
        <v>1.2913889266766427</v>
      </c>
      <c r="G25" s="218">
        <v>6237</v>
      </c>
      <c r="H25" s="72">
        <v>7664</v>
      </c>
      <c r="I25" s="80">
        <v>2599782.4700000002</v>
      </c>
      <c r="J25" s="72">
        <v>40417</v>
      </c>
      <c r="K25" s="219">
        <f t="shared" si="5"/>
        <v>1.2287958954625622</v>
      </c>
      <c r="L25" s="218">
        <v>8465</v>
      </c>
      <c r="M25" s="72">
        <v>11322</v>
      </c>
      <c r="N25" s="80">
        <v>2811880.28</v>
      </c>
      <c r="O25" s="72">
        <v>49664</v>
      </c>
      <c r="P25" s="219">
        <f t="shared" si="6"/>
        <v>1.3375073833431779</v>
      </c>
    </row>
    <row r="26" spans="1:16" ht="15" customHeight="1" x14ac:dyDescent="0.2">
      <c r="A26" s="250" t="s">
        <v>50</v>
      </c>
      <c r="B26" s="218">
        <f t="shared" si="0"/>
        <v>4194</v>
      </c>
      <c r="C26" s="72">
        <f t="shared" si="1"/>
        <v>5385</v>
      </c>
      <c r="D26" s="80">
        <f t="shared" si="2"/>
        <v>1539347</v>
      </c>
      <c r="E26" s="72">
        <f t="shared" si="3"/>
        <v>28817</v>
      </c>
      <c r="F26" s="219">
        <f t="shared" si="4"/>
        <v>1.2839771101573676</v>
      </c>
      <c r="G26" s="218">
        <v>1647</v>
      </c>
      <c r="H26" s="72">
        <v>2072</v>
      </c>
      <c r="I26" s="80">
        <v>667209.15</v>
      </c>
      <c r="J26" s="72">
        <v>12503</v>
      </c>
      <c r="K26" s="219">
        <f t="shared" si="5"/>
        <v>1.2580449301760777</v>
      </c>
      <c r="L26" s="218">
        <v>2547</v>
      </c>
      <c r="M26" s="72">
        <v>3313</v>
      </c>
      <c r="N26" s="80">
        <v>872137.85</v>
      </c>
      <c r="O26" s="72">
        <v>16314</v>
      </c>
      <c r="P26" s="219">
        <f t="shared" si="6"/>
        <v>1.3007459756576365</v>
      </c>
    </row>
    <row r="27" spans="1:16" ht="15" customHeight="1" x14ac:dyDescent="0.2">
      <c r="A27" s="250" t="s">
        <v>51</v>
      </c>
      <c r="B27" s="218">
        <f t="shared" si="0"/>
        <v>8072</v>
      </c>
      <c r="C27" s="72">
        <f t="shared" si="1"/>
        <v>10206</v>
      </c>
      <c r="D27" s="80">
        <f t="shared" si="2"/>
        <v>2901247.19</v>
      </c>
      <c r="E27" s="72">
        <f t="shared" si="3"/>
        <v>52135</v>
      </c>
      <c r="F27" s="219">
        <f t="shared" si="4"/>
        <v>1.264370664023786</v>
      </c>
      <c r="G27" s="218">
        <v>3185</v>
      </c>
      <c r="H27" s="72">
        <v>3862</v>
      </c>
      <c r="I27" s="80">
        <v>1266086.17</v>
      </c>
      <c r="J27" s="72">
        <v>22780</v>
      </c>
      <c r="K27" s="219">
        <f t="shared" si="5"/>
        <v>1.2125588697017269</v>
      </c>
      <c r="L27" s="218">
        <v>4887</v>
      </c>
      <c r="M27" s="72">
        <v>6344</v>
      </c>
      <c r="N27" s="80">
        <v>1635161.02</v>
      </c>
      <c r="O27" s="72">
        <v>29355</v>
      </c>
      <c r="P27" s="219">
        <f t="shared" si="6"/>
        <v>1.2981379169224474</v>
      </c>
    </row>
    <row r="28" spans="1:16" ht="15" customHeight="1" x14ac:dyDescent="0.2">
      <c r="A28" s="250" t="s">
        <v>52</v>
      </c>
      <c r="B28" s="218">
        <f t="shared" si="0"/>
        <v>7379</v>
      </c>
      <c r="C28" s="72">
        <f t="shared" si="1"/>
        <v>9429</v>
      </c>
      <c r="D28" s="80">
        <f t="shared" si="2"/>
        <v>2680278.12</v>
      </c>
      <c r="E28" s="72">
        <f t="shared" si="3"/>
        <v>49177</v>
      </c>
      <c r="F28" s="219">
        <f t="shared" si="4"/>
        <v>1.277815422143922</v>
      </c>
      <c r="G28" s="218">
        <v>3050</v>
      </c>
      <c r="H28" s="72">
        <v>3742</v>
      </c>
      <c r="I28" s="80">
        <v>1286388.8999999999</v>
      </c>
      <c r="J28" s="72">
        <v>21604</v>
      </c>
      <c r="K28" s="219">
        <f t="shared" si="5"/>
        <v>1.2268852459016393</v>
      </c>
      <c r="L28" s="218">
        <v>4329</v>
      </c>
      <c r="M28" s="72">
        <v>5687</v>
      </c>
      <c r="N28" s="80">
        <v>1393889.22</v>
      </c>
      <c r="O28" s="72">
        <v>27573</v>
      </c>
      <c r="P28" s="219">
        <f t="shared" si="6"/>
        <v>1.3136983136983138</v>
      </c>
    </row>
    <row r="29" spans="1:16" ht="15" customHeight="1" x14ac:dyDescent="0.2">
      <c r="A29" s="250" t="s">
        <v>53</v>
      </c>
      <c r="B29" s="218">
        <f t="shared" si="0"/>
        <v>176951</v>
      </c>
      <c r="C29" s="72">
        <f t="shared" si="1"/>
        <v>224745</v>
      </c>
      <c r="D29" s="80">
        <f t="shared" si="2"/>
        <v>74095150.060000002</v>
      </c>
      <c r="E29" s="72">
        <f t="shared" si="3"/>
        <v>994769</v>
      </c>
      <c r="F29" s="219">
        <f t="shared" si="4"/>
        <v>1.2700973715887449</v>
      </c>
      <c r="G29" s="218">
        <v>71257</v>
      </c>
      <c r="H29" s="72">
        <v>86891</v>
      </c>
      <c r="I29" s="80">
        <v>32693538.649999999</v>
      </c>
      <c r="J29" s="72">
        <v>428429</v>
      </c>
      <c r="K29" s="219">
        <f t="shared" si="5"/>
        <v>1.2194030060204613</v>
      </c>
      <c r="L29" s="218">
        <v>105694</v>
      </c>
      <c r="M29" s="72">
        <v>137854</v>
      </c>
      <c r="N29" s="80">
        <v>41401611.409999996</v>
      </c>
      <c r="O29" s="72">
        <v>566340</v>
      </c>
      <c r="P29" s="219">
        <f t="shared" si="6"/>
        <v>1.3042746040456412</v>
      </c>
    </row>
    <row r="30" spans="1:16" ht="15" customHeight="1" x14ac:dyDescent="0.2">
      <c r="A30" s="250" t="s">
        <v>54</v>
      </c>
      <c r="B30" s="218">
        <f t="shared" si="0"/>
        <v>15408</v>
      </c>
      <c r="C30" s="72">
        <f t="shared" si="1"/>
        <v>19597</v>
      </c>
      <c r="D30" s="80">
        <f t="shared" si="2"/>
        <v>6721610.6200000001</v>
      </c>
      <c r="E30" s="72">
        <f t="shared" si="3"/>
        <v>105162</v>
      </c>
      <c r="F30" s="219">
        <f t="shared" si="4"/>
        <v>1.2718717549325025</v>
      </c>
      <c r="G30" s="218">
        <v>6459</v>
      </c>
      <c r="H30" s="72">
        <v>7906</v>
      </c>
      <c r="I30" s="80">
        <v>3151554.7</v>
      </c>
      <c r="J30" s="72">
        <v>46198</v>
      </c>
      <c r="K30" s="219">
        <f t="shared" si="5"/>
        <v>1.2240284873819476</v>
      </c>
      <c r="L30" s="218">
        <v>8949</v>
      </c>
      <c r="M30" s="72">
        <v>11691</v>
      </c>
      <c r="N30" s="80">
        <v>3570055.92</v>
      </c>
      <c r="O30" s="72">
        <v>58964</v>
      </c>
      <c r="P30" s="219">
        <f t="shared" si="6"/>
        <v>1.306402950050285</v>
      </c>
    </row>
    <row r="31" spans="1:16" ht="15" customHeight="1" x14ac:dyDescent="0.2">
      <c r="A31" s="250" t="s">
        <v>55</v>
      </c>
      <c r="B31" s="218">
        <f t="shared" si="0"/>
        <v>26857</v>
      </c>
      <c r="C31" s="72">
        <f t="shared" si="1"/>
        <v>34594</v>
      </c>
      <c r="D31" s="80">
        <f t="shared" si="2"/>
        <v>11635796.210000001</v>
      </c>
      <c r="E31" s="72">
        <f t="shared" si="3"/>
        <v>166258</v>
      </c>
      <c r="F31" s="219">
        <f t="shared" si="4"/>
        <v>1.2880813195814871</v>
      </c>
      <c r="G31" s="218">
        <v>12937</v>
      </c>
      <c r="H31" s="72">
        <v>16341</v>
      </c>
      <c r="I31" s="80">
        <v>6404639.9699999997</v>
      </c>
      <c r="J31" s="72">
        <v>82423</v>
      </c>
      <c r="K31" s="219">
        <f t="shared" si="5"/>
        <v>1.2631212800494704</v>
      </c>
      <c r="L31" s="218">
        <v>13920</v>
      </c>
      <c r="M31" s="72">
        <v>18253</v>
      </c>
      <c r="N31" s="80">
        <v>5231156.24</v>
      </c>
      <c r="O31" s="72">
        <v>83835</v>
      </c>
      <c r="P31" s="219">
        <f t="shared" si="6"/>
        <v>1.311278735632184</v>
      </c>
    </row>
    <row r="32" spans="1:16" ht="15" customHeight="1" x14ac:dyDescent="0.2">
      <c r="A32" s="250" t="s">
        <v>56</v>
      </c>
      <c r="B32" s="218">
        <f t="shared" si="0"/>
        <v>5756</v>
      </c>
      <c r="C32" s="72">
        <f t="shared" si="1"/>
        <v>7071</v>
      </c>
      <c r="D32" s="80">
        <f t="shared" si="2"/>
        <v>2056219.06</v>
      </c>
      <c r="E32" s="72">
        <f t="shared" si="3"/>
        <v>35568</v>
      </c>
      <c r="F32" s="219">
        <f t="shared" si="4"/>
        <v>1.2284572619874914</v>
      </c>
      <c r="G32" s="218">
        <v>2193</v>
      </c>
      <c r="H32" s="72">
        <v>2592</v>
      </c>
      <c r="I32" s="80">
        <v>879982.86</v>
      </c>
      <c r="J32" s="72">
        <v>14833</v>
      </c>
      <c r="K32" s="219">
        <f t="shared" si="5"/>
        <v>1.1819425444596443</v>
      </c>
      <c r="L32" s="218">
        <v>3563</v>
      </c>
      <c r="M32" s="72">
        <v>4479</v>
      </c>
      <c r="N32" s="80">
        <v>1176236.2</v>
      </c>
      <c r="O32" s="72">
        <v>20735</v>
      </c>
      <c r="P32" s="219">
        <f t="shared" si="6"/>
        <v>1.2570867246702218</v>
      </c>
    </row>
    <row r="33" spans="1:16" ht="15" customHeight="1" x14ac:dyDescent="0.2">
      <c r="A33" s="250" t="s">
        <v>57</v>
      </c>
      <c r="B33" s="218">
        <f t="shared" si="0"/>
        <v>4025</v>
      </c>
      <c r="C33" s="72">
        <f t="shared" si="1"/>
        <v>4961</v>
      </c>
      <c r="D33" s="80">
        <f t="shared" si="2"/>
        <v>1619004.31</v>
      </c>
      <c r="E33" s="72">
        <f t="shared" si="3"/>
        <v>29307</v>
      </c>
      <c r="F33" s="219">
        <f t="shared" si="4"/>
        <v>1.2325465838509317</v>
      </c>
      <c r="G33" s="218">
        <v>1711</v>
      </c>
      <c r="H33" s="72">
        <v>2044</v>
      </c>
      <c r="I33" s="80">
        <v>761808.42</v>
      </c>
      <c r="J33" s="72">
        <v>13496</v>
      </c>
      <c r="K33" s="219">
        <f t="shared" si="5"/>
        <v>1.1946230274693161</v>
      </c>
      <c r="L33" s="218">
        <v>2314</v>
      </c>
      <c r="M33" s="72">
        <v>2917</v>
      </c>
      <c r="N33" s="80">
        <v>857195.89</v>
      </c>
      <c r="O33" s="72">
        <v>15811</v>
      </c>
      <c r="P33" s="219">
        <f t="shared" si="6"/>
        <v>1.2605877268798618</v>
      </c>
    </row>
    <row r="34" spans="1:16" ht="15" customHeight="1" x14ac:dyDescent="0.2">
      <c r="A34" s="250" t="s">
        <v>58</v>
      </c>
      <c r="B34" s="218">
        <f t="shared" si="0"/>
        <v>10137</v>
      </c>
      <c r="C34" s="72">
        <f t="shared" si="1"/>
        <v>12590</v>
      </c>
      <c r="D34" s="80">
        <f t="shared" si="2"/>
        <v>3557979.2800000003</v>
      </c>
      <c r="E34" s="72">
        <f t="shared" si="3"/>
        <v>68845</v>
      </c>
      <c r="F34" s="219">
        <f t="shared" si="4"/>
        <v>1.2419848081286378</v>
      </c>
      <c r="G34" s="218">
        <v>3850</v>
      </c>
      <c r="H34" s="72">
        <v>4651</v>
      </c>
      <c r="I34" s="80">
        <v>1521662.12</v>
      </c>
      <c r="J34" s="72">
        <v>29693</v>
      </c>
      <c r="K34" s="219">
        <f t="shared" si="5"/>
        <v>1.208051948051948</v>
      </c>
      <c r="L34" s="218">
        <v>6287</v>
      </c>
      <c r="M34" s="72">
        <v>7939</v>
      </c>
      <c r="N34" s="80">
        <v>2036317.16</v>
      </c>
      <c r="O34" s="72">
        <v>39152</v>
      </c>
      <c r="P34" s="219">
        <f t="shared" si="6"/>
        <v>1.2627644345474789</v>
      </c>
    </row>
    <row r="35" spans="1:16" ht="15" customHeight="1" x14ac:dyDescent="0.2">
      <c r="A35" s="250" t="s">
        <v>59</v>
      </c>
      <c r="B35" s="218">
        <f t="shared" si="0"/>
        <v>8792</v>
      </c>
      <c r="C35" s="72">
        <f t="shared" si="1"/>
        <v>10951</v>
      </c>
      <c r="D35" s="80">
        <f t="shared" si="2"/>
        <v>2840601.5700000003</v>
      </c>
      <c r="E35" s="72">
        <f t="shared" si="3"/>
        <v>47683</v>
      </c>
      <c r="F35" s="219">
        <f t="shared" si="4"/>
        <v>1.2455641492265697</v>
      </c>
      <c r="G35" s="218">
        <v>3772</v>
      </c>
      <c r="H35" s="72">
        <v>4524</v>
      </c>
      <c r="I35" s="80">
        <v>1349155.47</v>
      </c>
      <c r="J35" s="72">
        <v>21565</v>
      </c>
      <c r="K35" s="219">
        <f t="shared" si="5"/>
        <v>1.1993637327677624</v>
      </c>
      <c r="L35" s="218">
        <v>5020</v>
      </c>
      <c r="M35" s="72">
        <v>6427</v>
      </c>
      <c r="N35" s="80">
        <v>1491446.1</v>
      </c>
      <c r="O35" s="72">
        <v>26118</v>
      </c>
      <c r="P35" s="219">
        <f t="shared" si="6"/>
        <v>1.2802788844621513</v>
      </c>
    </row>
    <row r="36" spans="1:16" ht="15" customHeight="1" x14ac:dyDescent="0.2">
      <c r="A36" s="250" t="s">
        <v>60</v>
      </c>
      <c r="B36" s="218">
        <f t="shared" si="0"/>
        <v>7813</v>
      </c>
      <c r="C36" s="72">
        <f t="shared" si="1"/>
        <v>9879</v>
      </c>
      <c r="D36" s="80">
        <f t="shared" si="2"/>
        <v>2792099.89</v>
      </c>
      <c r="E36" s="72">
        <f t="shared" si="3"/>
        <v>49792</v>
      </c>
      <c r="F36" s="219">
        <f t="shared" si="4"/>
        <v>1.2644310764111097</v>
      </c>
      <c r="G36" s="218">
        <v>3485</v>
      </c>
      <c r="H36" s="72">
        <v>4298</v>
      </c>
      <c r="I36" s="80">
        <v>1361425.07</v>
      </c>
      <c r="J36" s="72">
        <v>22895</v>
      </c>
      <c r="K36" s="219">
        <f t="shared" si="5"/>
        <v>1.2332855093256816</v>
      </c>
      <c r="L36" s="218">
        <v>4328</v>
      </c>
      <c r="M36" s="72">
        <v>5581</v>
      </c>
      <c r="N36" s="80">
        <v>1430674.82</v>
      </c>
      <c r="O36" s="72">
        <v>26897</v>
      </c>
      <c r="P36" s="219">
        <f t="shared" si="6"/>
        <v>1.2895101663585953</v>
      </c>
    </row>
    <row r="37" spans="1:16" ht="20.100000000000001" customHeight="1" x14ac:dyDescent="0.2">
      <c r="A37" s="251" t="s">
        <v>5</v>
      </c>
      <c r="B37" s="220">
        <f>SUM(B9:B36)</f>
        <v>520524</v>
      </c>
      <c r="C37" s="120">
        <f>SUM(C9:C36)</f>
        <v>664268</v>
      </c>
      <c r="D37" s="132">
        <f>SUM(D9:D36)</f>
        <v>206169856.29999998</v>
      </c>
      <c r="E37" s="120">
        <f>SUM(E9:E36)</f>
        <v>3277014</v>
      </c>
      <c r="F37" s="221">
        <f>C37/B37</f>
        <v>1.2761524924883387</v>
      </c>
      <c r="G37" s="220">
        <f>SUM(G9:G36)</f>
        <v>214627</v>
      </c>
      <c r="H37" s="120">
        <f>SUM(H9:H36)</f>
        <v>263567</v>
      </c>
      <c r="I37" s="132">
        <f>SUM(I9:I36)</f>
        <v>94467638.399999991</v>
      </c>
      <c r="J37" s="120">
        <f>SUM(J9:J36)</f>
        <v>1444184</v>
      </c>
      <c r="K37" s="221">
        <f t="shared" si="5"/>
        <v>1.2280235012370297</v>
      </c>
      <c r="L37" s="220">
        <f>SUM(L9:L36)</f>
        <v>305897</v>
      </c>
      <c r="M37" s="120">
        <f>SUM(M9:M36)</f>
        <v>400701</v>
      </c>
      <c r="N37" s="132">
        <f>SUM(N9:N36)</f>
        <v>111702217.89999998</v>
      </c>
      <c r="O37" s="120">
        <f>SUM(O9:O36)</f>
        <v>1832830</v>
      </c>
      <c r="P37" s="221">
        <f t="shared" si="6"/>
        <v>1.309921313383263</v>
      </c>
    </row>
    <row r="38" spans="1:16" s="82" customFormat="1" ht="9.9499999999999993" customHeight="1" x14ac:dyDescent="0.2">
      <c r="A38" s="278"/>
      <c r="B38" s="184"/>
      <c r="C38" s="184"/>
      <c r="D38" s="276"/>
      <c r="E38" s="184"/>
      <c r="F38" s="277"/>
      <c r="G38" s="184"/>
      <c r="H38" s="184"/>
      <c r="I38" s="276"/>
      <c r="J38" s="184"/>
      <c r="K38" s="277"/>
      <c r="L38" s="184"/>
      <c r="M38" s="184"/>
      <c r="N38" s="276"/>
      <c r="O38" s="184"/>
      <c r="P38" s="277"/>
    </row>
    <row r="39" spans="1:16" ht="54.95" customHeight="1" x14ac:dyDescent="0.2">
      <c r="A39" s="383" t="s">
        <v>392</v>
      </c>
      <c r="B39" s="383"/>
      <c r="C39" s="383"/>
      <c r="D39" s="383"/>
      <c r="E39" s="383"/>
      <c r="F39" s="383"/>
      <c r="G39" s="383"/>
      <c r="H39" s="383"/>
      <c r="I39" s="383"/>
      <c r="J39" s="383"/>
      <c r="K39" s="383"/>
      <c r="L39" s="383"/>
      <c r="M39" s="383"/>
      <c r="N39" s="383"/>
      <c r="O39" s="383"/>
      <c r="P39" s="383"/>
    </row>
  </sheetData>
  <mergeCells count="7">
    <mergeCell ref="A39:P39"/>
    <mergeCell ref="L6:P6"/>
    <mergeCell ref="A3:F3"/>
    <mergeCell ref="A6:A7"/>
    <mergeCell ref="B6:F6"/>
    <mergeCell ref="G6:K6"/>
    <mergeCell ref="A4:K4"/>
  </mergeCells>
  <phoneticPr fontId="0" type="noConversion"/>
  <hyperlinks>
    <hyperlink ref="A1" location="Съдържание!Print_Area" display="към съдържанието" xr:uid="{00000000-0004-0000-1200-000000000000}"/>
  </hyperlinks>
  <printOptions horizontalCentered="1"/>
  <pageMargins left="0.39370078740157483" right="0.39370078740157483" top="0.59055118110236227" bottom="0.39370078740157483" header="0" footer="0"/>
  <pageSetup paperSize="9"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pageSetUpPr fitToPage="1"/>
  </sheetPr>
  <dimension ref="A1:P42"/>
  <sheetViews>
    <sheetView zoomScale="77" zoomScaleNormal="77" zoomScaleSheetLayoutView="100" workbookViewId="0">
      <selection activeCell="I1" sqref="I1"/>
    </sheetView>
  </sheetViews>
  <sheetFormatPr defaultRowHeight="12.75" x14ac:dyDescent="0.2"/>
  <cols>
    <col min="1" max="1" width="18.7109375" customWidth="1"/>
    <col min="2" max="2" width="10.7109375" customWidth="1"/>
    <col min="3" max="3" width="12.7109375" customWidth="1"/>
    <col min="4" max="4" width="18.7109375" customWidth="1"/>
    <col min="5" max="5" width="12.7109375" customWidth="1"/>
    <col min="6" max="6" width="10.7109375" style="12" customWidth="1"/>
    <col min="7" max="7" width="10.7109375" customWidth="1"/>
    <col min="8" max="8" width="12.7109375" customWidth="1"/>
    <col min="9" max="9" width="18.7109375" customWidth="1"/>
    <col min="10" max="10" width="12.7109375" customWidth="1"/>
    <col min="11" max="12" width="10.7109375" customWidth="1"/>
    <col min="13" max="13" width="12.7109375" customWidth="1"/>
    <col min="14" max="14" width="18.7109375" customWidth="1"/>
    <col min="15" max="15" width="12.7109375" customWidth="1"/>
    <col min="16" max="16" width="10.7109375" customWidth="1"/>
  </cols>
  <sheetData>
    <row r="1" spans="1:16" s="5" customFormat="1" ht="15" customHeight="1" x14ac:dyDescent="0.2">
      <c r="A1" s="159" t="s">
        <v>64</v>
      </c>
      <c r="B1" s="74"/>
      <c r="C1" s="74"/>
      <c r="D1" s="90"/>
      <c r="E1" s="90"/>
      <c r="F1" s="90"/>
    </row>
    <row r="2" spans="1:16" s="5" customFormat="1" ht="15" customHeight="1" x14ac:dyDescent="0.2">
      <c r="A2" s="159"/>
      <c r="B2" s="260"/>
      <c r="C2" s="260"/>
      <c r="D2" s="90"/>
      <c r="E2" s="90"/>
      <c r="F2" s="90"/>
    </row>
    <row r="3" spans="1:16" s="5" customFormat="1" ht="17.100000000000001" customHeight="1" x14ac:dyDescent="0.2">
      <c r="A3" s="367" t="s">
        <v>322</v>
      </c>
      <c r="B3" s="367"/>
      <c r="C3" s="367"/>
      <c r="D3" s="367"/>
      <c r="E3" s="367"/>
      <c r="F3" s="367"/>
    </row>
    <row r="4" spans="1:16" ht="30" customHeight="1" x14ac:dyDescent="0.2">
      <c r="A4" s="350" t="s">
        <v>391</v>
      </c>
      <c r="B4" s="350"/>
      <c r="C4" s="350"/>
      <c r="D4" s="350"/>
      <c r="E4" s="350"/>
      <c r="F4" s="350"/>
      <c r="G4" s="350"/>
      <c r="H4" s="350"/>
      <c r="I4" s="350"/>
      <c r="J4" s="350"/>
      <c r="K4" s="350"/>
    </row>
    <row r="5" spans="1:16" ht="15" customHeight="1" x14ac:dyDescent="0.2">
      <c r="A5" s="74"/>
      <c r="B5" s="74"/>
      <c r="C5" s="74"/>
      <c r="D5" s="74"/>
      <c r="E5" s="74"/>
      <c r="F5" s="74"/>
    </row>
    <row r="6" spans="1:16" s="97" customFormat="1" ht="15" customHeight="1" x14ac:dyDescent="0.2">
      <c r="A6" s="386" t="s">
        <v>320</v>
      </c>
      <c r="B6" s="363" t="s">
        <v>5</v>
      </c>
      <c r="C6" s="364"/>
      <c r="D6" s="364"/>
      <c r="E6" s="364"/>
      <c r="F6" s="365"/>
      <c r="G6" s="363" t="s">
        <v>305</v>
      </c>
      <c r="H6" s="364"/>
      <c r="I6" s="364"/>
      <c r="J6" s="364"/>
      <c r="K6" s="365"/>
      <c r="L6" s="363" t="s">
        <v>306</v>
      </c>
      <c r="M6" s="364"/>
      <c r="N6" s="364"/>
      <c r="O6" s="364"/>
      <c r="P6" s="365"/>
    </row>
    <row r="7" spans="1:16" ht="60" customHeight="1" x14ac:dyDescent="0.2">
      <c r="A7" s="387"/>
      <c r="B7" s="141" t="s">
        <v>256</v>
      </c>
      <c r="C7" s="141" t="s">
        <v>252</v>
      </c>
      <c r="D7" s="140" t="s">
        <v>239</v>
      </c>
      <c r="E7" s="142" t="s">
        <v>66</v>
      </c>
      <c r="F7" s="142" t="s">
        <v>135</v>
      </c>
      <c r="G7" s="252" t="s">
        <v>257</v>
      </c>
      <c r="H7" s="141" t="s">
        <v>250</v>
      </c>
      <c r="I7" s="140" t="s">
        <v>236</v>
      </c>
      <c r="J7" s="142" t="s">
        <v>66</v>
      </c>
      <c r="K7" s="253" t="s">
        <v>135</v>
      </c>
      <c r="L7" s="252" t="s">
        <v>257</v>
      </c>
      <c r="M7" s="141" t="s">
        <v>250</v>
      </c>
      <c r="N7" s="140" t="s">
        <v>236</v>
      </c>
      <c r="O7" s="142" t="s">
        <v>66</v>
      </c>
      <c r="P7" s="253" t="s">
        <v>135</v>
      </c>
    </row>
    <row r="8" spans="1:16" ht="15" customHeight="1" x14ac:dyDescent="0.2">
      <c r="A8" s="249">
        <v>1</v>
      </c>
      <c r="B8" s="122">
        <v>2</v>
      </c>
      <c r="C8" s="122">
        <v>3</v>
      </c>
      <c r="D8" s="122">
        <v>4</v>
      </c>
      <c r="E8" s="123">
        <v>5</v>
      </c>
      <c r="F8" s="123" t="s">
        <v>216</v>
      </c>
      <c r="G8" s="254">
        <v>7</v>
      </c>
      <c r="H8" s="122">
        <v>8</v>
      </c>
      <c r="I8" s="122">
        <v>9</v>
      </c>
      <c r="J8" s="216">
        <v>10</v>
      </c>
      <c r="K8" s="255" t="s">
        <v>307</v>
      </c>
      <c r="L8" s="254">
        <v>12</v>
      </c>
      <c r="M8" s="122">
        <v>13</v>
      </c>
      <c r="N8" s="122">
        <v>14</v>
      </c>
      <c r="O8" s="216">
        <v>15</v>
      </c>
      <c r="P8" s="255" t="s">
        <v>309</v>
      </c>
    </row>
    <row r="9" spans="1:16" ht="15" customHeight="1" x14ac:dyDescent="0.2">
      <c r="A9" s="250" t="s">
        <v>33</v>
      </c>
      <c r="B9" s="72">
        <f t="shared" ref="B9:B36" si="0">G9+L9</f>
        <v>4780</v>
      </c>
      <c r="C9" s="72">
        <f t="shared" ref="C9:C36" si="1">H9+M9</f>
        <v>7844</v>
      </c>
      <c r="D9" s="80">
        <f t="shared" ref="D9:D36" si="2">I9+N9</f>
        <v>4196739.0600000005</v>
      </c>
      <c r="E9" s="72">
        <f t="shared" ref="E9:E36" si="3">J9+O9</f>
        <v>91445</v>
      </c>
      <c r="F9" s="93">
        <f>C9/B9</f>
        <v>1.6410041841004184</v>
      </c>
      <c r="G9" s="218">
        <v>1942</v>
      </c>
      <c r="H9" s="72">
        <v>3231</v>
      </c>
      <c r="I9" s="80">
        <v>1920499.09</v>
      </c>
      <c r="J9" s="72">
        <v>39280</v>
      </c>
      <c r="K9" s="219">
        <f>H9/G9</f>
        <v>1.6637487126673531</v>
      </c>
      <c r="L9" s="218">
        <v>2838</v>
      </c>
      <c r="M9" s="72">
        <v>4613</v>
      </c>
      <c r="N9" s="80">
        <v>2276239.9700000002</v>
      </c>
      <c r="O9" s="72">
        <v>52165</v>
      </c>
      <c r="P9" s="219">
        <f>M9/L9</f>
        <v>1.6254404510218463</v>
      </c>
    </row>
    <row r="10" spans="1:16" ht="15" customHeight="1" x14ac:dyDescent="0.2">
      <c r="A10" s="250" t="s">
        <v>34</v>
      </c>
      <c r="B10" s="72">
        <f t="shared" si="0"/>
        <v>5358</v>
      </c>
      <c r="C10" s="72">
        <f t="shared" si="1"/>
        <v>7827</v>
      </c>
      <c r="D10" s="80">
        <f t="shared" si="2"/>
        <v>4582483.92</v>
      </c>
      <c r="E10" s="72">
        <f t="shared" si="3"/>
        <v>82916</v>
      </c>
      <c r="F10" s="93">
        <f t="shared" ref="F10:F37" si="4">C10/B10</f>
        <v>1.4608062709966405</v>
      </c>
      <c r="G10" s="218">
        <v>2028</v>
      </c>
      <c r="H10" s="72">
        <v>3061</v>
      </c>
      <c r="I10" s="80">
        <v>1961463.79</v>
      </c>
      <c r="J10" s="72">
        <v>34706</v>
      </c>
      <c r="K10" s="219">
        <f t="shared" ref="K10:K37" si="5">H10/G10</f>
        <v>1.5093688362919133</v>
      </c>
      <c r="L10" s="218">
        <v>3330</v>
      </c>
      <c r="M10" s="72">
        <v>4766</v>
      </c>
      <c r="N10" s="80">
        <v>2621020.13</v>
      </c>
      <c r="O10" s="72">
        <v>48210</v>
      </c>
      <c r="P10" s="219">
        <f t="shared" ref="P10:P37" si="6">M10/L10</f>
        <v>1.4312312312312312</v>
      </c>
    </row>
    <row r="11" spans="1:16" ht="15" customHeight="1" x14ac:dyDescent="0.2">
      <c r="A11" s="250" t="s">
        <v>35</v>
      </c>
      <c r="B11" s="72">
        <f t="shared" si="0"/>
        <v>6912</v>
      </c>
      <c r="C11" s="72">
        <f t="shared" si="1"/>
        <v>10546</v>
      </c>
      <c r="D11" s="80">
        <f t="shared" si="2"/>
        <v>7082445.4500000002</v>
      </c>
      <c r="E11" s="72">
        <f t="shared" si="3"/>
        <v>119149</v>
      </c>
      <c r="F11" s="93">
        <f t="shared" si="4"/>
        <v>1.5257523148148149</v>
      </c>
      <c r="G11" s="218">
        <v>2827</v>
      </c>
      <c r="H11" s="72">
        <v>4404</v>
      </c>
      <c r="I11" s="80">
        <v>3293382.39</v>
      </c>
      <c r="J11" s="72">
        <v>53119</v>
      </c>
      <c r="K11" s="219">
        <f t="shared" si="5"/>
        <v>1.5578351609480015</v>
      </c>
      <c r="L11" s="218">
        <v>4085</v>
      </c>
      <c r="M11" s="72">
        <v>6142</v>
      </c>
      <c r="N11" s="80">
        <v>3789063.06</v>
      </c>
      <c r="O11" s="72">
        <v>66030</v>
      </c>
      <c r="P11" s="219">
        <f t="shared" si="6"/>
        <v>1.5035495716034273</v>
      </c>
    </row>
    <row r="12" spans="1:16" ht="15" customHeight="1" x14ac:dyDescent="0.2">
      <c r="A12" s="250" t="s">
        <v>36</v>
      </c>
      <c r="B12" s="72">
        <f t="shared" si="0"/>
        <v>3031</v>
      </c>
      <c r="C12" s="72">
        <f t="shared" si="1"/>
        <v>4586</v>
      </c>
      <c r="D12" s="80">
        <f t="shared" si="2"/>
        <v>2767796.2800000003</v>
      </c>
      <c r="E12" s="72">
        <f t="shared" si="3"/>
        <v>51690</v>
      </c>
      <c r="F12" s="93">
        <f t="shared" si="4"/>
        <v>1.5130320026393929</v>
      </c>
      <c r="G12" s="218">
        <v>1291</v>
      </c>
      <c r="H12" s="72">
        <v>1983</v>
      </c>
      <c r="I12" s="80">
        <v>1325987.43</v>
      </c>
      <c r="J12" s="72">
        <v>23956</v>
      </c>
      <c r="K12" s="219">
        <f t="shared" si="5"/>
        <v>1.536018590240124</v>
      </c>
      <c r="L12" s="218">
        <v>1740</v>
      </c>
      <c r="M12" s="72">
        <v>2603</v>
      </c>
      <c r="N12" s="80">
        <v>1441808.85</v>
      </c>
      <c r="O12" s="72">
        <v>27734</v>
      </c>
      <c r="P12" s="219">
        <f t="shared" si="6"/>
        <v>1.4959770114942528</v>
      </c>
    </row>
    <row r="13" spans="1:16" ht="15" customHeight="1" x14ac:dyDescent="0.2">
      <c r="A13" s="250" t="s">
        <v>37</v>
      </c>
      <c r="B13" s="72">
        <f t="shared" si="0"/>
        <v>590</v>
      </c>
      <c r="C13" s="72">
        <f t="shared" si="1"/>
        <v>919</v>
      </c>
      <c r="D13" s="80">
        <f t="shared" si="2"/>
        <v>578028</v>
      </c>
      <c r="E13" s="72">
        <f t="shared" si="3"/>
        <v>11650</v>
      </c>
      <c r="F13" s="93">
        <f t="shared" si="4"/>
        <v>1.5576271186440678</v>
      </c>
      <c r="G13" s="218">
        <v>221</v>
      </c>
      <c r="H13" s="72">
        <v>352</v>
      </c>
      <c r="I13" s="80">
        <v>239519.5</v>
      </c>
      <c r="J13" s="72">
        <v>4985</v>
      </c>
      <c r="K13" s="219">
        <f t="shared" si="5"/>
        <v>1.592760180995475</v>
      </c>
      <c r="L13" s="218">
        <v>369</v>
      </c>
      <c r="M13" s="72">
        <v>567</v>
      </c>
      <c r="N13" s="80">
        <v>338508.5</v>
      </c>
      <c r="O13" s="72">
        <v>6665</v>
      </c>
      <c r="P13" s="219">
        <f t="shared" si="6"/>
        <v>1.5365853658536586</v>
      </c>
    </row>
    <row r="14" spans="1:16" ht="15" customHeight="1" x14ac:dyDescent="0.2">
      <c r="A14" s="250" t="s">
        <v>38</v>
      </c>
      <c r="B14" s="72">
        <f t="shared" si="0"/>
        <v>2272</v>
      </c>
      <c r="C14" s="72">
        <f t="shared" si="1"/>
        <v>3558</v>
      </c>
      <c r="D14" s="80">
        <f t="shared" si="2"/>
        <v>2606898.2599999998</v>
      </c>
      <c r="E14" s="72">
        <f t="shared" si="3"/>
        <v>44639</v>
      </c>
      <c r="F14" s="93">
        <f t="shared" si="4"/>
        <v>1.5660211267605635</v>
      </c>
      <c r="G14" s="218">
        <v>987</v>
      </c>
      <c r="H14" s="72">
        <v>1559</v>
      </c>
      <c r="I14" s="80">
        <v>1226514</v>
      </c>
      <c r="J14" s="72">
        <v>20529</v>
      </c>
      <c r="K14" s="219">
        <f t="shared" si="5"/>
        <v>1.5795339412360689</v>
      </c>
      <c r="L14" s="218">
        <v>1285</v>
      </c>
      <c r="M14" s="72">
        <v>1999</v>
      </c>
      <c r="N14" s="80">
        <v>1380384.26</v>
      </c>
      <c r="O14" s="72">
        <v>24110</v>
      </c>
      <c r="P14" s="219">
        <f t="shared" si="6"/>
        <v>1.5556420233463035</v>
      </c>
    </row>
    <row r="15" spans="1:16" ht="15" customHeight="1" x14ac:dyDescent="0.2">
      <c r="A15" s="250" t="s">
        <v>39</v>
      </c>
      <c r="B15" s="72">
        <f t="shared" si="0"/>
        <v>2885</v>
      </c>
      <c r="C15" s="72">
        <f t="shared" si="1"/>
        <v>4913</v>
      </c>
      <c r="D15" s="80">
        <f t="shared" si="2"/>
        <v>3184531.09</v>
      </c>
      <c r="E15" s="72">
        <f t="shared" si="3"/>
        <v>57316</v>
      </c>
      <c r="F15" s="93">
        <f t="shared" si="4"/>
        <v>1.702946273830156</v>
      </c>
      <c r="G15" s="218">
        <v>1305</v>
      </c>
      <c r="H15" s="72">
        <v>2273</v>
      </c>
      <c r="I15" s="80">
        <v>1604087.27</v>
      </c>
      <c r="J15" s="72">
        <v>27971</v>
      </c>
      <c r="K15" s="219">
        <f t="shared" si="5"/>
        <v>1.7417624521072796</v>
      </c>
      <c r="L15" s="218">
        <v>1580</v>
      </c>
      <c r="M15" s="72">
        <v>2640</v>
      </c>
      <c r="N15" s="80">
        <v>1580443.82</v>
      </c>
      <c r="O15" s="72">
        <v>29345</v>
      </c>
      <c r="P15" s="219">
        <f t="shared" si="6"/>
        <v>1.6708860759493671</v>
      </c>
    </row>
    <row r="16" spans="1:16" ht="15" customHeight="1" x14ac:dyDescent="0.2">
      <c r="A16" s="250" t="s">
        <v>40</v>
      </c>
      <c r="B16" s="72">
        <f t="shared" si="0"/>
        <v>908</v>
      </c>
      <c r="C16" s="72">
        <f t="shared" si="1"/>
        <v>1425</v>
      </c>
      <c r="D16" s="80">
        <f t="shared" si="2"/>
        <v>1008329.86</v>
      </c>
      <c r="E16" s="72">
        <f t="shared" si="3"/>
        <v>19091</v>
      </c>
      <c r="F16" s="93">
        <f t="shared" si="4"/>
        <v>1.5693832599118942</v>
      </c>
      <c r="G16" s="218">
        <v>366</v>
      </c>
      <c r="H16" s="72">
        <v>593</v>
      </c>
      <c r="I16" s="80">
        <v>423529.73</v>
      </c>
      <c r="J16" s="72">
        <v>8192</v>
      </c>
      <c r="K16" s="219">
        <f t="shared" si="5"/>
        <v>1.6202185792349726</v>
      </c>
      <c r="L16" s="218">
        <v>542</v>
      </c>
      <c r="M16" s="72">
        <v>832</v>
      </c>
      <c r="N16" s="80">
        <v>584800.13</v>
      </c>
      <c r="O16" s="72">
        <v>10899</v>
      </c>
      <c r="P16" s="219">
        <f t="shared" si="6"/>
        <v>1.5350553505535056</v>
      </c>
    </row>
    <row r="17" spans="1:16" ht="15" customHeight="1" x14ac:dyDescent="0.2">
      <c r="A17" s="250" t="s">
        <v>41</v>
      </c>
      <c r="B17" s="72">
        <f t="shared" si="0"/>
        <v>1801</v>
      </c>
      <c r="C17" s="72">
        <f t="shared" si="1"/>
        <v>2809</v>
      </c>
      <c r="D17" s="80">
        <f t="shared" si="2"/>
        <v>1587342.74</v>
      </c>
      <c r="E17" s="72">
        <f t="shared" si="3"/>
        <v>31913</v>
      </c>
      <c r="F17" s="93">
        <f t="shared" si="4"/>
        <v>1.5596890616324264</v>
      </c>
      <c r="G17" s="218">
        <v>662</v>
      </c>
      <c r="H17" s="72">
        <v>1062</v>
      </c>
      <c r="I17" s="80">
        <v>675502.51</v>
      </c>
      <c r="J17" s="72">
        <v>12989</v>
      </c>
      <c r="K17" s="219">
        <f t="shared" si="5"/>
        <v>1.6042296072507554</v>
      </c>
      <c r="L17" s="218">
        <v>1139</v>
      </c>
      <c r="M17" s="72">
        <v>1747</v>
      </c>
      <c r="N17" s="80">
        <v>911840.23</v>
      </c>
      <c r="O17" s="72">
        <v>18924</v>
      </c>
      <c r="P17" s="219">
        <f t="shared" si="6"/>
        <v>1.533801580333626</v>
      </c>
    </row>
    <row r="18" spans="1:16" ht="15" customHeight="1" x14ac:dyDescent="0.2">
      <c r="A18" s="250" t="s">
        <v>42</v>
      </c>
      <c r="B18" s="72">
        <f t="shared" si="0"/>
        <v>1617</v>
      </c>
      <c r="C18" s="72">
        <f t="shared" si="1"/>
        <v>2589</v>
      </c>
      <c r="D18" s="80">
        <f t="shared" si="2"/>
        <v>1642596.6600000001</v>
      </c>
      <c r="E18" s="72">
        <f t="shared" si="3"/>
        <v>30589</v>
      </c>
      <c r="F18" s="93">
        <f t="shared" si="4"/>
        <v>1.601113172541744</v>
      </c>
      <c r="G18" s="218">
        <v>704</v>
      </c>
      <c r="H18" s="72">
        <v>1127</v>
      </c>
      <c r="I18" s="80">
        <v>775739.56</v>
      </c>
      <c r="J18" s="72">
        <v>13980</v>
      </c>
      <c r="K18" s="219">
        <f t="shared" si="5"/>
        <v>1.6008522727272727</v>
      </c>
      <c r="L18" s="218">
        <v>913</v>
      </c>
      <c r="M18" s="72">
        <v>1462</v>
      </c>
      <c r="N18" s="80">
        <v>866857.1</v>
      </c>
      <c r="O18" s="72">
        <v>16609</v>
      </c>
      <c r="P18" s="219">
        <f t="shared" si="6"/>
        <v>1.6013143483023</v>
      </c>
    </row>
    <row r="19" spans="1:16" ht="15" customHeight="1" x14ac:dyDescent="0.2">
      <c r="A19" s="250" t="s">
        <v>43</v>
      </c>
      <c r="B19" s="72">
        <f t="shared" si="0"/>
        <v>1338</v>
      </c>
      <c r="C19" s="72">
        <f t="shared" si="1"/>
        <v>2383</v>
      </c>
      <c r="D19" s="80">
        <f t="shared" si="2"/>
        <v>1697199.02</v>
      </c>
      <c r="E19" s="72">
        <f t="shared" si="3"/>
        <v>32879</v>
      </c>
      <c r="F19" s="93">
        <f t="shared" si="4"/>
        <v>1.7810164424514201</v>
      </c>
      <c r="G19" s="218">
        <v>612</v>
      </c>
      <c r="H19" s="72">
        <v>1088</v>
      </c>
      <c r="I19" s="80">
        <v>822684.14</v>
      </c>
      <c r="J19" s="72">
        <v>15146</v>
      </c>
      <c r="K19" s="219">
        <f t="shared" si="5"/>
        <v>1.7777777777777777</v>
      </c>
      <c r="L19" s="218">
        <v>726</v>
      </c>
      <c r="M19" s="72">
        <v>1295</v>
      </c>
      <c r="N19" s="80">
        <v>874514.88</v>
      </c>
      <c r="O19" s="72">
        <v>17733</v>
      </c>
      <c r="P19" s="219">
        <f t="shared" si="6"/>
        <v>1.7837465564738293</v>
      </c>
    </row>
    <row r="20" spans="1:16" ht="15" customHeight="1" x14ac:dyDescent="0.2">
      <c r="A20" s="250" t="s">
        <v>44</v>
      </c>
      <c r="B20" s="72">
        <f t="shared" si="0"/>
        <v>4173</v>
      </c>
      <c r="C20" s="72">
        <f t="shared" si="1"/>
        <v>6573</v>
      </c>
      <c r="D20" s="80">
        <f t="shared" si="2"/>
        <v>4143590.4</v>
      </c>
      <c r="E20" s="72">
        <f t="shared" si="3"/>
        <v>78961</v>
      </c>
      <c r="F20" s="93">
        <f t="shared" si="4"/>
        <v>1.5751258087706685</v>
      </c>
      <c r="G20" s="218">
        <v>1819</v>
      </c>
      <c r="H20" s="72">
        <v>2872</v>
      </c>
      <c r="I20" s="80">
        <v>1960550.67</v>
      </c>
      <c r="J20" s="72">
        <v>36194</v>
      </c>
      <c r="K20" s="219">
        <f t="shared" si="5"/>
        <v>1.5788894997251237</v>
      </c>
      <c r="L20" s="218">
        <v>2354</v>
      </c>
      <c r="M20" s="72">
        <v>3701</v>
      </c>
      <c r="N20" s="80">
        <v>2183039.73</v>
      </c>
      <c r="O20" s="72">
        <v>42767</v>
      </c>
      <c r="P20" s="219">
        <f t="shared" si="6"/>
        <v>1.5722175021240441</v>
      </c>
    </row>
    <row r="21" spans="1:16" ht="15" customHeight="1" x14ac:dyDescent="0.2">
      <c r="A21" s="250" t="s">
        <v>45</v>
      </c>
      <c r="B21" s="72">
        <f t="shared" si="0"/>
        <v>2162</v>
      </c>
      <c r="C21" s="72">
        <f t="shared" si="1"/>
        <v>4103</v>
      </c>
      <c r="D21" s="80">
        <f t="shared" si="2"/>
        <v>2860168.3600000003</v>
      </c>
      <c r="E21" s="72">
        <f t="shared" si="3"/>
        <v>53181</v>
      </c>
      <c r="F21" s="93">
        <f t="shared" si="4"/>
        <v>1.8977798334875116</v>
      </c>
      <c r="G21" s="218">
        <v>1035</v>
      </c>
      <c r="H21" s="72">
        <v>2017</v>
      </c>
      <c r="I21" s="80">
        <v>1503418.25</v>
      </c>
      <c r="J21" s="72">
        <v>27034</v>
      </c>
      <c r="K21" s="219">
        <f t="shared" si="5"/>
        <v>1.9487922705314009</v>
      </c>
      <c r="L21" s="218">
        <v>1127</v>
      </c>
      <c r="M21" s="72">
        <v>2086</v>
      </c>
      <c r="N21" s="80">
        <v>1356750.11</v>
      </c>
      <c r="O21" s="72">
        <v>26147</v>
      </c>
      <c r="P21" s="219">
        <f t="shared" si="6"/>
        <v>1.8509316770186335</v>
      </c>
    </row>
    <row r="22" spans="1:16" ht="15" customHeight="1" x14ac:dyDescent="0.2">
      <c r="A22" s="250" t="s">
        <v>46</v>
      </c>
      <c r="B22" s="72">
        <f t="shared" si="0"/>
        <v>2589</v>
      </c>
      <c r="C22" s="72">
        <f t="shared" si="1"/>
        <v>4102</v>
      </c>
      <c r="D22" s="80">
        <f t="shared" si="2"/>
        <v>2576203.66</v>
      </c>
      <c r="E22" s="72">
        <f t="shared" si="3"/>
        <v>48532</v>
      </c>
      <c r="F22" s="93">
        <f t="shared" si="4"/>
        <v>1.5843955195056005</v>
      </c>
      <c r="G22" s="218">
        <v>1043</v>
      </c>
      <c r="H22" s="72">
        <v>1732</v>
      </c>
      <c r="I22" s="80">
        <v>1146539.48</v>
      </c>
      <c r="J22" s="72">
        <v>21997</v>
      </c>
      <c r="K22" s="219">
        <f t="shared" si="5"/>
        <v>1.660594439117929</v>
      </c>
      <c r="L22" s="218">
        <v>1546</v>
      </c>
      <c r="M22" s="72">
        <v>2370</v>
      </c>
      <c r="N22" s="80">
        <v>1429664.18</v>
      </c>
      <c r="O22" s="72">
        <v>26535</v>
      </c>
      <c r="P22" s="219">
        <f t="shared" si="6"/>
        <v>1.5329883570504528</v>
      </c>
    </row>
    <row r="23" spans="1:16" ht="15" customHeight="1" x14ac:dyDescent="0.2">
      <c r="A23" s="250" t="s">
        <v>47</v>
      </c>
      <c r="B23" s="72">
        <f t="shared" si="0"/>
        <v>11855</v>
      </c>
      <c r="C23" s="72">
        <f t="shared" si="1"/>
        <v>17493</v>
      </c>
      <c r="D23" s="80">
        <f t="shared" si="2"/>
        <v>10423422.27</v>
      </c>
      <c r="E23" s="72">
        <f t="shared" si="3"/>
        <v>183356</v>
      </c>
      <c r="F23" s="93">
        <f t="shared" si="4"/>
        <v>1.4755799240826655</v>
      </c>
      <c r="G23" s="218">
        <v>4673</v>
      </c>
      <c r="H23" s="72">
        <v>6922</v>
      </c>
      <c r="I23" s="80">
        <v>4421372.74</v>
      </c>
      <c r="J23" s="72">
        <v>77172</v>
      </c>
      <c r="K23" s="219">
        <f t="shared" si="5"/>
        <v>1.4812754119409373</v>
      </c>
      <c r="L23" s="218">
        <v>7182</v>
      </c>
      <c r="M23" s="72">
        <v>10571</v>
      </c>
      <c r="N23" s="80">
        <v>6002049.5300000003</v>
      </c>
      <c r="O23" s="72">
        <v>106184</v>
      </c>
      <c r="P23" s="219">
        <f t="shared" si="6"/>
        <v>1.4718741297688667</v>
      </c>
    </row>
    <row r="24" spans="1:16" ht="15" customHeight="1" x14ac:dyDescent="0.2">
      <c r="A24" s="250" t="s">
        <v>48</v>
      </c>
      <c r="B24" s="72">
        <f t="shared" si="0"/>
        <v>1217</v>
      </c>
      <c r="C24" s="72">
        <f t="shared" si="1"/>
        <v>2055</v>
      </c>
      <c r="D24" s="80">
        <f t="shared" si="2"/>
        <v>1345033.03</v>
      </c>
      <c r="E24" s="72">
        <f t="shared" si="3"/>
        <v>25424</v>
      </c>
      <c r="F24" s="93">
        <f t="shared" si="4"/>
        <v>1.6885784716516024</v>
      </c>
      <c r="G24" s="218">
        <v>533</v>
      </c>
      <c r="H24" s="72">
        <v>930</v>
      </c>
      <c r="I24" s="80">
        <v>662916.52</v>
      </c>
      <c r="J24" s="72">
        <v>12006</v>
      </c>
      <c r="K24" s="219">
        <f t="shared" si="5"/>
        <v>1.7448405253283301</v>
      </c>
      <c r="L24" s="218">
        <v>684</v>
      </c>
      <c r="M24" s="72">
        <v>1125</v>
      </c>
      <c r="N24" s="80">
        <v>682116.51</v>
      </c>
      <c r="O24" s="72">
        <v>13418</v>
      </c>
      <c r="P24" s="219">
        <f t="shared" si="6"/>
        <v>1.6447368421052631</v>
      </c>
    </row>
    <row r="25" spans="1:16" ht="15" customHeight="1" x14ac:dyDescent="0.2">
      <c r="A25" s="250" t="s">
        <v>49</v>
      </c>
      <c r="B25" s="72">
        <f t="shared" si="0"/>
        <v>3418</v>
      </c>
      <c r="C25" s="72">
        <f t="shared" si="1"/>
        <v>5246</v>
      </c>
      <c r="D25" s="80">
        <f t="shared" si="2"/>
        <v>3187210.0199999996</v>
      </c>
      <c r="E25" s="72">
        <f t="shared" si="3"/>
        <v>55587</v>
      </c>
      <c r="F25" s="93">
        <f t="shared" si="4"/>
        <v>1.5348156816851961</v>
      </c>
      <c r="G25" s="218">
        <v>1385</v>
      </c>
      <c r="H25" s="72">
        <v>2145</v>
      </c>
      <c r="I25" s="80">
        <v>1426073.64</v>
      </c>
      <c r="J25" s="72">
        <v>24039</v>
      </c>
      <c r="K25" s="219">
        <f t="shared" si="5"/>
        <v>1.5487364620938628</v>
      </c>
      <c r="L25" s="218">
        <v>2033</v>
      </c>
      <c r="M25" s="72">
        <v>3101</v>
      </c>
      <c r="N25" s="80">
        <v>1761136.38</v>
      </c>
      <c r="O25" s="72">
        <v>31548</v>
      </c>
      <c r="P25" s="219">
        <f t="shared" si="6"/>
        <v>1.5253320216428923</v>
      </c>
    </row>
    <row r="26" spans="1:16" ht="15" customHeight="1" x14ac:dyDescent="0.2">
      <c r="A26" s="250" t="s">
        <v>50</v>
      </c>
      <c r="B26" s="72">
        <f t="shared" si="0"/>
        <v>1014</v>
      </c>
      <c r="C26" s="72">
        <f t="shared" si="1"/>
        <v>1634</v>
      </c>
      <c r="D26" s="80">
        <f t="shared" si="2"/>
        <v>1007068.56</v>
      </c>
      <c r="E26" s="72">
        <f t="shared" si="3"/>
        <v>19153</v>
      </c>
      <c r="F26" s="93">
        <f t="shared" si="4"/>
        <v>1.611439842209073</v>
      </c>
      <c r="G26" s="218">
        <v>404</v>
      </c>
      <c r="H26" s="72">
        <v>656</v>
      </c>
      <c r="I26" s="80">
        <v>420340.91</v>
      </c>
      <c r="J26" s="72">
        <v>8212</v>
      </c>
      <c r="K26" s="219">
        <f t="shared" si="5"/>
        <v>1.6237623762376239</v>
      </c>
      <c r="L26" s="218">
        <v>610</v>
      </c>
      <c r="M26" s="72">
        <v>978</v>
      </c>
      <c r="N26" s="80">
        <v>586727.65</v>
      </c>
      <c r="O26" s="72">
        <v>10941</v>
      </c>
      <c r="P26" s="219">
        <f t="shared" si="6"/>
        <v>1.6032786885245902</v>
      </c>
    </row>
    <row r="27" spans="1:16" ht="15" customHeight="1" x14ac:dyDescent="0.2">
      <c r="A27" s="250" t="s">
        <v>51</v>
      </c>
      <c r="B27" s="72">
        <f t="shared" si="0"/>
        <v>1714</v>
      </c>
      <c r="C27" s="72">
        <f t="shared" si="1"/>
        <v>2689</v>
      </c>
      <c r="D27" s="80">
        <f t="shared" si="2"/>
        <v>1640606.5</v>
      </c>
      <c r="E27" s="72">
        <f t="shared" si="3"/>
        <v>30588</v>
      </c>
      <c r="F27" s="93">
        <f t="shared" si="4"/>
        <v>1.5688448074679113</v>
      </c>
      <c r="G27" s="218">
        <v>672</v>
      </c>
      <c r="H27" s="72">
        <v>1080</v>
      </c>
      <c r="I27" s="80">
        <v>714285.13</v>
      </c>
      <c r="J27" s="72">
        <v>12969</v>
      </c>
      <c r="K27" s="219">
        <f t="shared" si="5"/>
        <v>1.6071428571428572</v>
      </c>
      <c r="L27" s="218">
        <v>1042</v>
      </c>
      <c r="M27" s="72">
        <v>1609</v>
      </c>
      <c r="N27" s="80">
        <v>926321.37</v>
      </c>
      <c r="O27" s="72">
        <v>17619</v>
      </c>
      <c r="P27" s="219">
        <f t="shared" si="6"/>
        <v>1.5441458733205373</v>
      </c>
    </row>
    <row r="28" spans="1:16" ht="15" customHeight="1" x14ac:dyDescent="0.2">
      <c r="A28" s="250" t="s">
        <v>52</v>
      </c>
      <c r="B28" s="72">
        <f t="shared" si="0"/>
        <v>1586</v>
      </c>
      <c r="C28" s="72">
        <f t="shared" si="1"/>
        <v>2402</v>
      </c>
      <c r="D28" s="80">
        <f t="shared" si="2"/>
        <v>1371908.19</v>
      </c>
      <c r="E28" s="72">
        <f t="shared" si="3"/>
        <v>26079</v>
      </c>
      <c r="F28" s="93">
        <f t="shared" si="4"/>
        <v>1.514501891551072</v>
      </c>
      <c r="G28" s="218">
        <v>726</v>
      </c>
      <c r="H28" s="72">
        <v>1146</v>
      </c>
      <c r="I28" s="80">
        <v>733939.69</v>
      </c>
      <c r="J28" s="72">
        <v>13123</v>
      </c>
      <c r="K28" s="219">
        <f t="shared" si="5"/>
        <v>1.5785123966942149</v>
      </c>
      <c r="L28" s="218">
        <v>860</v>
      </c>
      <c r="M28" s="72">
        <v>1256</v>
      </c>
      <c r="N28" s="80">
        <v>637968.5</v>
      </c>
      <c r="O28" s="72">
        <v>12956</v>
      </c>
      <c r="P28" s="219">
        <f t="shared" si="6"/>
        <v>1.4604651162790698</v>
      </c>
    </row>
    <row r="29" spans="1:16" ht="15" customHeight="1" x14ac:dyDescent="0.2">
      <c r="A29" s="250" t="s">
        <v>53</v>
      </c>
      <c r="B29" s="72">
        <f t="shared" si="0"/>
        <v>37358</v>
      </c>
      <c r="C29" s="72">
        <f t="shared" si="1"/>
        <v>57310</v>
      </c>
      <c r="D29" s="80">
        <f t="shared" si="2"/>
        <v>43050555.289999999</v>
      </c>
      <c r="E29" s="72">
        <f t="shared" si="3"/>
        <v>624503</v>
      </c>
      <c r="F29" s="93">
        <f t="shared" si="4"/>
        <v>1.5340756999839391</v>
      </c>
      <c r="G29" s="218">
        <v>14433</v>
      </c>
      <c r="H29" s="72">
        <v>22572</v>
      </c>
      <c r="I29" s="80">
        <v>17965117.02</v>
      </c>
      <c r="J29" s="72">
        <v>262580</v>
      </c>
      <c r="K29" s="219">
        <f t="shared" si="5"/>
        <v>1.5639160257742672</v>
      </c>
      <c r="L29" s="218">
        <v>22925</v>
      </c>
      <c r="M29" s="72">
        <v>34738</v>
      </c>
      <c r="N29" s="80">
        <v>25085438.27</v>
      </c>
      <c r="O29" s="72">
        <v>361923</v>
      </c>
      <c r="P29" s="219">
        <f t="shared" si="6"/>
        <v>1.5152889858233369</v>
      </c>
    </row>
    <row r="30" spans="1:16" ht="15" customHeight="1" x14ac:dyDescent="0.2">
      <c r="A30" s="250" t="s">
        <v>54</v>
      </c>
      <c r="B30" s="72">
        <f t="shared" si="0"/>
        <v>3749</v>
      </c>
      <c r="C30" s="72">
        <f t="shared" si="1"/>
        <v>5800</v>
      </c>
      <c r="D30" s="80">
        <f t="shared" si="2"/>
        <v>4207975.54</v>
      </c>
      <c r="E30" s="72">
        <f t="shared" si="3"/>
        <v>69047</v>
      </c>
      <c r="F30" s="93">
        <f t="shared" si="4"/>
        <v>1.5470792211256335</v>
      </c>
      <c r="G30" s="218">
        <v>1589</v>
      </c>
      <c r="H30" s="72">
        <v>2461</v>
      </c>
      <c r="I30" s="80">
        <v>1964075.98</v>
      </c>
      <c r="J30" s="72">
        <v>30462</v>
      </c>
      <c r="K30" s="219">
        <f t="shared" si="5"/>
        <v>1.5487728130899938</v>
      </c>
      <c r="L30" s="218">
        <v>2160</v>
      </c>
      <c r="M30" s="72">
        <v>3339</v>
      </c>
      <c r="N30" s="80">
        <v>2243899.56</v>
      </c>
      <c r="O30" s="72">
        <v>38585</v>
      </c>
      <c r="P30" s="219">
        <f t="shared" si="6"/>
        <v>1.5458333333333334</v>
      </c>
    </row>
    <row r="31" spans="1:16" ht="15" customHeight="1" x14ac:dyDescent="0.2">
      <c r="A31" s="250" t="s">
        <v>55</v>
      </c>
      <c r="B31" s="72">
        <f t="shared" si="0"/>
        <v>5816</v>
      </c>
      <c r="C31" s="72">
        <f t="shared" si="1"/>
        <v>8768</v>
      </c>
      <c r="D31" s="80">
        <f t="shared" si="2"/>
        <v>6433714.2799999993</v>
      </c>
      <c r="E31" s="72">
        <f t="shared" si="3"/>
        <v>95114</v>
      </c>
      <c r="F31" s="93">
        <f t="shared" si="4"/>
        <v>1.5075653370013755</v>
      </c>
      <c r="G31" s="218">
        <v>2540</v>
      </c>
      <c r="H31" s="72">
        <v>3819</v>
      </c>
      <c r="I31" s="80">
        <v>3226337.09</v>
      </c>
      <c r="J31" s="72">
        <v>43056</v>
      </c>
      <c r="K31" s="219">
        <f t="shared" si="5"/>
        <v>1.5035433070866142</v>
      </c>
      <c r="L31" s="218">
        <v>3276</v>
      </c>
      <c r="M31" s="72">
        <v>4949</v>
      </c>
      <c r="N31" s="80">
        <v>3207377.19</v>
      </c>
      <c r="O31" s="72">
        <v>52058</v>
      </c>
      <c r="P31" s="219">
        <f t="shared" si="6"/>
        <v>1.5106837606837606</v>
      </c>
    </row>
    <row r="32" spans="1:16" ht="15" customHeight="1" x14ac:dyDescent="0.2">
      <c r="A32" s="250" t="s">
        <v>56</v>
      </c>
      <c r="B32" s="72">
        <f t="shared" si="0"/>
        <v>1266</v>
      </c>
      <c r="C32" s="72">
        <f t="shared" si="1"/>
        <v>2081</v>
      </c>
      <c r="D32" s="80">
        <f t="shared" si="2"/>
        <v>1352386.6600000001</v>
      </c>
      <c r="E32" s="72">
        <f t="shared" si="3"/>
        <v>25526</v>
      </c>
      <c r="F32" s="93">
        <f t="shared" si="4"/>
        <v>1.6437598736176935</v>
      </c>
      <c r="G32" s="218">
        <v>523</v>
      </c>
      <c r="H32" s="72">
        <v>872</v>
      </c>
      <c r="I32" s="80">
        <v>595550.26</v>
      </c>
      <c r="J32" s="72">
        <v>10944</v>
      </c>
      <c r="K32" s="219">
        <f t="shared" si="5"/>
        <v>1.6673040152963672</v>
      </c>
      <c r="L32" s="218">
        <v>743</v>
      </c>
      <c r="M32" s="72">
        <v>1209</v>
      </c>
      <c r="N32" s="80">
        <v>756836.4</v>
      </c>
      <c r="O32" s="72">
        <v>14582</v>
      </c>
      <c r="P32" s="219">
        <f t="shared" si="6"/>
        <v>1.6271870794078063</v>
      </c>
    </row>
    <row r="33" spans="1:16" ht="15" customHeight="1" x14ac:dyDescent="0.2">
      <c r="A33" s="250" t="s">
        <v>57</v>
      </c>
      <c r="B33" s="72">
        <f t="shared" si="0"/>
        <v>1000</v>
      </c>
      <c r="C33" s="72">
        <f t="shared" si="1"/>
        <v>1615</v>
      </c>
      <c r="D33" s="80">
        <f t="shared" si="2"/>
        <v>1096027.92</v>
      </c>
      <c r="E33" s="72">
        <f t="shared" si="3"/>
        <v>21311</v>
      </c>
      <c r="F33" s="93">
        <f t="shared" si="4"/>
        <v>1.615</v>
      </c>
      <c r="G33" s="218">
        <v>451</v>
      </c>
      <c r="H33" s="72">
        <v>744</v>
      </c>
      <c r="I33" s="80">
        <v>550854.97</v>
      </c>
      <c r="J33" s="72">
        <v>10569</v>
      </c>
      <c r="K33" s="219">
        <f t="shared" si="5"/>
        <v>1.6496674057649667</v>
      </c>
      <c r="L33" s="218">
        <v>549</v>
      </c>
      <c r="M33" s="72">
        <v>871</v>
      </c>
      <c r="N33" s="80">
        <v>545172.94999999995</v>
      </c>
      <c r="O33" s="72">
        <v>10742</v>
      </c>
      <c r="P33" s="219">
        <f t="shared" si="6"/>
        <v>1.5865209471766848</v>
      </c>
    </row>
    <row r="34" spans="1:16" ht="15" customHeight="1" x14ac:dyDescent="0.2">
      <c r="A34" s="250" t="s">
        <v>58</v>
      </c>
      <c r="B34" s="72">
        <f t="shared" si="0"/>
        <v>2010</v>
      </c>
      <c r="C34" s="72">
        <f t="shared" si="1"/>
        <v>3079</v>
      </c>
      <c r="D34" s="80">
        <f t="shared" si="2"/>
        <v>1827236.75</v>
      </c>
      <c r="E34" s="72">
        <f t="shared" si="3"/>
        <v>35839</v>
      </c>
      <c r="F34" s="93">
        <f t="shared" si="4"/>
        <v>1.5318407960199005</v>
      </c>
      <c r="G34" s="218">
        <v>764</v>
      </c>
      <c r="H34" s="72">
        <v>1215</v>
      </c>
      <c r="I34" s="80">
        <v>738533.29</v>
      </c>
      <c r="J34" s="72">
        <v>15072</v>
      </c>
      <c r="K34" s="219">
        <f t="shared" si="5"/>
        <v>1.5903141361256545</v>
      </c>
      <c r="L34" s="218">
        <v>1246</v>
      </c>
      <c r="M34" s="72">
        <v>1864</v>
      </c>
      <c r="N34" s="80">
        <v>1088703.46</v>
      </c>
      <c r="O34" s="72">
        <v>20767</v>
      </c>
      <c r="P34" s="219">
        <f t="shared" si="6"/>
        <v>1.4959871589085072</v>
      </c>
    </row>
    <row r="35" spans="1:16" ht="15" customHeight="1" x14ac:dyDescent="0.2">
      <c r="A35" s="250" t="s">
        <v>59</v>
      </c>
      <c r="B35" s="72">
        <f t="shared" si="0"/>
        <v>1852</v>
      </c>
      <c r="C35" s="72">
        <f t="shared" si="1"/>
        <v>2903</v>
      </c>
      <c r="D35" s="80">
        <f t="shared" si="2"/>
        <v>1804037.54</v>
      </c>
      <c r="E35" s="72">
        <f t="shared" si="3"/>
        <v>32166</v>
      </c>
      <c r="F35" s="93">
        <f t="shared" si="4"/>
        <v>1.5674946004319654</v>
      </c>
      <c r="G35" s="218">
        <v>793</v>
      </c>
      <c r="H35" s="72">
        <v>1229</v>
      </c>
      <c r="I35" s="80">
        <v>819249.16</v>
      </c>
      <c r="J35" s="72">
        <v>13965</v>
      </c>
      <c r="K35" s="219">
        <f t="shared" si="5"/>
        <v>1.5498108448928121</v>
      </c>
      <c r="L35" s="218">
        <v>1059</v>
      </c>
      <c r="M35" s="72">
        <v>1674</v>
      </c>
      <c r="N35" s="80">
        <v>984788.38</v>
      </c>
      <c r="O35" s="72">
        <v>18201</v>
      </c>
      <c r="P35" s="219">
        <f t="shared" si="6"/>
        <v>1.5807365439093484</v>
      </c>
    </row>
    <row r="36" spans="1:16" ht="15" customHeight="1" x14ac:dyDescent="0.2">
      <c r="A36" s="250" t="s">
        <v>60</v>
      </c>
      <c r="B36" s="72">
        <f t="shared" si="0"/>
        <v>1626</v>
      </c>
      <c r="C36" s="72">
        <f t="shared" si="1"/>
        <v>2614</v>
      </c>
      <c r="D36" s="80">
        <f t="shared" si="2"/>
        <v>1633700.7</v>
      </c>
      <c r="E36" s="72">
        <f t="shared" si="3"/>
        <v>29560</v>
      </c>
      <c r="F36" s="93">
        <f t="shared" si="4"/>
        <v>1.6076260762607626</v>
      </c>
      <c r="G36" s="218">
        <v>681</v>
      </c>
      <c r="H36" s="72">
        <v>1134</v>
      </c>
      <c r="I36" s="80">
        <v>802726.32</v>
      </c>
      <c r="J36" s="72">
        <v>13430</v>
      </c>
      <c r="K36" s="219">
        <f t="shared" si="5"/>
        <v>1.6651982378854626</v>
      </c>
      <c r="L36" s="218">
        <v>945</v>
      </c>
      <c r="M36" s="72">
        <v>1480</v>
      </c>
      <c r="N36" s="80">
        <v>830974.38</v>
      </c>
      <c r="O36" s="72">
        <v>16130</v>
      </c>
      <c r="P36" s="219">
        <f t="shared" si="6"/>
        <v>1.5661375661375661</v>
      </c>
    </row>
    <row r="37" spans="1:16" ht="20.100000000000001" customHeight="1" x14ac:dyDescent="0.2">
      <c r="A37" s="251" t="s">
        <v>5</v>
      </c>
      <c r="B37" s="120">
        <f>SUM(B9:B36)</f>
        <v>115897</v>
      </c>
      <c r="C37" s="120">
        <f>SUM(C9:C36)</f>
        <v>179866</v>
      </c>
      <c r="D37" s="132">
        <f>SUM(D9:D36)</f>
        <v>120895236.00999999</v>
      </c>
      <c r="E37" s="120">
        <f>SUM(E9:E36)</f>
        <v>2027204</v>
      </c>
      <c r="F37" s="143">
        <f t="shared" si="4"/>
        <v>1.5519469874112359</v>
      </c>
      <c r="G37" s="220">
        <f>SUM(G9:G36)</f>
        <v>47009</v>
      </c>
      <c r="H37" s="120">
        <f>SUM(H9:H36)</f>
        <v>74279</v>
      </c>
      <c r="I37" s="132">
        <f>SUM(I9:I36)</f>
        <v>53920790.529999979</v>
      </c>
      <c r="J37" s="120">
        <f>SUM(J9:J36)</f>
        <v>887677</v>
      </c>
      <c r="K37" s="221">
        <f t="shared" si="5"/>
        <v>1.5801016826565126</v>
      </c>
      <c r="L37" s="220">
        <f>SUM(L9:L36)</f>
        <v>68888</v>
      </c>
      <c r="M37" s="120">
        <f>SUM(M9:M36)</f>
        <v>105587</v>
      </c>
      <c r="N37" s="132">
        <f>SUM(N9:N36)</f>
        <v>66974445.480000004</v>
      </c>
      <c r="O37" s="120">
        <f>SUM(O9:O36)</f>
        <v>1139527</v>
      </c>
      <c r="P37" s="221">
        <f t="shared" si="6"/>
        <v>1.5327342933457206</v>
      </c>
    </row>
    <row r="39" spans="1:16" ht="43.5" customHeight="1" x14ac:dyDescent="0.2">
      <c r="A39" s="383" t="s">
        <v>393</v>
      </c>
      <c r="B39" s="383"/>
      <c r="C39" s="383"/>
      <c r="D39" s="383"/>
      <c r="E39" s="383"/>
      <c r="F39" s="383"/>
      <c r="G39" s="383"/>
      <c r="H39" s="383"/>
      <c r="I39" s="383"/>
      <c r="J39" s="383"/>
      <c r="K39" s="383"/>
      <c r="L39" s="383"/>
      <c r="M39" s="383"/>
      <c r="N39" s="383"/>
      <c r="O39" s="383"/>
      <c r="P39" s="383"/>
    </row>
    <row r="40" spans="1:16" x14ac:dyDescent="0.2">
      <c r="B40" s="12"/>
      <c r="C40" s="15"/>
      <c r="D40" s="12"/>
    </row>
    <row r="41" spans="1:16" x14ac:dyDescent="0.2">
      <c r="B41" s="12"/>
      <c r="C41" s="13"/>
      <c r="D41" s="12"/>
    </row>
    <row r="42" spans="1:16" x14ac:dyDescent="0.2">
      <c r="B42" s="12"/>
      <c r="C42" s="12"/>
      <c r="D42" s="12"/>
    </row>
  </sheetData>
  <mergeCells count="7">
    <mergeCell ref="A39:P39"/>
    <mergeCell ref="G6:K6"/>
    <mergeCell ref="L6:P6"/>
    <mergeCell ref="A4:K4"/>
    <mergeCell ref="A3:F3"/>
    <mergeCell ref="A6:A7"/>
    <mergeCell ref="B6:F6"/>
  </mergeCells>
  <phoneticPr fontId="0" type="noConversion"/>
  <hyperlinks>
    <hyperlink ref="A1" location="Съдържание!Print_Area" display="към съдържанието" xr:uid="{00000000-0004-0000-1500-000000000000}"/>
  </hyperlinks>
  <printOptions horizontalCentered="1"/>
  <pageMargins left="0.39370078740157483" right="0.39370078740157483" top="0.59055118110236227" bottom="0.39370078740157483" header="0" footer="0"/>
  <pageSetup paperSize="9" scale="65"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pageSetUpPr fitToPage="1"/>
  </sheetPr>
  <dimension ref="A1:F60"/>
  <sheetViews>
    <sheetView zoomScaleNormal="100" zoomScaleSheetLayoutView="86" workbookViewId="0">
      <selection activeCell="E2" sqref="E2"/>
    </sheetView>
  </sheetViews>
  <sheetFormatPr defaultRowHeight="12.75" x14ac:dyDescent="0.2"/>
  <cols>
    <col min="1" max="1" width="30.7109375" customWidth="1"/>
    <col min="2" max="2" width="12.7109375" customWidth="1"/>
    <col min="3" max="3" width="25.7109375" customWidth="1"/>
    <col min="4" max="4" width="20.7109375" customWidth="1"/>
    <col min="5" max="5" width="30.7109375" customWidth="1"/>
    <col min="6" max="6" width="15.7109375" customWidth="1"/>
  </cols>
  <sheetData>
    <row r="1" spans="1:6" s="5" customFormat="1" ht="14.25" customHeight="1" x14ac:dyDescent="0.2">
      <c r="A1" s="159" t="s">
        <v>64</v>
      </c>
      <c r="B1" s="10"/>
      <c r="C1" s="91"/>
      <c r="D1" s="82"/>
      <c r="E1" s="91"/>
    </row>
    <row r="2" spans="1:6" s="5" customFormat="1" ht="14.25" customHeight="1" x14ac:dyDescent="0.2">
      <c r="A2" s="159"/>
      <c r="B2" s="10"/>
      <c r="C2" s="91"/>
      <c r="D2" s="82"/>
      <c r="E2" s="91"/>
    </row>
    <row r="3" spans="1:6" s="5" customFormat="1" ht="15" customHeight="1" x14ac:dyDescent="0.2">
      <c r="A3" s="352" t="s">
        <v>322</v>
      </c>
      <c r="B3" s="352"/>
      <c r="C3" s="352"/>
      <c r="D3" s="352"/>
      <c r="E3" s="352"/>
      <c r="F3" s="107"/>
    </row>
    <row r="4" spans="1:6" ht="30" customHeight="1" x14ac:dyDescent="0.2">
      <c r="A4" s="376" t="s">
        <v>394</v>
      </c>
      <c r="B4" s="376"/>
      <c r="C4" s="376"/>
      <c r="D4" s="376"/>
      <c r="E4" s="376"/>
      <c r="F4" s="11"/>
    </row>
    <row r="5" spans="1:6" ht="15" customHeight="1" x14ac:dyDescent="0.2">
      <c r="A5" s="95"/>
      <c r="B5" s="95"/>
      <c r="C5" s="95"/>
      <c r="D5" s="95"/>
      <c r="E5" s="95"/>
      <c r="F5" s="11"/>
    </row>
    <row r="6" spans="1:6" ht="39.950000000000003" customHeight="1" x14ac:dyDescent="0.2">
      <c r="A6" s="144" t="s">
        <v>61</v>
      </c>
      <c r="B6" s="141" t="s">
        <v>62</v>
      </c>
      <c r="C6" s="141" t="s">
        <v>241</v>
      </c>
      <c r="D6" s="142" t="s">
        <v>246</v>
      </c>
      <c r="E6" s="142" t="s">
        <v>240</v>
      </c>
      <c r="F6" s="11"/>
    </row>
    <row r="7" spans="1:6" ht="20.100000000000001" customHeight="1" x14ac:dyDescent="0.2">
      <c r="A7" s="145">
        <v>1</v>
      </c>
      <c r="B7" s="122">
        <v>2</v>
      </c>
      <c r="C7" s="122">
        <v>3</v>
      </c>
      <c r="D7" s="123">
        <v>4</v>
      </c>
      <c r="E7" s="123" t="s">
        <v>215</v>
      </c>
      <c r="F7" s="11"/>
    </row>
    <row r="8" spans="1:6" ht="15" customHeight="1" x14ac:dyDescent="0.2">
      <c r="A8" s="96" t="s">
        <v>88</v>
      </c>
      <c r="B8" s="72">
        <v>70426.907976724789</v>
      </c>
      <c r="C8" s="72">
        <v>143864.51039206222</v>
      </c>
      <c r="D8" s="72">
        <v>1166583.8770629314</v>
      </c>
      <c r="E8" s="93">
        <f>D8/C8</f>
        <v>8.1089065947100885</v>
      </c>
      <c r="F8" s="8"/>
    </row>
    <row r="9" spans="1:6" ht="15" customHeight="1" x14ac:dyDescent="0.2">
      <c r="A9" s="96" t="s">
        <v>89</v>
      </c>
      <c r="B9" s="72">
        <v>15601.919923540379</v>
      </c>
      <c r="C9" s="72">
        <v>64441.129143118334</v>
      </c>
      <c r="D9" s="72">
        <v>454603.32519802445</v>
      </c>
      <c r="E9" s="93">
        <f t="shared" ref="E9:E14" si="0">D9/C9</f>
        <v>7.0545524456653865</v>
      </c>
      <c r="F9" s="8"/>
    </row>
    <row r="10" spans="1:6" ht="15" customHeight="1" x14ac:dyDescent="0.2">
      <c r="A10" s="96" t="s">
        <v>90</v>
      </c>
      <c r="B10" s="72">
        <v>12705.725101430808</v>
      </c>
      <c r="C10" s="72">
        <v>118181.23602873331</v>
      </c>
      <c r="D10" s="72">
        <v>738337.82010998705</v>
      </c>
      <c r="E10" s="93">
        <f t="shared" si="0"/>
        <v>6.2475046371191745</v>
      </c>
      <c r="F10" s="8"/>
    </row>
    <row r="11" spans="1:6" ht="15" customHeight="1" x14ac:dyDescent="0.2">
      <c r="A11" s="96" t="s">
        <v>91</v>
      </c>
      <c r="B11" s="72">
        <v>4762.7652895814399</v>
      </c>
      <c r="C11" s="72">
        <v>104830.61274813123</v>
      </c>
      <c r="D11" s="72">
        <v>607994.01817684888</v>
      </c>
      <c r="E11" s="93">
        <f>D11/C11</f>
        <v>5.7997754876968166</v>
      </c>
      <c r="F11" s="8"/>
    </row>
    <row r="12" spans="1:6" ht="15" customHeight="1" x14ac:dyDescent="0.2">
      <c r="A12" s="96" t="s">
        <v>92</v>
      </c>
      <c r="B12" s="72">
        <v>2322.1742267365048</v>
      </c>
      <c r="C12" s="72">
        <v>117204.31109690141</v>
      </c>
      <c r="D12" s="72">
        <v>667593.07599521067</v>
      </c>
      <c r="E12" s="93">
        <f t="shared" si="0"/>
        <v>5.6959771338382126</v>
      </c>
      <c r="F12" s="8"/>
    </row>
    <row r="13" spans="1:6" ht="15" customHeight="1" x14ac:dyDescent="0.2">
      <c r="A13" s="96" t="s">
        <v>127</v>
      </c>
      <c r="B13" s="72">
        <v>720.53634174451622</v>
      </c>
      <c r="C13" s="72">
        <v>79203.778375611932</v>
      </c>
      <c r="D13" s="72">
        <v>457664.24840215809</v>
      </c>
      <c r="E13" s="93">
        <f t="shared" si="0"/>
        <v>5.7783133303534413</v>
      </c>
      <c r="F13" s="8"/>
    </row>
    <row r="14" spans="1:6" ht="15" customHeight="1" x14ac:dyDescent="0.2">
      <c r="A14" s="96" t="s">
        <v>270</v>
      </c>
      <c r="B14" s="72">
        <v>559.97114024155997</v>
      </c>
      <c r="C14" s="72">
        <v>216408.42221544153</v>
      </c>
      <c r="D14" s="72">
        <v>1211441.6350548393</v>
      </c>
      <c r="E14" s="93">
        <f t="shared" si="0"/>
        <v>5.5979412568740523</v>
      </c>
      <c r="F14" s="8"/>
    </row>
    <row r="15" spans="1:6" ht="20.100000000000001" customHeight="1" x14ac:dyDescent="0.2">
      <c r="A15" s="212" t="s">
        <v>5</v>
      </c>
      <c r="B15" s="120">
        <f>SUM(B8:B14)</f>
        <v>107100</v>
      </c>
      <c r="C15" s="120">
        <f>SUM(C8:C14)</f>
        <v>844133.99999999977</v>
      </c>
      <c r="D15" s="120">
        <f>SUM(D8:D14)</f>
        <v>5304218</v>
      </c>
      <c r="E15" s="143">
        <f>D15/C15</f>
        <v>6.283620846927148</v>
      </c>
    </row>
    <row r="16" spans="1:6" s="10" customFormat="1" x14ac:dyDescent="0.2">
      <c r="A16" s="45"/>
      <c r="B16" s="44"/>
      <c r="C16" s="44"/>
      <c r="D16" s="44"/>
      <c r="E16" s="44"/>
      <c r="F16" s="44"/>
    </row>
    <row r="17" spans="1:6" x14ac:dyDescent="0.2">
      <c r="A17" s="62"/>
      <c r="B17" s="8"/>
      <c r="C17" s="8"/>
      <c r="D17" s="167"/>
      <c r="E17" s="167"/>
      <c r="F17" s="55"/>
    </row>
    <row r="18" spans="1:6" x14ac:dyDescent="0.2">
      <c r="A18" s="46"/>
      <c r="B18" s="8"/>
      <c r="C18" s="8"/>
      <c r="D18" s="167"/>
      <c r="E18" s="167"/>
      <c r="F18" s="51"/>
    </row>
    <row r="19" spans="1:6" x14ac:dyDescent="0.2">
      <c r="B19" s="8"/>
      <c r="C19" s="8"/>
      <c r="D19" s="167"/>
      <c r="E19" s="167"/>
    </row>
    <row r="20" spans="1:6" x14ac:dyDescent="0.2">
      <c r="A20" s="42"/>
      <c r="B20" s="8"/>
      <c r="C20" s="8"/>
      <c r="D20" s="167"/>
      <c r="E20" s="167"/>
    </row>
    <row r="21" spans="1:6" x14ac:dyDescent="0.2">
      <c r="A21" s="39"/>
      <c r="B21" s="8"/>
      <c r="C21" s="8"/>
      <c r="D21" s="167"/>
      <c r="E21" s="167"/>
    </row>
    <row r="22" spans="1:6" x14ac:dyDescent="0.2">
      <c r="A22" s="56"/>
      <c r="B22" s="8"/>
      <c r="C22" s="8"/>
      <c r="D22" s="167"/>
      <c r="E22" s="167"/>
    </row>
    <row r="23" spans="1:6" x14ac:dyDescent="0.2">
      <c r="A23" s="57"/>
      <c r="B23" s="8"/>
      <c r="C23" s="8"/>
      <c r="D23" s="167"/>
      <c r="E23" s="167"/>
    </row>
    <row r="24" spans="1:6" x14ac:dyDescent="0.2">
      <c r="A24" s="57"/>
      <c r="B24" s="8"/>
      <c r="C24" s="8"/>
      <c r="D24" s="167"/>
      <c r="E24" s="167"/>
    </row>
    <row r="25" spans="1:6" x14ac:dyDescent="0.2">
      <c r="A25" s="58"/>
    </row>
    <row r="26" spans="1:6" x14ac:dyDescent="0.2">
      <c r="A26" s="58"/>
    </row>
    <row r="27" spans="1:6" x14ac:dyDescent="0.2">
      <c r="A27" s="58"/>
    </row>
    <row r="28" spans="1:6" x14ac:dyDescent="0.2">
      <c r="A28" s="58"/>
    </row>
    <row r="29" spans="1:6" x14ac:dyDescent="0.2">
      <c r="A29" s="58"/>
    </row>
    <row r="30" spans="1:6" x14ac:dyDescent="0.2">
      <c r="A30" s="58"/>
    </row>
    <row r="31" spans="1:6" x14ac:dyDescent="0.2">
      <c r="A31" s="56"/>
    </row>
    <row r="32" spans="1:6" x14ac:dyDescent="0.2">
      <c r="A32" s="56"/>
    </row>
    <row r="33" spans="1:1" x14ac:dyDescent="0.2">
      <c r="A33" s="56"/>
    </row>
    <row r="34" spans="1:1" x14ac:dyDescent="0.2">
      <c r="A34" s="56"/>
    </row>
    <row r="35" spans="1:1" x14ac:dyDescent="0.2">
      <c r="A35" s="58"/>
    </row>
    <row r="36" spans="1:1" x14ac:dyDescent="0.2">
      <c r="A36" s="57"/>
    </row>
    <row r="37" spans="1:1" x14ac:dyDescent="0.2">
      <c r="A37" s="57"/>
    </row>
    <row r="38" spans="1:1" x14ac:dyDescent="0.2">
      <c r="A38" s="57"/>
    </row>
    <row r="39" spans="1:1" x14ac:dyDescent="0.2">
      <c r="A39" s="57"/>
    </row>
    <row r="40" spans="1:1" x14ac:dyDescent="0.2">
      <c r="A40" s="56"/>
    </row>
    <row r="41" spans="1:1" x14ac:dyDescent="0.2">
      <c r="A41" s="56"/>
    </row>
    <row r="42" spans="1:1" x14ac:dyDescent="0.2">
      <c r="A42" s="57"/>
    </row>
    <row r="43" spans="1:1" x14ac:dyDescent="0.2">
      <c r="A43" s="59"/>
    </row>
    <row r="44" spans="1:1" x14ac:dyDescent="0.2">
      <c r="A44" s="57"/>
    </row>
    <row r="45" spans="1:1" x14ac:dyDescent="0.2">
      <c r="A45" s="57"/>
    </row>
    <row r="46" spans="1:1" x14ac:dyDescent="0.2">
      <c r="A46" s="57"/>
    </row>
    <row r="47" spans="1:1" x14ac:dyDescent="0.2">
      <c r="A47" s="56"/>
    </row>
    <row r="48" spans="1:1" x14ac:dyDescent="0.2">
      <c r="A48" s="58"/>
    </row>
    <row r="49" spans="1:1" x14ac:dyDescent="0.2">
      <c r="A49" s="56"/>
    </row>
    <row r="50" spans="1:1" x14ac:dyDescent="0.2">
      <c r="A50" s="57"/>
    </row>
    <row r="51" spans="1:1" x14ac:dyDescent="0.2">
      <c r="A51" s="57"/>
    </row>
    <row r="52" spans="1:1" x14ac:dyDescent="0.2">
      <c r="A52" s="57"/>
    </row>
    <row r="53" spans="1:1" x14ac:dyDescent="0.2">
      <c r="A53" s="56"/>
    </row>
    <row r="54" spans="1:1" ht="30" customHeight="1" x14ac:dyDescent="0.2">
      <c r="A54" s="58"/>
    </row>
    <row r="55" spans="1:1" x14ac:dyDescent="0.2">
      <c r="A55" s="58"/>
    </row>
    <row r="56" spans="1:1" x14ac:dyDescent="0.2">
      <c r="A56" s="58"/>
    </row>
    <row r="57" spans="1:1" x14ac:dyDescent="0.2">
      <c r="A57" s="56"/>
    </row>
    <row r="60" spans="1:1" ht="30" customHeight="1" x14ac:dyDescent="0.2"/>
  </sheetData>
  <mergeCells count="2">
    <mergeCell ref="A4:E4"/>
    <mergeCell ref="A3:E3"/>
  </mergeCells>
  <phoneticPr fontId="0" type="noConversion"/>
  <hyperlinks>
    <hyperlink ref="A1" location="Съдържание!Print_Area" display="към съдържанието" xr:uid="{00000000-0004-0000-1800-000000000000}"/>
  </hyperlinks>
  <printOptions horizontalCentered="1"/>
  <pageMargins left="0.39370078740157483" right="0.39370078740157483" top="0.59055118110236227" bottom="0.39370078740157483" header="0.39370078740157483" footer="0.39370078740157483"/>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V94"/>
  <sheetViews>
    <sheetView zoomScale="84" zoomScaleNormal="84" zoomScaleSheetLayoutView="87" workbookViewId="0">
      <selection activeCell="E2" sqref="E2"/>
    </sheetView>
  </sheetViews>
  <sheetFormatPr defaultRowHeight="12.75" x14ac:dyDescent="0.2"/>
  <cols>
    <col min="1" max="1" width="10.7109375" customWidth="1"/>
    <col min="2" max="2" width="10.7109375" style="2" customWidth="1"/>
    <col min="3" max="3" width="60.7109375" customWidth="1"/>
    <col min="4" max="4" width="25.7109375" customWidth="1"/>
    <col min="5" max="6" width="20.7109375" customWidth="1"/>
    <col min="7" max="7" width="12" customWidth="1"/>
    <col min="8" max="8" width="13.7109375" customWidth="1"/>
  </cols>
  <sheetData>
    <row r="1" spans="1:12" s="5" customFormat="1" ht="15" customHeight="1" x14ac:dyDescent="0.2">
      <c r="A1" s="159" t="s">
        <v>64</v>
      </c>
      <c r="B1" s="146"/>
      <c r="C1" s="83"/>
      <c r="D1" s="83"/>
      <c r="E1" s="83"/>
      <c r="F1" s="83"/>
    </row>
    <row r="2" spans="1:12" s="5" customFormat="1" ht="15" customHeight="1" x14ac:dyDescent="0.2">
      <c r="A2" s="159"/>
      <c r="B2" s="146"/>
      <c r="C2" s="83"/>
      <c r="D2" s="83"/>
      <c r="E2" s="83"/>
      <c r="F2" s="83"/>
    </row>
    <row r="3" spans="1:12" s="5" customFormat="1" ht="15" customHeight="1" x14ac:dyDescent="0.2">
      <c r="A3" s="376" t="s">
        <v>322</v>
      </c>
      <c r="B3" s="376"/>
      <c r="C3" s="376"/>
      <c r="D3" s="376"/>
      <c r="E3" s="376"/>
      <c r="F3" s="376"/>
    </row>
    <row r="4" spans="1:12" s="70" customFormat="1" ht="30" customHeight="1" x14ac:dyDescent="0.2">
      <c r="A4" s="350" t="s">
        <v>395</v>
      </c>
      <c r="B4" s="350"/>
      <c r="C4" s="350"/>
      <c r="D4" s="350"/>
      <c r="E4" s="350"/>
      <c r="F4" s="350"/>
    </row>
    <row r="5" spans="1:12" s="70" customFormat="1" ht="15" customHeight="1" x14ac:dyDescent="0.2">
      <c r="A5" s="66"/>
      <c r="B5" s="66"/>
      <c r="C5" s="66"/>
      <c r="D5" s="66"/>
      <c r="E5" s="66"/>
      <c r="F5" s="66"/>
    </row>
    <row r="6" spans="1:12" s="98" customFormat="1" ht="39.950000000000003" customHeight="1" x14ac:dyDescent="0.2">
      <c r="A6" s="126" t="s">
        <v>141</v>
      </c>
      <c r="B6" s="126" t="s">
        <v>211</v>
      </c>
      <c r="C6" s="126" t="s">
        <v>154</v>
      </c>
      <c r="D6" s="126" t="s">
        <v>268</v>
      </c>
      <c r="E6" s="128" t="s">
        <v>142</v>
      </c>
      <c r="F6" s="126" t="s">
        <v>182</v>
      </c>
    </row>
    <row r="7" spans="1:12" s="98" customFormat="1" ht="20.100000000000001" customHeight="1" x14ac:dyDescent="0.2">
      <c r="A7" s="128">
        <v>1</v>
      </c>
      <c r="B7" s="128">
        <v>2</v>
      </c>
      <c r="C7" s="128">
        <v>3</v>
      </c>
      <c r="D7" s="128">
        <v>4</v>
      </c>
      <c r="E7" s="128">
        <v>5</v>
      </c>
      <c r="F7" s="128">
        <v>6</v>
      </c>
    </row>
    <row r="8" spans="1:12" s="70" customFormat="1" ht="15" customHeight="1" x14ac:dyDescent="0.2">
      <c r="A8" s="102">
        <v>1</v>
      </c>
      <c r="B8" s="102" t="s">
        <v>144</v>
      </c>
      <c r="C8" s="103" t="s">
        <v>155</v>
      </c>
      <c r="D8" s="99">
        <v>135933</v>
      </c>
      <c r="E8" s="335">
        <v>0.14230000000000001</v>
      </c>
      <c r="F8" s="100">
        <v>4.5999999999999996</v>
      </c>
      <c r="K8" s="101"/>
      <c r="L8" s="101"/>
    </row>
    <row r="9" spans="1:12" s="70" customFormat="1" ht="15" customHeight="1" x14ac:dyDescent="0.2">
      <c r="A9" s="102">
        <v>2</v>
      </c>
      <c r="B9" s="102" t="s">
        <v>143</v>
      </c>
      <c r="C9" s="103" t="s">
        <v>160</v>
      </c>
      <c r="D9" s="99">
        <v>131668</v>
      </c>
      <c r="E9" s="335">
        <v>0.13780000000000001</v>
      </c>
      <c r="F9" s="100">
        <v>4.8</v>
      </c>
      <c r="K9" s="101"/>
      <c r="L9" s="101"/>
    </row>
    <row r="10" spans="1:12" s="70" customFormat="1" ht="15" customHeight="1" x14ac:dyDescent="0.2">
      <c r="A10" s="102">
        <v>3</v>
      </c>
      <c r="B10" s="102" t="s">
        <v>145</v>
      </c>
      <c r="C10" s="103" t="s">
        <v>162</v>
      </c>
      <c r="D10" s="99">
        <v>74266</v>
      </c>
      <c r="E10" s="335">
        <v>7.7700000000000005E-2</v>
      </c>
      <c r="F10" s="100">
        <v>7.5</v>
      </c>
      <c r="K10" s="101"/>
      <c r="L10" s="101"/>
    </row>
    <row r="11" spans="1:12" s="70" customFormat="1" ht="30" customHeight="1" x14ac:dyDescent="0.2">
      <c r="A11" s="102">
        <v>4</v>
      </c>
      <c r="B11" s="102" t="s">
        <v>146</v>
      </c>
      <c r="C11" s="103" t="s">
        <v>159</v>
      </c>
      <c r="D11" s="99">
        <v>31739</v>
      </c>
      <c r="E11" s="335">
        <v>3.32E-2</v>
      </c>
      <c r="F11" s="100">
        <v>4.8</v>
      </c>
      <c r="K11" s="101"/>
      <c r="L11" s="101"/>
    </row>
    <row r="12" spans="1:12" s="70" customFormat="1" ht="30" customHeight="1" x14ac:dyDescent="0.2">
      <c r="A12" s="102">
        <v>5</v>
      </c>
      <c r="B12" s="102" t="s">
        <v>148</v>
      </c>
      <c r="C12" s="103" t="s">
        <v>356</v>
      </c>
      <c r="D12" s="99">
        <v>31691</v>
      </c>
      <c r="E12" s="335">
        <v>3.32E-2</v>
      </c>
      <c r="F12" s="100">
        <v>14.2</v>
      </c>
      <c r="K12" s="101"/>
      <c r="L12" s="101"/>
    </row>
    <row r="13" spans="1:12" s="70" customFormat="1" ht="15" customHeight="1" x14ac:dyDescent="0.2">
      <c r="A13" s="102">
        <v>6</v>
      </c>
      <c r="B13" s="102" t="s">
        <v>147</v>
      </c>
      <c r="C13" s="103" t="s">
        <v>158</v>
      </c>
      <c r="D13" s="99">
        <v>29525</v>
      </c>
      <c r="E13" s="335">
        <v>3.09E-2</v>
      </c>
      <c r="F13" s="100">
        <v>5.0999999999999996</v>
      </c>
      <c r="K13" s="101"/>
      <c r="L13" s="101"/>
    </row>
    <row r="14" spans="1:12" s="70" customFormat="1" ht="15" customHeight="1" x14ac:dyDescent="0.2">
      <c r="A14" s="102">
        <v>7</v>
      </c>
      <c r="B14" s="102" t="s">
        <v>149</v>
      </c>
      <c r="C14" s="103" t="s">
        <v>163</v>
      </c>
      <c r="D14" s="99">
        <v>17106</v>
      </c>
      <c r="E14" s="335">
        <v>1.7899999999999999E-2</v>
      </c>
      <c r="F14" s="100">
        <v>27.6</v>
      </c>
      <c r="K14" s="101"/>
      <c r="L14" s="101"/>
    </row>
    <row r="15" spans="1:12" s="70" customFormat="1" ht="30" customHeight="1" x14ac:dyDescent="0.2">
      <c r="A15" s="102">
        <v>8</v>
      </c>
      <c r="B15" s="102" t="s">
        <v>151</v>
      </c>
      <c r="C15" s="103" t="s">
        <v>157</v>
      </c>
      <c r="D15" s="99">
        <v>9975</v>
      </c>
      <c r="E15" s="335">
        <v>1.04E-2</v>
      </c>
      <c r="F15" s="100">
        <v>12.7</v>
      </c>
      <c r="K15" s="101"/>
      <c r="L15" s="101"/>
    </row>
    <row r="16" spans="1:12" s="70" customFormat="1" ht="15" customHeight="1" x14ac:dyDescent="0.2">
      <c r="A16" s="102">
        <v>9</v>
      </c>
      <c r="B16" s="102" t="s">
        <v>150</v>
      </c>
      <c r="C16" s="103" t="s">
        <v>164</v>
      </c>
      <c r="D16" s="99">
        <v>8810</v>
      </c>
      <c r="E16" s="335">
        <v>9.1999999999999998E-3</v>
      </c>
      <c r="F16" s="100">
        <v>23.5</v>
      </c>
      <c r="K16" s="101"/>
      <c r="L16" s="101"/>
    </row>
    <row r="17" spans="1:12" s="70" customFormat="1" ht="15" customHeight="1" x14ac:dyDescent="0.2">
      <c r="A17" s="102">
        <v>10</v>
      </c>
      <c r="B17" s="102" t="s">
        <v>271</v>
      </c>
      <c r="C17" s="103" t="s">
        <v>272</v>
      </c>
      <c r="D17" s="99">
        <v>8662</v>
      </c>
      <c r="E17" s="335">
        <v>9.1000000000000004E-3</v>
      </c>
      <c r="F17" s="100">
        <v>5.4</v>
      </c>
      <c r="K17" s="101"/>
      <c r="L17" s="101"/>
    </row>
    <row r="18" spans="1:12" s="70" customFormat="1" ht="15" customHeight="1" x14ac:dyDescent="0.2">
      <c r="A18" s="102">
        <v>11</v>
      </c>
      <c r="B18" s="102" t="s">
        <v>273</v>
      </c>
      <c r="C18" s="103" t="s">
        <v>274</v>
      </c>
      <c r="D18" s="99">
        <v>8531</v>
      </c>
      <c r="E18" s="335">
        <v>8.8999999999999999E-3</v>
      </c>
      <c r="F18" s="100">
        <v>4.9000000000000004</v>
      </c>
      <c r="K18" s="101"/>
      <c r="L18" s="101"/>
    </row>
    <row r="19" spans="1:12" s="70" customFormat="1" ht="15" customHeight="1" x14ac:dyDescent="0.2">
      <c r="A19" s="102">
        <v>12</v>
      </c>
      <c r="B19" s="102" t="s">
        <v>152</v>
      </c>
      <c r="C19" s="104" t="s">
        <v>156</v>
      </c>
      <c r="D19" s="99">
        <v>7318</v>
      </c>
      <c r="E19" s="335">
        <v>7.7000000000000002E-3</v>
      </c>
      <c r="F19" s="100">
        <v>10.4</v>
      </c>
      <c r="K19" s="101"/>
      <c r="L19" s="101"/>
    </row>
    <row r="20" spans="1:12" s="70" customFormat="1" ht="15" customHeight="1" x14ac:dyDescent="0.2">
      <c r="A20" s="102">
        <v>13</v>
      </c>
      <c r="B20" s="102" t="s">
        <v>184</v>
      </c>
      <c r="C20" s="103" t="s">
        <v>197</v>
      </c>
      <c r="D20" s="99">
        <v>6948</v>
      </c>
      <c r="E20" s="335">
        <v>7.3000000000000001E-3</v>
      </c>
      <c r="F20" s="100">
        <v>3.9</v>
      </c>
      <c r="K20" s="101"/>
      <c r="L20" s="101"/>
    </row>
    <row r="21" spans="1:12" s="70" customFormat="1" ht="15" customHeight="1" x14ac:dyDescent="0.2">
      <c r="A21" s="102">
        <v>14</v>
      </c>
      <c r="B21" s="102" t="s">
        <v>153</v>
      </c>
      <c r="C21" s="103" t="s">
        <v>161</v>
      </c>
      <c r="D21" s="99">
        <v>6663</v>
      </c>
      <c r="E21" s="335">
        <v>7.0000000000000001E-3</v>
      </c>
      <c r="F21" s="100">
        <v>11</v>
      </c>
      <c r="K21" s="101"/>
      <c r="L21" s="101"/>
    </row>
    <row r="22" spans="1:12" s="70" customFormat="1" ht="15" customHeight="1" x14ac:dyDescent="0.2">
      <c r="A22" s="102">
        <v>15</v>
      </c>
      <c r="B22" s="102" t="s">
        <v>278</v>
      </c>
      <c r="C22" s="103" t="s">
        <v>279</v>
      </c>
      <c r="D22" s="99">
        <v>6151</v>
      </c>
      <c r="E22" s="335">
        <v>6.4000000000000003E-3</v>
      </c>
      <c r="F22" s="100">
        <v>10.7</v>
      </c>
      <c r="K22" s="101"/>
      <c r="L22" s="101"/>
    </row>
    <row r="23" spans="1:12" s="70" customFormat="1" ht="15" customHeight="1" x14ac:dyDescent="0.2">
      <c r="A23" s="102">
        <v>16</v>
      </c>
      <c r="B23" s="102" t="s">
        <v>396</v>
      </c>
      <c r="C23" s="103" t="s">
        <v>397</v>
      </c>
      <c r="D23" s="99">
        <v>5942</v>
      </c>
      <c r="E23" s="335">
        <v>6.1999999999999998E-3</v>
      </c>
      <c r="F23" s="100">
        <v>7.4</v>
      </c>
      <c r="K23" s="101"/>
      <c r="L23" s="101"/>
    </row>
    <row r="24" spans="1:12" s="70" customFormat="1" ht="15" customHeight="1" x14ac:dyDescent="0.2">
      <c r="A24" s="102">
        <v>17</v>
      </c>
      <c r="B24" s="102" t="s">
        <v>185</v>
      </c>
      <c r="C24" s="103" t="s">
        <v>198</v>
      </c>
      <c r="D24" s="99">
        <v>5326</v>
      </c>
      <c r="E24" s="335">
        <v>5.5999999999999999E-3</v>
      </c>
      <c r="F24" s="100">
        <v>4</v>
      </c>
      <c r="K24" s="101"/>
      <c r="L24" s="101"/>
    </row>
    <row r="25" spans="1:12" s="70" customFormat="1" ht="30" customHeight="1" x14ac:dyDescent="0.2">
      <c r="A25" s="102">
        <v>18</v>
      </c>
      <c r="B25" s="102" t="s">
        <v>398</v>
      </c>
      <c r="C25" s="103" t="s">
        <v>399</v>
      </c>
      <c r="D25" s="99">
        <v>5188</v>
      </c>
      <c r="E25" s="335">
        <v>5.4000000000000003E-3</v>
      </c>
      <c r="F25" s="100">
        <v>6.6</v>
      </c>
      <c r="K25" s="101"/>
      <c r="L25" s="101"/>
    </row>
    <row r="26" spans="1:12" s="70" customFormat="1" ht="15" customHeight="1" x14ac:dyDescent="0.2">
      <c r="A26" s="102">
        <v>19</v>
      </c>
      <c r="B26" s="102" t="s">
        <v>400</v>
      </c>
      <c r="C26" s="103" t="s">
        <v>401</v>
      </c>
      <c r="D26" s="99">
        <v>4930</v>
      </c>
      <c r="E26" s="335">
        <v>5.1999999999999998E-3</v>
      </c>
      <c r="F26" s="100">
        <v>4.3</v>
      </c>
      <c r="K26" s="101"/>
      <c r="L26" s="101"/>
    </row>
    <row r="27" spans="1:12" s="70" customFormat="1" ht="15" customHeight="1" x14ac:dyDescent="0.2">
      <c r="A27" s="147">
        <v>20</v>
      </c>
      <c r="B27" s="147" t="s">
        <v>275</v>
      </c>
      <c r="C27" s="148" t="s">
        <v>276</v>
      </c>
      <c r="D27" s="149">
        <v>4821</v>
      </c>
      <c r="E27" s="336">
        <v>5.0000000000000001E-3</v>
      </c>
      <c r="F27" s="150">
        <v>6.1</v>
      </c>
      <c r="K27" s="101"/>
      <c r="L27" s="101"/>
    </row>
    <row r="28" spans="1:12" ht="9.9499999999999993" customHeight="1" x14ac:dyDescent="0.2">
      <c r="E28" s="64"/>
    </row>
    <row r="29" spans="1:12" s="5" customFormat="1" ht="15" customHeight="1" x14ac:dyDescent="0.2">
      <c r="A29" s="348" t="s">
        <v>302</v>
      </c>
      <c r="B29" s="348"/>
      <c r="C29" s="348"/>
      <c r="D29" s="348"/>
      <c r="E29" s="348"/>
      <c r="F29" s="348"/>
    </row>
    <row r="30" spans="1:12" x14ac:dyDescent="0.2">
      <c r="B30" s="195"/>
      <c r="C30" s="198"/>
      <c r="D30" s="199"/>
      <c r="E30" s="199"/>
      <c r="F30" s="199"/>
    </row>
    <row r="31" spans="1:12" x14ac:dyDescent="0.2">
      <c r="B31" s="195"/>
      <c r="C31" s="198"/>
      <c r="D31" s="199"/>
      <c r="E31" s="199"/>
      <c r="F31" s="199"/>
    </row>
    <row r="32" spans="1:12" x14ac:dyDescent="0.2">
      <c r="B32" s="198"/>
      <c r="C32" s="199"/>
      <c r="D32" s="199"/>
      <c r="E32" s="199"/>
      <c r="F32" s="198"/>
    </row>
    <row r="33" spans="2:22" x14ac:dyDescent="0.2">
      <c r="B33" s="198"/>
      <c r="C33" s="199"/>
      <c r="D33" s="199"/>
      <c r="E33" s="199"/>
      <c r="F33" s="198"/>
    </row>
    <row r="34" spans="2:22" x14ac:dyDescent="0.2">
      <c r="B34" s="198"/>
      <c r="C34" s="199"/>
      <c r="D34" s="199"/>
      <c r="E34" s="199"/>
      <c r="F34" s="198"/>
    </row>
    <row r="35" spans="2:22" x14ac:dyDescent="0.2">
      <c r="B35" s="198"/>
      <c r="C35" s="199"/>
      <c r="D35" s="199"/>
      <c r="E35" s="199"/>
      <c r="F35" s="198"/>
    </row>
    <row r="36" spans="2:22" x14ac:dyDescent="0.2">
      <c r="B36" s="198"/>
      <c r="C36" s="199"/>
      <c r="D36" s="199"/>
      <c r="E36" s="199"/>
      <c r="F36" s="198"/>
    </row>
    <row r="37" spans="2:22" ht="12.75" customHeight="1" x14ac:dyDescent="0.2">
      <c r="B37" s="198"/>
      <c r="C37" s="199"/>
      <c r="D37" s="199"/>
      <c r="E37" s="199"/>
      <c r="F37" s="198"/>
    </row>
    <row r="38" spans="2:22" ht="12.75" customHeight="1" x14ac:dyDescent="0.2">
      <c r="B38" s="198"/>
      <c r="C38" s="199"/>
      <c r="D38" s="199"/>
      <c r="E38" s="199"/>
      <c r="F38" s="198"/>
    </row>
    <row r="39" spans="2:22" ht="12.75" customHeight="1" x14ac:dyDescent="0.2">
      <c r="B39" s="198"/>
      <c r="C39" s="199"/>
      <c r="D39" s="199"/>
      <c r="E39" s="199"/>
      <c r="F39" s="198"/>
    </row>
    <row r="40" spans="2:22" x14ac:dyDescent="0.2">
      <c r="B40" s="198"/>
      <c r="C40" s="199"/>
      <c r="D40" s="199"/>
      <c r="E40" s="199"/>
      <c r="F40" s="198"/>
    </row>
    <row r="41" spans="2:22" x14ac:dyDescent="0.2">
      <c r="B41" s="195"/>
      <c r="C41" s="196"/>
      <c r="D41" s="197"/>
      <c r="E41" s="12"/>
      <c r="F41" s="12"/>
    </row>
    <row r="42" spans="2:22" ht="14.25" customHeight="1" x14ac:dyDescent="0.2">
      <c r="B42" s="195"/>
      <c r="C42" s="196"/>
      <c r="D42" s="197"/>
      <c r="E42" s="12"/>
      <c r="F42" s="12"/>
    </row>
    <row r="43" spans="2:22" x14ac:dyDescent="0.2">
      <c r="B43" s="195"/>
      <c r="C43" s="196"/>
      <c r="D43" s="197"/>
      <c r="E43" s="12"/>
      <c r="F43" s="12"/>
    </row>
    <row r="44" spans="2:22" x14ac:dyDescent="0.2">
      <c r="B44" s="195"/>
      <c r="C44" s="196"/>
      <c r="D44" s="197"/>
      <c r="E44" s="12"/>
      <c r="F44" s="12"/>
      <c r="V44" s="63"/>
    </row>
    <row r="45" spans="2:22" x14ac:dyDescent="0.2">
      <c r="B45" s="195"/>
      <c r="C45" s="196"/>
      <c r="D45" s="197"/>
      <c r="E45" s="12"/>
      <c r="F45" s="12"/>
    </row>
    <row r="46" spans="2:22" x14ac:dyDescent="0.2">
      <c r="B46" s="195"/>
      <c r="C46" s="196"/>
      <c r="D46" s="197"/>
      <c r="E46" s="12"/>
      <c r="F46" s="12"/>
    </row>
    <row r="47" spans="2:22" x14ac:dyDescent="0.2">
      <c r="B47" s="195"/>
      <c r="C47" s="196"/>
      <c r="D47" s="197"/>
      <c r="E47" s="12"/>
      <c r="F47" s="12"/>
    </row>
    <row r="48" spans="2:22" x14ac:dyDescent="0.2">
      <c r="B48" s="195"/>
      <c r="C48" s="12"/>
      <c r="D48" s="12"/>
      <c r="E48" s="12"/>
      <c r="F48" s="12"/>
    </row>
    <row r="49" spans="1:6" x14ac:dyDescent="0.2">
      <c r="B49" s="195"/>
      <c r="C49" s="12"/>
      <c r="D49" s="12"/>
      <c r="E49" s="12"/>
      <c r="F49" s="12"/>
    </row>
    <row r="50" spans="1:6" x14ac:dyDescent="0.2">
      <c r="A50" s="42"/>
      <c r="B50" s="196"/>
      <c r="C50" s="12"/>
      <c r="D50" s="12"/>
      <c r="E50" s="12"/>
      <c r="F50" s="12"/>
    </row>
    <row r="51" spans="1:6" x14ac:dyDescent="0.2">
      <c r="A51" s="42"/>
      <c r="B51" s="196"/>
      <c r="C51" s="12"/>
      <c r="D51" s="12"/>
      <c r="E51" s="12"/>
      <c r="F51" s="12"/>
    </row>
    <row r="52" spans="1:6" x14ac:dyDescent="0.2">
      <c r="A52" s="42"/>
      <c r="B52" s="196"/>
      <c r="C52" s="12"/>
      <c r="D52" s="12"/>
      <c r="E52" s="12"/>
      <c r="F52" s="12"/>
    </row>
    <row r="53" spans="1:6" ht="13.5" customHeight="1" x14ac:dyDescent="0.2">
      <c r="B53" s="196"/>
      <c r="C53" s="12"/>
      <c r="D53" s="12"/>
      <c r="E53" s="12"/>
      <c r="F53" s="12"/>
    </row>
    <row r="54" spans="1:6" x14ac:dyDescent="0.2">
      <c r="B54" s="195"/>
      <c r="C54" s="12"/>
      <c r="D54" s="12"/>
      <c r="E54" s="12"/>
      <c r="F54" s="12"/>
    </row>
    <row r="55" spans="1:6" x14ac:dyDescent="0.2">
      <c r="B55" s="195"/>
      <c r="C55" s="12"/>
      <c r="D55" s="12"/>
      <c r="E55" s="12"/>
      <c r="F55" s="12"/>
    </row>
    <row r="56" spans="1:6" x14ac:dyDescent="0.2">
      <c r="B56" s="195"/>
      <c r="C56" s="12"/>
      <c r="D56" s="12"/>
      <c r="E56" s="12"/>
      <c r="F56" s="12"/>
    </row>
    <row r="57" spans="1:6" x14ac:dyDescent="0.2">
      <c r="B57" s="195"/>
      <c r="C57" s="12"/>
      <c r="D57" s="12"/>
      <c r="E57" s="12"/>
      <c r="F57" s="12"/>
    </row>
    <row r="58" spans="1:6" x14ac:dyDescent="0.2">
      <c r="B58" s="195"/>
      <c r="C58" s="12"/>
      <c r="D58" s="12"/>
      <c r="E58" s="12"/>
      <c r="F58" s="12"/>
    </row>
    <row r="59" spans="1:6" x14ac:dyDescent="0.2">
      <c r="B59" s="195"/>
      <c r="C59" s="12"/>
      <c r="D59" s="12"/>
      <c r="E59" s="12"/>
      <c r="F59" s="12"/>
    </row>
    <row r="60" spans="1:6" x14ac:dyDescent="0.2">
      <c r="B60" s="195"/>
      <c r="C60" s="12"/>
      <c r="D60" s="12"/>
      <c r="E60" s="12"/>
      <c r="F60" s="12"/>
    </row>
    <row r="61" spans="1:6" x14ac:dyDescent="0.2">
      <c r="B61" s="195"/>
      <c r="C61" s="12"/>
      <c r="D61" s="12"/>
      <c r="E61" s="12"/>
      <c r="F61" s="12"/>
    </row>
    <row r="62" spans="1:6" x14ac:dyDescent="0.2">
      <c r="B62" s="195"/>
      <c r="C62" s="12"/>
      <c r="D62" s="12"/>
      <c r="E62" s="12"/>
      <c r="F62" s="12"/>
    </row>
    <row r="63" spans="1:6" x14ac:dyDescent="0.2">
      <c r="B63" s="195"/>
      <c r="C63" s="12"/>
      <c r="D63" s="12"/>
      <c r="E63" s="12"/>
      <c r="F63" s="12"/>
    </row>
    <row r="64" spans="1:6" x14ac:dyDescent="0.2">
      <c r="B64" s="195"/>
      <c r="C64" s="12"/>
      <c r="D64" s="12"/>
      <c r="E64" s="12"/>
      <c r="F64" s="12"/>
    </row>
    <row r="65" spans="1:6" x14ac:dyDescent="0.2">
      <c r="B65" s="195"/>
      <c r="C65" s="12"/>
      <c r="D65" s="12"/>
      <c r="E65" s="12"/>
      <c r="F65" s="12"/>
    </row>
    <row r="66" spans="1:6" x14ac:dyDescent="0.2">
      <c r="B66" s="195"/>
      <c r="C66" s="12"/>
      <c r="D66" s="12"/>
      <c r="E66" s="12"/>
      <c r="F66" s="12"/>
    </row>
    <row r="67" spans="1:6" x14ac:dyDescent="0.2">
      <c r="A67" s="42"/>
      <c r="B67" s="195"/>
      <c r="C67" s="12"/>
      <c r="D67" s="12"/>
      <c r="E67" s="12"/>
      <c r="F67" s="12"/>
    </row>
    <row r="68" spans="1:6" x14ac:dyDescent="0.2">
      <c r="B68" s="195"/>
      <c r="C68" s="12"/>
      <c r="D68" s="12"/>
      <c r="E68" s="12"/>
      <c r="F68" s="12"/>
    </row>
    <row r="69" spans="1:6" x14ac:dyDescent="0.2">
      <c r="B69" s="195"/>
      <c r="C69" s="12"/>
      <c r="D69" s="12"/>
      <c r="E69" s="12"/>
      <c r="F69" s="12"/>
    </row>
    <row r="70" spans="1:6" x14ac:dyDescent="0.2">
      <c r="B70" s="195"/>
      <c r="C70" s="12"/>
      <c r="D70" s="12"/>
      <c r="E70" s="12"/>
      <c r="F70" s="12"/>
    </row>
    <row r="71" spans="1:6" x14ac:dyDescent="0.2">
      <c r="B71" s="195"/>
      <c r="C71" s="12"/>
      <c r="D71" s="12"/>
      <c r="E71" s="12"/>
      <c r="F71" s="12"/>
    </row>
    <row r="72" spans="1:6" x14ac:dyDescent="0.2">
      <c r="B72" s="195"/>
      <c r="C72" s="12"/>
      <c r="D72" s="12"/>
      <c r="E72" s="12"/>
      <c r="F72" s="12"/>
    </row>
    <row r="73" spans="1:6" x14ac:dyDescent="0.2">
      <c r="B73" s="195"/>
      <c r="C73" s="12"/>
      <c r="D73" s="12"/>
      <c r="E73" s="12"/>
      <c r="F73" s="12"/>
    </row>
    <row r="74" spans="1:6" x14ac:dyDescent="0.2">
      <c r="B74" s="195"/>
      <c r="C74" s="12"/>
      <c r="D74" s="12"/>
      <c r="E74" s="12"/>
      <c r="F74" s="12"/>
    </row>
    <row r="75" spans="1:6" x14ac:dyDescent="0.2">
      <c r="B75" s="195"/>
      <c r="C75" s="12"/>
      <c r="D75" s="12"/>
      <c r="E75" s="12"/>
      <c r="F75" s="12"/>
    </row>
    <row r="76" spans="1:6" x14ac:dyDescent="0.2">
      <c r="B76" s="195"/>
      <c r="C76" s="12"/>
      <c r="D76" s="12"/>
      <c r="E76" s="12"/>
      <c r="F76" s="12"/>
    </row>
    <row r="77" spans="1:6" x14ac:dyDescent="0.2">
      <c r="B77" s="195"/>
      <c r="C77" s="12"/>
      <c r="D77" s="12"/>
      <c r="E77" s="12"/>
      <c r="F77" s="12"/>
    </row>
    <row r="78" spans="1:6" x14ac:dyDescent="0.2">
      <c r="B78" s="195"/>
      <c r="C78" s="12"/>
      <c r="D78" s="12"/>
      <c r="E78" s="12"/>
      <c r="F78" s="12"/>
    </row>
    <row r="79" spans="1:6" x14ac:dyDescent="0.2">
      <c r="B79" s="195"/>
      <c r="C79" s="12"/>
      <c r="D79" s="12"/>
      <c r="E79" s="12"/>
      <c r="F79" s="12"/>
    </row>
    <row r="80" spans="1:6" x14ac:dyDescent="0.2">
      <c r="B80" s="195"/>
      <c r="C80" s="12"/>
      <c r="D80" s="12"/>
      <c r="E80" s="12"/>
      <c r="F80" s="12"/>
    </row>
    <row r="81" spans="1:6" x14ac:dyDescent="0.2">
      <c r="B81" s="195"/>
      <c r="C81" s="12"/>
      <c r="D81" s="12"/>
      <c r="E81" s="12"/>
      <c r="F81" s="12"/>
    </row>
    <row r="82" spans="1:6" x14ac:dyDescent="0.2">
      <c r="B82" s="195"/>
      <c r="C82" s="12"/>
      <c r="D82" s="12"/>
      <c r="E82" s="12"/>
      <c r="F82" s="12"/>
    </row>
    <row r="83" spans="1:6" x14ac:dyDescent="0.2">
      <c r="B83" s="195"/>
      <c r="C83" s="12"/>
      <c r="D83" s="12"/>
      <c r="E83" s="12"/>
      <c r="F83" s="12"/>
    </row>
    <row r="84" spans="1:6" x14ac:dyDescent="0.2">
      <c r="B84" s="195"/>
      <c r="C84" s="12"/>
      <c r="D84" s="12"/>
      <c r="E84" s="12"/>
      <c r="F84" s="12"/>
    </row>
    <row r="85" spans="1:6" x14ac:dyDescent="0.2">
      <c r="B85" s="195"/>
      <c r="C85" s="12"/>
      <c r="D85" s="12"/>
      <c r="E85" s="12"/>
      <c r="F85" s="12"/>
    </row>
    <row r="86" spans="1:6" x14ac:dyDescent="0.2">
      <c r="B86" s="195"/>
      <c r="C86" s="12"/>
      <c r="D86" s="12"/>
      <c r="E86" s="12"/>
      <c r="F86" s="12"/>
    </row>
    <row r="87" spans="1:6" x14ac:dyDescent="0.2">
      <c r="B87" s="195"/>
      <c r="C87" s="12"/>
      <c r="D87" s="12"/>
      <c r="E87" s="12"/>
      <c r="F87" s="12"/>
    </row>
    <row r="88" spans="1:6" x14ac:dyDescent="0.2">
      <c r="B88" s="195"/>
      <c r="C88" s="12"/>
      <c r="D88" s="12"/>
      <c r="E88" s="12"/>
      <c r="F88" s="12"/>
    </row>
    <row r="89" spans="1:6" x14ac:dyDescent="0.2">
      <c r="B89" s="195"/>
      <c r="C89" s="12"/>
      <c r="D89" s="12"/>
      <c r="E89" s="12"/>
      <c r="F89" s="12"/>
    </row>
    <row r="90" spans="1:6" x14ac:dyDescent="0.2">
      <c r="B90" s="195"/>
      <c r="C90" s="12"/>
      <c r="D90" s="12"/>
      <c r="E90" s="12"/>
      <c r="F90" s="12"/>
    </row>
    <row r="91" spans="1:6" x14ac:dyDescent="0.2">
      <c r="B91" s="195"/>
      <c r="C91" s="12"/>
      <c r="D91" s="12"/>
      <c r="E91" s="12"/>
      <c r="F91" s="12"/>
    </row>
    <row r="94" spans="1:6" x14ac:dyDescent="0.2">
      <c r="A94" s="42"/>
    </row>
  </sheetData>
  <mergeCells count="3">
    <mergeCell ref="A4:F4"/>
    <mergeCell ref="A29:F29"/>
    <mergeCell ref="A3:F3"/>
  </mergeCells>
  <hyperlinks>
    <hyperlink ref="A1" location="Съдържание!Print_Area" display="към съдържанието" xr:uid="{00000000-0004-0000-1900-000000000000}"/>
  </hyperlinks>
  <printOptions horizontalCentered="1"/>
  <pageMargins left="0.39370078740157483" right="0.39370078740157483" top="0.59055118110236227" bottom="0.39370078740157483" header="0.31496062992125984" footer="0.31496062992125984"/>
  <pageSetup paperSize="9" scale="8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O42"/>
  <sheetViews>
    <sheetView zoomScale="73" zoomScaleNormal="73" workbookViewId="0">
      <selection activeCell="U10" sqref="U10:V37"/>
    </sheetView>
  </sheetViews>
  <sheetFormatPr defaultRowHeight="12.75" x14ac:dyDescent="0.2"/>
  <cols>
    <col min="1" max="1" width="18.7109375" style="70" customWidth="1"/>
    <col min="2" max="2" width="10.7109375" style="70" customWidth="1"/>
    <col min="3" max="3" width="12.7109375" style="70" customWidth="1"/>
    <col min="4" max="4" width="14.7109375" style="70" customWidth="1"/>
    <col min="5" max="5" width="10.7109375" style="70" customWidth="1"/>
    <col min="6" max="6" width="14.7109375" style="70" customWidth="1"/>
    <col min="7" max="7" width="18.7109375" style="70" customWidth="1"/>
    <col min="8" max="8" width="11.7109375" style="70" customWidth="1"/>
    <col min="9" max="9" width="18.7109375" style="70" customWidth="1"/>
    <col min="10" max="10" width="10.7109375" style="82" customWidth="1"/>
    <col min="11" max="11" width="12.7109375" style="70" customWidth="1"/>
    <col min="12" max="12" width="14.7109375" style="70" customWidth="1"/>
    <col min="13" max="13" width="10.7109375" style="70" customWidth="1"/>
    <col min="14" max="14" width="14.7109375" style="70" customWidth="1"/>
    <col min="15" max="15" width="18.7109375" style="70" customWidth="1"/>
    <col min="16" max="16" width="9.7109375" style="70" customWidth="1"/>
    <col min="17" max="17" width="18.7109375" style="70" customWidth="1"/>
    <col min="18" max="18" width="10.7109375" style="70" customWidth="1"/>
    <col min="19" max="19" width="12.7109375" style="70" customWidth="1"/>
    <col min="20" max="20" width="14.7109375" style="70" customWidth="1"/>
    <col min="21" max="21" width="10.7109375" style="70" customWidth="1"/>
    <col min="22" max="22" width="14.7109375" style="70" customWidth="1"/>
    <col min="23" max="23" width="18.7109375" style="70" customWidth="1"/>
    <col min="24" max="24" width="9.7109375" style="70" customWidth="1"/>
    <col min="25" max="32" width="9.140625" style="70" customWidth="1"/>
    <col min="33" max="16384" width="9.140625" style="70"/>
  </cols>
  <sheetData>
    <row r="1" spans="1:41" ht="15" customHeight="1" x14ac:dyDescent="0.2">
      <c r="A1" s="159" t="s">
        <v>64</v>
      </c>
      <c r="B1" s="73"/>
      <c r="C1" s="73"/>
      <c r="D1" s="73"/>
      <c r="E1" s="73"/>
      <c r="F1" s="73"/>
      <c r="G1" s="73"/>
      <c r="H1" s="194"/>
      <c r="I1" s="76"/>
    </row>
    <row r="2" spans="1:41" ht="15" customHeight="1" x14ac:dyDescent="0.2">
      <c r="A2" s="159"/>
      <c r="B2" s="260"/>
      <c r="C2" s="260"/>
      <c r="D2" s="260"/>
      <c r="E2" s="260"/>
      <c r="F2" s="260"/>
      <c r="G2" s="260"/>
      <c r="H2" s="76"/>
      <c r="I2" s="76"/>
    </row>
    <row r="3" spans="1:41" ht="15" customHeight="1" x14ac:dyDescent="0.2">
      <c r="A3" s="366" t="s">
        <v>323</v>
      </c>
      <c r="B3" s="367"/>
      <c r="C3" s="367"/>
      <c r="D3" s="367"/>
      <c r="E3" s="367"/>
      <c r="F3" s="367"/>
      <c r="G3" s="367"/>
      <c r="H3" s="367"/>
      <c r="I3" s="272"/>
      <c r="O3" s="325"/>
      <c r="P3" s="326"/>
      <c r="Q3" s="326"/>
      <c r="R3" s="326"/>
      <c r="S3" s="326"/>
      <c r="T3" s="326"/>
      <c r="U3" s="326"/>
      <c r="V3" s="326"/>
    </row>
    <row r="4" spans="1:41" ht="45" customHeight="1" x14ac:dyDescent="0.2">
      <c r="A4" s="349" t="s">
        <v>402</v>
      </c>
      <c r="B4" s="350"/>
      <c r="C4" s="350"/>
      <c r="D4" s="350"/>
      <c r="E4" s="350"/>
      <c r="F4" s="350"/>
      <c r="G4" s="350"/>
      <c r="H4" s="350"/>
      <c r="I4" s="267"/>
      <c r="J4" s="266"/>
      <c r="K4" s="266"/>
      <c r="L4" s="266"/>
      <c r="M4" s="266"/>
      <c r="N4" s="266"/>
      <c r="O4" s="324"/>
      <c r="P4" s="266"/>
      <c r="Q4" s="266"/>
      <c r="R4" s="266"/>
      <c r="S4" s="266"/>
      <c r="T4" s="266"/>
      <c r="U4" s="266"/>
      <c r="V4" s="266"/>
    </row>
    <row r="5" spans="1:41" ht="15" customHeight="1" x14ac:dyDescent="0.2">
      <c r="A5" s="75"/>
      <c r="B5" s="74"/>
      <c r="C5" s="74"/>
      <c r="D5" s="74"/>
      <c r="E5" s="74"/>
      <c r="F5" s="74"/>
      <c r="G5" s="74"/>
      <c r="H5" s="177"/>
      <c r="I5" s="261"/>
      <c r="P5" s="106" t="s">
        <v>324</v>
      </c>
      <c r="Q5" s="106"/>
      <c r="X5" s="106" t="s">
        <v>325</v>
      </c>
    </row>
    <row r="6" spans="1:41" ht="15" customHeight="1" x14ac:dyDescent="0.2">
      <c r="A6" s="358" t="s">
        <v>320</v>
      </c>
      <c r="B6" s="364" t="s">
        <v>5</v>
      </c>
      <c r="C6" s="364"/>
      <c r="D6" s="364"/>
      <c r="E6" s="364"/>
      <c r="F6" s="364"/>
      <c r="G6" s="364"/>
      <c r="H6" s="364"/>
      <c r="I6" s="358" t="s">
        <v>320</v>
      </c>
      <c r="J6" s="364" t="s">
        <v>305</v>
      </c>
      <c r="K6" s="364"/>
      <c r="L6" s="364"/>
      <c r="M6" s="364"/>
      <c r="N6" s="364"/>
      <c r="O6" s="364"/>
      <c r="P6" s="364"/>
      <c r="Q6" s="358" t="s">
        <v>320</v>
      </c>
      <c r="R6" s="364" t="s">
        <v>306</v>
      </c>
      <c r="S6" s="364"/>
      <c r="T6" s="364"/>
      <c r="U6" s="364"/>
      <c r="V6" s="364"/>
      <c r="W6" s="364"/>
      <c r="X6" s="364"/>
    </row>
    <row r="7" spans="1:41" ht="50.1" customHeight="1" x14ac:dyDescent="0.2">
      <c r="A7" s="359"/>
      <c r="B7" s="354" t="s">
        <v>172</v>
      </c>
      <c r="C7" s="354"/>
      <c r="D7" s="354"/>
      <c r="E7" s="354" t="s">
        <v>176</v>
      </c>
      <c r="F7" s="354"/>
      <c r="G7" s="354"/>
      <c r="H7" s="355" t="s">
        <v>135</v>
      </c>
      <c r="I7" s="359"/>
      <c r="J7" s="354" t="s">
        <v>172</v>
      </c>
      <c r="K7" s="354"/>
      <c r="L7" s="354"/>
      <c r="M7" s="354" t="s">
        <v>176</v>
      </c>
      <c r="N7" s="354"/>
      <c r="O7" s="354"/>
      <c r="P7" s="355" t="s">
        <v>135</v>
      </c>
      <c r="Q7" s="359"/>
      <c r="R7" s="354" t="s">
        <v>172</v>
      </c>
      <c r="S7" s="354"/>
      <c r="T7" s="354"/>
      <c r="U7" s="354" t="s">
        <v>176</v>
      </c>
      <c r="V7" s="354"/>
      <c r="W7" s="354"/>
      <c r="X7" s="355" t="s">
        <v>135</v>
      </c>
    </row>
    <row r="8" spans="1:41" ht="60" customHeight="1" x14ac:dyDescent="0.2">
      <c r="A8" s="360"/>
      <c r="B8" s="118" t="s">
        <v>131</v>
      </c>
      <c r="C8" s="118" t="s">
        <v>132</v>
      </c>
      <c r="D8" s="119" t="s">
        <v>133</v>
      </c>
      <c r="E8" s="118" t="s">
        <v>175</v>
      </c>
      <c r="F8" s="118" t="s">
        <v>173</v>
      </c>
      <c r="G8" s="119" t="s">
        <v>136</v>
      </c>
      <c r="H8" s="356"/>
      <c r="I8" s="360"/>
      <c r="J8" s="118" t="s">
        <v>131</v>
      </c>
      <c r="K8" s="118" t="s">
        <v>132</v>
      </c>
      <c r="L8" s="119" t="s">
        <v>133</v>
      </c>
      <c r="M8" s="118" t="s">
        <v>175</v>
      </c>
      <c r="N8" s="118" t="s">
        <v>173</v>
      </c>
      <c r="O8" s="119" t="s">
        <v>136</v>
      </c>
      <c r="P8" s="356"/>
      <c r="Q8" s="360"/>
      <c r="R8" s="118" t="s">
        <v>131</v>
      </c>
      <c r="S8" s="118" t="s">
        <v>132</v>
      </c>
      <c r="T8" s="119" t="s">
        <v>133</v>
      </c>
      <c r="U8" s="118" t="s">
        <v>175</v>
      </c>
      <c r="V8" s="118" t="s">
        <v>173</v>
      </c>
      <c r="W8" s="119" t="s">
        <v>136</v>
      </c>
      <c r="X8" s="356"/>
    </row>
    <row r="9" spans="1:41" s="89" customFormat="1" ht="20.100000000000001" customHeight="1" x14ac:dyDescent="0.2">
      <c r="A9" s="128">
        <v>1</v>
      </c>
      <c r="B9" s="118">
        <v>2</v>
      </c>
      <c r="C9" s="118">
        <v>3</v>
      </c>
      <c r="D9" s="119" t="s">
        <v>134</v>
      </c>
      <c r="E9" s="119">
        <v>5</v>
      </c>
      <c r="F9" s="119">
        <v>6</v>
      </c>
      <c r="G9" s="119" t="s">
        <v>170</v>
      </c>
      <c r="H9" s="118" t="s">
        <v>171</v>
      </c>
      <c r="I9" s="128">
        <v>9</v>
      </c>
      <c r="J9" s="118">
        <v>10</v>
      </c>
      <c r="K9" s="118">
        <v>11</v>
      </c>
      <c r="L9" s="119" t="s">
        <v>340</v>
      </c>
      <c r="M9" s="119">
        <v>13</v>
      </c>
      <c r="N9" s="119">
        <v>14</v>
      </c>
      <c r="O9" s="119" t="s">
        <v>341</v>
      </c>
      <c r="P9" s="118" t="s">
        <v>342</v>
      </c>
      <c r="Q9" s="128">
        <v>17</v>
      </c>
      <c r="R9" s="118">
        <v>18</v>
      </c>
      <c r="S9" s="118">
        <v>19</v>
      </c>
      <c r="T9" s="119" t="s">
        <v>343</v>
      </c>
      <c r="U9" s="119">
        <v>21</v>
      </c>
      <c r="V9" s="119">
        <v>22</v>
      </c>
      <c r="W9" s="119" t="s">
        <v>344</v>
      </c>
      <c r="X9" s="118" t="s">
        <v>345</v>
      </c>
    </row>
    <row r="10" spans="1:41" ht="15" customHeight="1" x14ac:dyDescent="0.2">
      <c r="A10" s="291" t="s">
        <v>33</v>
      </c>
      <c r="B10" s="72">
        <f t="shared" ref="B10:B37" si="0">J10+R10</f>
        <v>48</v>
      </c>
      <c r="C10" s="72">
        <f t="shared" ref="C10:C37" si="1">K10+S10</f>
        <v>46</v>
      </c>
      <c r="D10" s="172">
        <f t="shared" ref="D10:D38" si="2">C10/B10</f>
        <v>0.95833333333333337</v>
      </c>
      <c r="E10" s="72">
        <f t="shared" ref="E10:E37" si="3">M10+U10</f>
        <v>98</v>
      </c>
      <c r="F10" s="72">
        <f t="shared" ref="F10:F37" si="4">N10+V10</f>
        <v>96</v>
      </c>
      <c r="G10" s="172">
        <f>F10/E10</f>
        <v>0.97959183673469385</v>
      </c>
      <c r="H10" s="93">
        <f>E10/B10</f>
        <v>2.0416666666666665</v>
      </c>
      <c r="I10" s="291" t="s">
        <v>33</v>
      </c>
      <c r="J10" s="72">
        <v>27</v>
      </c>
      <c r="K10" s="72">
        <v>26</v>
      </c>
      <c r="L10" s="172">
        <f>K10/J10</f>
        <v>0.96296296296296291</v>
      </c>
      <c r="M10" s="72">
        <v>59</v>
      </c>
      <c r="N10" s="72">
        <v>58</v>
      </c>
      <c r="O10" s="172">
        <f>N10/M10</f>
        <v>0.98305084745762716</v>
      </c>
      <c r="P10" s="93">
        <f>M10/J10</f>
        <v>2.1851851851851851</v>
      </c>
      <c r="Q10" s="291" t="s">
        <v>33</v>
      </c>
      <c r="R10" s="72">
        <v>21</v>
      </c>
      <c r="S10" s="72">
        <v>20</v>
      </c>
      <c r="T10" s="172">
        <f>S10/R10</f>
        <v>0.95238095238095233</v>
      </c>
      <c r="U10" s="72">
        <v>39</v>
      </c>
      <c r="V10" s="72">
        <v>38</v>
      </c>
      <c r="W10" s="172">
        <f>V10/U10</f>
        <v>0.97435897435897434</v>
      </c>
      <c r="X10" s="93">
        <f>U10/R10</f>
        <v>1.8571428571428572</v>
      </c>
      <c r="AK10" s="7"/>
      <c r="AL10" s="7"/>
      <c r="AM10" s="7"/>
      <c r="AN10" s="7"/>
      <c r="AO10" s="7"/>
    </row>
    <row r="11" spans="1:41" ht="15" customHeight="1" x14ac:dyDescent="0.2">
      <c r="A11" s="291" t="s">
        <v>34</v>
      </c>
      <c r="B11" s="72">
        <f t="shared" si="0"/>
        <v>76</v>
      </c>
      <c r="C11" s="72">
        <f t="shared" si="1"/>
        <v>74</v>
      </c>
      <c r="D11" s="172">
        <f t="shared" si="2"/>
        <v>0.97368421052631582</v>
      </c>
      <c r="E11" s="72">
        <f t="shared" si="3"/>
        <v>158</v>
      </c>
      <c r="F11" s="72">
        <f t="shared" si="4"/>
        <v>154</v>
      </c>
      <c r="G11" s="172">
        <f t="shared" ref="G11:G37" si="5">F11/E11</f>
        <v>0.97468354430379744</v>
      </c>
      <c r="H11" s="93">
        <f t="shared" ref="H11:H37" si="6">E11/B11</f>
        <v>2.0789473684210527</v>
      </c>
      <c r="I11" s="291" t="s">
        <v>34</v>
      </c>
      <c r="J11" s="72">
        <v>40</v>
      </c>
      <c r="K11" s="72">
        <v>39</v>
      </c>
      <c r="L11" s="172">
        <f t="shared" ref="L11:L37" si="7">K11/J11</f>
        <v>0.97499999999999998</v>
      </c>
      <c r="M11" s="72">
        <v>88</v>
      </c>
      <c r="N11" s="72">
        <v>86</v>
      </c>
      <c r="O11" s="172">
        <f t="shared" ref="O11:O37" si="8">N11/M11</f>
        <v>0.97727272727272729</v>
      </c>
      <c r="P11" s="93">
        <f t="shared" ref="P11:P37" si="9">M11/J11</f>
        <v>2.2000000000000002</v>
      </c>
      <c r="Q11" s="291" t="s">
        <v>34</v>
      </c>
      <c r="R11" s="72">
        <v>36</v>
      </c>
      <c r="S11" s="72">
        <v>35</v>
      </c>
      <c r="T11" s="172">
        <f t="shared" ref="T11:T37" si="10">S11/R11</f>
        <v>0.97222222222222221</v>
      </c>
      <c r="U11" s="72">
        <v>70</v>
      </c>
      <c r="V11" s="72">
        <v>68</v>
      </c>
      <c r="W11" s="172">
        <f t="shared" ref="W11:W37" si="11">V11/U11</f>
        <v>0.97142857142857142</v>
      </c>
      <c r="X11" s="93">
        <f t="shared" ref="X11:X37" si="12">U11/R11</f>
        <v>1.9444444444444444</v>
      </c>
      <c r="AK11" s="7"/>
      <c r="AL11" s="7"/>
      <c r="AM11" s="7"/>
      <c r="AN11" s="7"/>
      <c r="AO11" s="7"/>
    </row>
    <row r="12" spans="1:41" ht="15" customHeight="1" x14ac:dyDescent="0.2">
      <c r="A12" s="291" t="s">
        <v>35</v>
      </c>
      <c r="B12" s="72">
        <f t="shared" si="0"/>
        <v>115</v>
      </c>
      <c r="C12" s="72">
        <f t="shared" si="1"/>
        <v>108</v>
      </c>
      <c r="D12" s="172">
        <f t="shared" si="2"/>
        <v>0.93913043478260871</v>
      </c>
      <c r="E12" s="72">
        <f t="shared" si="3"/>
        <v>234</v>
      </c>
      <c r="F12" s="72">
        <f t="shared" si="4"/>
        <v>225</v>
      </c>
      <c r="G12" s="172">
        <f t="shared" si="5"/>
        <v>0.96153846153846156</v>
      </c>
      <c r="H12" s="93">
        <f t="shared" si="6"/>
        <v>2.034782608695652</v>
      </c>
      <c r="I12" s="291" t="s">
        <v>35</v>
      </c>
      <c r="J12" s="72">
        <v>76</v>
      </c>
      <c r="K12" s="72">
        <v>70</v>
      </c>
      <c r="L12" s="172">
        <f t="shared" si="7"/>
        <v>0.92105263157894735</v>
      </c>
      <c r="M12" s="72">
        <v>151</v>
      </c>
      <c r="N12" s="72">
        <v>143</v>
      </c>
      <c r="O12" s="172">
        <f t="shared" si="8"/>
        <v>0.94701986754966883</v>
      </c>
      <c r="P12" s="93">
        <f t="shared" si="9"/>
        <v>1.986842105263158</v>
      </c>
      <c r="Q12" s="291" t="s">
        <v>35</v>
      </c>
      <c r="R12" s="72">
        <v>39</v>
      </c>
      <c r="S12" s="72">
        <v>38</v>
      </c>
      <c r="T12" s="172">
        <f t="shared" si="10"/>
        <v>0.97435897435897434</v>
      </c>
      <c r="U12" s="72">
        <v>83</v>
      </c>
      <c r="V12" s="72">
        <v>82</v>
      </c>
      <c r="W12" s="172">
        <f t="shared" si="11"/>
        <v>0.98795180722891562</v>
      </c>
      <c r="X12" s="93">
        <f t="shared" si="12"/>
        <v>2.1282051282051282</v>
      </c>
      <c r="AK12" s="7"/>
      <c r="AL12" s="7"/>
      <c r="AM12" s="7"/>
      <c r="AN12" s="7"/>
      <c r="AO12" s="7"/>
    </row>
    <row r="13" spans="1:41" ht="15" customHeight="1" x14ac:dyDescent="0.2">
      <c r="A13" s="291" t="s">
        <v>36</v>
      </c>
      <c r="B13" s="72">
        <f t="shared" si="0"/>
        <v>45</v>
      </c>
      <c r="C13" s="72">
        <f t="shared" si="1"/>
        <v>45</v>
      </c>
      <c r="D13" s="172">
        <f t="shared" si="2"/>
        <v>1</v>
      </c>
      <c r="E13" s="72">
        <f t="shared" si="3"/>
        <v>91</v>
      </c>
      <c r="F13" s="72">
        <f t="shared" si="4"/>
        <v>91</v>
      </c>
      <c r="G13" s="172">
        <f t="shared" si="5"/>
        <v>1</v>
      </c>
      <c r="H13" s="93">
        <f t="shared" si="6"/>
        <v>2.0222222222222221</v>
      </c>
      <c r="I13" s="291" t="s">
        <v>36</v>
      </c>
      <c r="J13" s="72">
        <v>30</v>
      </c>
      <c r="K13" s="72">
        <v>30</v>
      </c>
      <c r="L13" s="172">
        <f t="shared" si="7"/>
        <v>1</v>
      </c>
      <c r="M13" s="72">
        <v>57</v>
      </c>
      <c r="N13" s="72">
        <v>57</v>
      </c>
      <c r="O13" s="172">
        <f t="shared" si="8"/>
        <v>1</v>
      </c>
      <c r="P13" s="93">
        <f t="shared" si="9"/>
        <v>1.9</v>
      </c>
      <c r="Q13" s="291" t="s">
        <v>36</v>
      </c>
      <c r="R13" s="72">
        <v>15</v>
      </c>
      <c r="S13" s="72">
        <v>15</v>
      </c>
      <c r="T13" s="172">
        <f t="shared" si="10"/>
        <v>1</v>
      </c>
      <c r="U13" s="72">
        <v>34</v>
      </c>
      <c r="V13" s="72">
        <v>34</v>
      </c>
      <c r="W13" s="172">
        <f t="shared" si="11"/>
        <v>1</v>
      </c>
      <c r="X13" s="93">
        <f t="shared" si="12"/>
        <v>2.2666666666666666</v>
      </c>
    </row>
    <row r="14" spans="1:41" ht="15" customHeight="1" x14ac:dyDescent="0.2">
      <c r="A14" s="291" t="s">
        <v>37</v>
      </c>
      <c r="B14" s="72">
        <f t="shared" si="0"/>
        <v>3</v>
      </c>
      <c r="C14" s="72">
        <f t="shared" si="1"/>
        <v>3</v>
      </c>
      <c r="D14" s="172">
        <f t="shared" si="2"/>
        <v>1</v>
      </c>
      <c r="E14" s="72">
        <f t="shared" si="3"/>
        <v>6</v>
      </c>
      <c r="F14" s="72">
        <f t="shared" si="4"/>
        <v>6</v>
      </c>
      <c r="G14" s="172">
        <f t="shared" si="5"/>
        <v>1</v>
      </c>
      <c r="H14" s="93">
        <f t="shared" si="6"/>
        <v>2</v>
      </c>
      <c r="I14" s="291" t="s">
        <v>37</v>
      </c>
      <c r="J14" s="72">
        <v>2</v>
      </c>
      <c r="K14" s="72">
        <v>2</v>
      </c>
      <c r="L14" s="172">
        <f t="shared" si="7"/>
        <v>1</v>
      </c>
      <c r="M14" s="72">
        <v>4</v>
      </c>
      <c r="N14" s="72">
        <v>4</v>
      </c>
      <c r="O14" s="172">
        <f t="shared" si="8"/>
        <v>1</v>
      </c>
      <c r="P14" s="93">
        <f t="shared" si="9"/>
        <v>2</v>
      </c>
      <c r="Q14" s="291" t="s">
        <v>37</v>
      </c>
      <c r="R14" s="72">
        <v>1</v>
      </c>
      <c r="S14" s="72">
        <v>1</v>
      </c>
      <c r="T14" s="172">
        <f t="shared" si="10"/>
        <v>1</v>
      </c>
      <c r="U14" s="72">
        <v>2</v>
      </c>
      <c r="V14" s="72">
        <v>2</v>
      </c>
      <c r="W14" s="172">
        <f t="shared" si="11"/>
        <v>1</v>
      </c>
      <c r="X14" s="93">
        <f t="shared" si="12"/>
        <v>2</v>
      </c>
    </row>
    <row r="15" spans="1:41" ht="15" customHeight="1" x14ac:dyDescent="0.2">
      <c r="A15" s="291" t="s">
        <v>38</v>
      </c>
      <c r="B15" s="72">
        <f t="shared" si="0"/>
        <v>26</v>
      </c>
      <c r="C15" s="72">
        <f t="shared" si="1"/>
        <v>26</v>
      </c>
      <c r="D15" s="172">
        <f t="shared" si="2"/>
        <v>1</v>
      </c>
      <c r="E15" s="72">
        <f t="shared" si="3"/>
        <v>49</v>
      </c>
      <c r="F15" s="72">
        <f t="shared" si="4"/>
        <v>49</v>
      </c>
      <c r="G15" s="172">
        <f t="shared" si="5"/>
        <v>1</v>
      </c>
      <c r="H15" s="93">
        <f t="shared" si="6"/>
        <v>1.8846153846153846</v>
      </c>
      <c r="I15" s="291" t="s">
        <v>38</v>
      </c>
      <c r="J15" s="72">
        <v>17</v>
      </c>
      <c r="K15" s="72">
        <v>17</v>
      </c>
      <c r="L15" s="172">
        <f t="shared" si="7"/>
        <v>1</v>
      </c>
      <c r="M15" s="72">
        <v>30</v>
      </c>
      <c r="N15" s="72">
        <v>30</v>
      </c>
      <c r="O15" s="172">
        <f t="shared" si="8"/>
        <v>1</v>
      </c>
      <c r="P15" s="93">
        <f t="shared" si="9"/>
        <v>1.7647058823529411</v>
      </c>
      <c r="Q15" s="291" t="s">
        <v>38</v>
      </c>
      <c r="R15" s="72">
        <v>9</v>
      </c>
      <c r="S15" s="72">
        <v>9</v>
      </c>
      <c r="T15" s="172">
        <f t="shared" si="10"/>
        <v>1</v>
      </c>
      <c r="U15" s="72">
        <v>19</v>
      </c>
      <c r="V15" s="72">
        <v>19</v>
      </c>
      <c r="W15" s="172">
        <f t="shared" si="11"/>
        <v>1</v>
      </c>
      <c r="X15" s="93">
        <f t="shared" si="12"/>
        <v>2.1111111111111112</v>
      </c>
    </row>
    <row r="16" spans="1:41" ht="15" customHeight="1" x14ac:dyDescent="0.2">
      <c r="A16" s="291" t="s">
        <v>39</v>
      </c>
      <c r="B16" s="72">
        <f t="shared" si="0"/>
        <v>26</v>
      </c>
      <c r="C16" s="72">
        <f t="shared" si="1"/>
        <v>26</v>
      </c>
      <c r="D16" s="172">
        <f t="shared" si="2"/>
        <v>1</v>
      </c>
      <c r="E16" s="72">
        <f t="shared" si="3"/>
        <v>55</v>
      </c>
      <c r="F16" s="72">
        <f t="shared" si="4"/>
        <v>55</v>
      </c>
      <c r="G16" s="172">
        <f t="shared" si="5"/>
        <v>1</v>
      </c>
      <c r="H16" s="93">
        <f t="shared" si="6"/>
        <v>2.1153846153846154</v>
      </c>
      <c r="I16" s="291" t="s">
        <v>39</v>
      </c>
      <c r="J16" s="72">
        <v>17</v>
      </c>
      <c r="K16" s="72">
        <v>17</v>
      </c>
      <c r="L16" s="172">
        <f t="shared" si="7"/>
        <v>1</v>
      </c>
      <c r="M16" s="72">
        <v>31</v>
      </c>
      <c r="N16" s="72">
        <v>31</v>
      </c>
      <c r="O16" s="172">
        <f t="shared" si="8"/>
        <v>1</v>
      </c>
      <c r="P16" s="93">
        <f t="shared" si="9"/>
        <v>1.8235294117647058</v>
      </c>
      <c r="Q16" s="291" t="s">
        <v>39</v>
      </c>
      <c r="R16" s="72">
        <v>9</v>
      </c>
      <c r="S16" s="72">
        <v>9</v>
      </c>
      <c r="T16" s="172">
        <f t="shared" si="10"/>
        <v>1</v>
      </c>
      <c r="U16" s="72">
        <v>24</v>
      </c>
      <c r="V16" s="72">
        <v>24</v>
      </c>
      <c r="W16" s="172">
        <f t="shared" si="11"/>
        <v>1</v>
      </c>
      <c r="X16" s="93">
        <f t="shared" si="12"/>
        <v>2.6666666666666665</v>
      </c>
    </row>
    <row r="17" spans="1:24" ht="15" customHeight="1" x14ac:dyDescent="0.2">
      <c r="A17" s="291" t="s">
        <v>40</v>
      </c>
      <c r="B17" s="72">
        <f t="shared" si="0"/>
        <v>20</v>
      </c>
      <c r="C17" s="72">
        <f t="shared" si="1"/>
        <v>20</v>
      </c>
      <c r="D17" s="172">
        <f t="shared" si="2"/>
        <v>1</v>
      </c>
      <c r="E17" s="72">
        <f t="shared" si="3"/>
        <v>40</v>
      </c>
      <c r="F17" s="72">
        <f t="shared" si="4"/>
        <v>39</v>
      </c>
      <c r="G17" s="172">
        <f t="shared" si="5"/>
        <v>0.97499999999999998</v>
      </c>
      <c r="H17" s="93">
        <f t="shared" si="6"/>
        <v>2</v>
      </c>
      <c r="I17" s="291" t="s">
        <v>40</v>
      </c>
      <c r="J17" s="72">
        <v>15</v>
      </c>
      <c r="K17" s="72">
        <v>15</v>
      </c>
      <c r="L17" s="172">
        <f t="shared" si="7"/>
        <v>1</v>
      </c>
      <c r="M17" s="72">
        <v>32</v>
      </c>
      <c r="N17" s="72">
        <v>32</v>
      </c>
      <c r="O17" s="172">
        <f t="shared" si="8"/>
        <v>1</v>
      </c>
      <c r="P17" s="93">
        <f t="shared" si="9"/>
        <v>2.1333333333333333</v>
      </c>
      <c r="Q17" s="291" t="s">
        <v>40</v>
      </c>
      <c r="R17" s="72">
        <v>5</v>
      </c>
      <c r="S17" s="72">
        <v>5</v>
      </c>
      <c r="T17" s="172">
        <f t="shared" si="10"/>
        <v>1</v>
      </c>
      <c r="U17" s="72">
        <v>8</v>
      </c>
      <c r="V17" s="72">
        <v>7</v>
      </c>
      <c r="W17" s="172">
        <f t="shared" si="11"/>
        <v>0.875</v>
      </c>
      <c r="X17" s="93">
        <f t="shared" si="12"/>
        <v>1.6</v>
      </c>
    </row>
    <row r="18" spans="1:24" ht="15" customHeight="1" x14ac:dyDescent="0.2">
      <c r="A18" s="291" t="s">
        <v>41</v>
      </c>
      <c r="B18" s="72">
        <f t="shared" si="0"/>
        <v>23</v>
      </c>
      <c r="C18" s="72">
        <f t="shared" si="1"/>
        <v>22</v>
      </c>
      <c r="D18" s="172">
        <f t="shared" si="2"/>
        <v>0.95652173913043481</v>
      </c>
      <c r="E18" s="72">
        <f t="shared" si="3"/>
        <v>56</v>
      </c>
      <c r="F18" s="72">
        <f t="shared" si="4"/>
        <v>54</v>
      </c>
      <c r="G18" s="172">
        <f t="shared" si="5"/>
        <v>0.9642857142857143</v>
      </c>
      <c r="H18" s="93">
        <f t="shared" si="6"/>
        <v>2.4347826086956523</v>
      </c>
      <c r="I18" s="291" t="s">
        <v>41</v>
      </c>
      <c r="J18" s="72">
        <v>14</v>
      </c>
      <c r="K18" s="72">
        <v>13</v>
      </c>
      <c r="L18" s="172">
        <f t="shared" si="7"/>
        <v>0.9285714285714286</v>
      </c>
      <c r="M18" s="72">
        <v>34</v>
      </c>
      <c r="N18" s="72">
        <v>32</v>
      </c>
      <c r="O18" s="172">
        <f t="shared" si="8"/>
        <v>0.94117647058823528</v>
      </c>
      <c r="P18" s="93">
        <f t="shared" si="9"/>
        <v>2.4285714285714284</v>
      </c>
      <c r="Q18" s="291" t="s">
        <v>41</v>
      </c>
      <c r="R18" s="72">
        <v>9</v>
      </c>
      <c r="S18" s="72">
        <v>9</v>
      </c>
      <c r="T18" s="172">
        <f t="shared" si="10"/>
        <v>1</v>
      </c>
      <c r="U18" s="72">
        <v>22</v>
      </c>
      <c r="V18" s="72">
        <v>22</v>
      </c>
      <c r="W18" s="172">
        <f t="shared" si="11"/>
        <v>1</v>
      </c>
      <c r="X18" s="93">
        <f t="shared" si="12"/>
        <v>2.4444444444444446</v>
      </c>
    </row>
    <row r="19" spans="1:24" ht="15" customHeight="1" x14ac:dyDescent="0.2">
      <c r="A19" s="291" t="s">
        <v>42</v>
      </c>
      <c r="B19" s="72">
        <f t="shared" si="0"/>
        <v>17</v>
      </c>
      <c r="C19" s="72">
        <f t="shared" si="1"/>
        <v>16</v>
      </c>
      <c r="D19" s="172">
        <f t="shared" si="2"/>
        <v>0.94117647058823528</v>
      </c>
      <c r="E19" s="72">
        <f t="shared" si="3"/>
        <v>38</v>
      </c>
      <c r="F19" s="72">
        <f t="shared" si="4"/>
        <v>37</v>
      </c>
      <c r="G19" s="172">
        <f t="shared" si="5"/>
        <v>0.97368421052631582</v>
      </c>
      <c r="H19" s="93">
        <f t="shared" si="6"/>
        <v>2.2352941176470589</v>
      </c>
      <c r="I19" s="291" t="s">
        <v>42</v>
      </c>
      <c r="J19" s="72">
        <v>10</v>
      </c>
      <c r="K19" s="72">
        <v>9</v>
      </c>
      <c r="L19" s="172">
        <f t="shared" si="7"/>
        <v>0.9</v>
      </c>
      <c r="M19" s="72">
        <v>22</v>
      </c>
      <c r="N19" s="72">
        <v>21</v>
      </c>
      <c r="O19" s="172">
        <f t="shared" si="8"/>
        <v>0.95454545454545459</v>
      </c>
      <c r="P19" s="93">
        <f t="shared" si="9"/>
        <v>2.2000000000000002</v>
      </c>
      <c r="Q19" s="291" t="s">
        <v>42</v>
      </c>
      <c r="R19" s="72">
        <v>7</v>
      </c>
      <c r="S19" s="72">
        <v>7</v>
      </c>
      <c r="T19" s="172">
        <f t="shared" si="10"/>
        <v>1</v>
      </c>
      <c r="U19" s="72">
        <v>16</v>
      </c>
      <c r="V19" s="72">
        <v>16</v>
      </c>
      <c r="W19" s="172">
        <f t="shared" si="11"/>
        <v>1</v>
      </c>
      <c r="X19" s="93">
        <f t="shared" si="12"/>
        <v>2.2857142857142856</v>
      </c>
    </row>
    <row r="20" spans="1:24" ht="15" customHeight="1" x14ac:dyDescent="0.2">
      <c r="A20" s="291" t="s">
        <v>43</v>
      </c>
      <c r="B20" s="72">
        <f t="shared" si="0"/>
        <v>14</v>
      </c>
      <c r="C20" s="72">
        <f t="shared" si="1"/>
        <v>14</v>
      </c>
      <c r="D20" s="172">
        <f t="shared" si="2"/>
        <v>1</v>
      </c>
      <c r="E20" s="72">
        <f t="shared" si="3"/>
        <v>31</v>
      </c>
      <c r="F20" s="72">
        <f t="shared" si="4"/>
        <v>31</v>
      </c>
      <c r="G20" s="172">
        <f t="shared" si="5"/>
        <v>1</v>
      </c>
      <c r="H20" s="93">
        <f t="shared" si="6"/>
        <v>2.2142857142857144</v>
      </c>
      <c r="I20" s="291" t="s">
        <v>43</v>
      </c>
      <c r="J20" s="72">
        <v>11</v>
      </c>
      <c r="K20" s="72">
        <v>11</v>
      </c>
      <c r="L20" s="172">
        <f t="shared" si="7"/>
        <v>1</v>
      </c>
      <c r="M20" s="72">
        <v>27</v>
      </c>
      <c r="N20" s="72">
        <v>27</v>
      </c>
      <c r="O20" s="172">
        <f t="shared" si="8"/>
        <v>1</v>
      </c>
      <c r="P20" s="93">
        <f t="shared" si="9"/>
        <v>2.4545454545454546</v>
      </c>
      <c r="Q20" s="291" t="s">
        <v>43</v>
      </c>
      <c r="R20" s="72">
        <v>3</v>
      </c>
      <c r="S20" s="72">
        <v>3</v>
      </c>
      <c r="T20" s="172">
        <f t="shared" si="10"/>
        <v>1</v>
      </c>
      <c r="U20" s="72">
        <v>4</v>
      </c>
      <c r="V20" s="72">
        <v>4</v>
      </c>
      <c r="W20" s="172">
        <f t="shared" si="11"/>
        <v>1</v>
      </c>
      <c r="X20" s="93">
        <f t="shared" si="12"/>
        <v>1.3333333333333333</v>
      </c>
    </row>
    <row r="21" spans="1:24" ht="15" customHeight="1" x14ac:dyDescent="0.2">
      <c r="A21" s="291" t="s">
        <v>44</v>
      </c>
      <c r="B21" s="72">
        <f t="shared" si="0"/>
        <v>37</v>
      </c>
      <c r="C21" s="72">
        <f t="shared" si="1"/>
        <v>37</v>
      </c>
      <c r="D21" s="172">
        <f t="shared" si="2"/>
        <v>1</v>
      </c>
      <c r="E21" s="72">
        <f t="shared" si="3"/>
        <v>62</v>
      </c>
      <c r="F21" s="72">
        <f t="shared" si="4"/>
        <v>61</v>
      </c>
      <c r="G21" s="172">
        <f t="shared" si="5"/>
        <v>0.9838709677419355</v>
      </c>
      <c r="H21" s="93">
        <f t="shared" si="6"/>
        <v>1.6756756756756757</v>
      </c>
      <c r="I21" s="291" t="s">
        <v>44</v>
      </c>
      <c r="J21" s="72">
        <v>24</v>
      </c>
      <c r="K21" s="72">
        <v>24</v>
      </c>
      <c r="L21" s="172">
        <f t="shared" si="7"/>
        <v>1</v>
      </c>
      <c r="M21" s="72">
        <v>44</v>
      </c>
      <c r="N21" s="72">
        <v>43</v>
      </c>
      <c r="O21" s="172">
        <f t="shared" si="8"/>
        <v>0.97727272727272729</v>
      </c>
      <c r="P21" s="93">
        <f t="shared" si="9"/>
        <v>1.8333333333333333</v>
      </c>
      <c r="Q21" s="291" t="s">
        <v>44</v>
      </c>
      <c r="R21" s="72">
        <v>13</v>
      </c>
      <c r="S21" s="72">
        <v>13</v>
      </c>
      <c r="T21" s="172">
        <f t="shared" si="10"/>
        <v>1</v>
      </c>
      <c r="U21" s="72">
        <v>18</v>
      </c>
      <c r="V21" s="72">
        <v>18</v>
      </c>
      <c r="W21" s="172">
        <f t="shared" si="11"/>
        <v>1</v>
      </c>
      <c r="X21" s="93">
        <f t="shared" si="12"/>
        <v>1.3846153846153846</v>
      </c>
    </row>
    <row r="22" spans="1:24" ht="15" customHeight="1" x14ac:dyDescent="0.2">
      <c r="A22" s="291" t="s">
        <v>45</v>
      </c>
      <c r="B22" s="72">
        <f t="shared" si="0"/>
        <v>27</v>
      </c>
      <c r="C22" s="72">
        <f t="shared" si="1"/>
        <v>27</v>
      </c>
      <c r="D22" s="172">
        <f t="shared" si="2"/>
        <v>1</v>
      </c>
      <c r="E22" s="72">
        <f t="shared" si="3"/>
        <v>49</v>
      </c>
      <c r="F22" s="72">
        <f t="shared" si="4"/>
        <v>49</v>
      </c>
      <c r="G22" s="172">
        <f t="shared" si="5"/>
        <v>1</v>
      </c>
      <c r="H22" s="93">
        <f t="shared" si="6"/>
        <v>1.8148148148148149</v>
      </c>
      <c r="I22" s="291" t="s">
        <v>45</v>
      </c>
      <c r="J22" s="72">
        <v>21</v>
      </c>
      <c r="K22" s="72">
        <v>21</v>
      </c>
      <c r="L22" s="172">
        <f t="shared" si="7"/>
        <v>1</v>
      </c>
      <c r="M22" s="72">
        <v>38</v>
      </c>
      <c r="N22" s="72">
        <v>38</v>
      </c>
      <c r="O22" s="172">
        <f t="shared" si="8"/>
        <v>1</v>
      </c>
      <c r="P22" s="93">
        <f t="shared" si="9"/>
        <v>1.8095238095238095</v>
      </c>
      <c r="Q22" s="291" t="s">
        <v>45</v>
      </c>
      <c r="R22" s="72">
        <v>6</v>
      </c>
      <c r="S22" s="72">
        <v>6</v>
      </c>
      <c r="T22" s="172">
        <f t="shared" si="10"/>
        <v>1</v>
      </c>
      <c r="U22" s="72">
        <v>11</v>
      </c>
      <c r="V22" s="72">
        <v>11</v>
      </c>
      <c r="W22" s="172">
        <f t="shared" si="11"/>
        <v>1</v>
      </c>
      <c r="X22" s="93">
        <f t="shared" si="12"/>
        <v>1.8333333333333333</v>
      </c>
    </row>
    <row r="23" spans="1:24" ht="15" customHeight="1" x14ac:dyDescent="0.2">
      <c r="A23" s="291" t="s">
        <v>46</v>
      </c>
      <c r="B23" s="72">
        <f t="shared" si="0"/>
        <v>32</v>
      </c>
      <c r="C23" s="72">
        <f t="shared" si="1"/>
        <v>32</v>
      </c>
      <c r="D23" s="172">
        <f t="shared" si="2"/>
        <v>1</v>
      </c>
      <c r="E23" s="72">
        <f t="shared" si="3"/>
        <v>65</v>
      </c>
      <c r="F23" s="72">
        <f t="shared" si="4"/>
        <v>64</v>
      </c>
      <c r="G23" s="172">
        <f t="shared" si="5"/>
        <v>0.98461538461538467</v>
      </c>
      <c r="H23" s="93">
        <f t="shared" si="6"/>
        <v>2.03125</v>
      </c>
      <c r="I23" s="291" t="s">
        <v>46</v>
      </c>
      <c r="J23" s="72">
        <v>13</v>
      </c>
      <c r="K23" s="72">
        <v>13</v>
      </c>
      <c r="L23" s="172">
        <f t="shared" si="7"/>
        <v>1</v>
      </c>
      <c r="M23" s="72">
        <v>30</v>
      </c>
      <c r="N23" s="72">
        <v>30</v>
      </c>
      <c r="O23" s="172">
        <f t="shared" si="8"/>
        <v>1</v>
      </c>
      <c r="P23" s="93">
        <f t="shared" si="9"/>
        <v>2.3076923076923075</v>
      </c>
      <c r="Q23" s="291" t="s">
        <v>46</v>
      </c>
      <c r="R23" s="72">
        <v>19</v>
      </c>
      <c r="S23" s="72">
        <v>19</v>
      </c>
      <c r="T23" s="172">
        <f t="shared" si="10"/>
        <v>1</v>
      </c>
      <c r="U23" s="72">
        <v>35</v>
      </c>
      <c r="V23" s="72">
        <v>34</v>
      </c>
      <c r="W23" s="172">
        <f t="shared" si="11"/>
        <v>0.97142857142857142</v>
      </c>
      <c r="X23" s="93">
        <f t="shared" si="12"/>
        <v>1.8421052631578947</v>
      </c>
    </row>
    <row r="24" spans="1:24" ht="15" customHeight="1" x14ac:dyDescent="0.2">
      <c r="A24" s="291" t="s">
        <v>47</v>
      </c>
      <c r="B24" s="72">
        <f t="shared" si="0"/>
        <v>190</v>
      </c>
      <c r="C24" s="72">
        <f t="shared" si="1"/>
        <v>176</v>
      </c>
      <c r="D24" s="172">
        <f t="shared" si="2"/>
        <v>0.9263157894736842</v>
      </c>
      <c r="E24" s="72">
        <f t="shared" si="3"/>
        <v>341</v>
      </c>
      <c r="F24" s="72">
        <f t="shared" si="4"/>
        <v>324</v>
      </c>
      <c r="G24" s="172">
        <f t="shared" si="5"/>
        <v>0.95014662756598245</v>
      </c>
      <c r="H24" s="93">
        <f t="shared" si="6"/>
        <v>1.7947368421052632</v>
      </c>
      <c r="I24" s="291" t="s">
        <v>47</v>
      </c>
      <c r="J24" s="72">
        <v>116</v>
      </c>
      <c r="K24" s="72">
        <v>108</v>
      </c>
      <c r="L24" s="172">
        <f t="shared" si="7"/>
        <v>0.93103448275862066</v>
      </c>
      <c r="M24" s="72">
        <v>222</v>
      </c>
      <c r="N24" s="72">
        <v>213</v>
      </c>
      <c r="O24" s="172">
        <f t="shared" si="8"/>
        <v>0.95945945945945943</v>
      </c>
      <c r="P24" s="93">
        <f t="shared" si="9"/>
        <v>1.9137931034482758</v>
      </c>
      <c r="Q24" s="291" t="s">
        <v>47</v>
      </c>
      <c r="R24" s="72">
        <v>74</v>
      </c>
      <c r="S24" s="72">
        <v>68</v>
      </c>
      <c r="T24" s="172">
        <f t="shared" si="10"/>
        <v>0.91891891891891897</v>
      </c>
      <c r="U24" s="72">
        <v>119</v>
      </c>
      <c r="V24" s="72">
        <v>111</v>
      </c>
      <c r="W24" s="172">
        <f t="shared" si="11"/>
        <v>0.9327731092436975</v>
      </c>
      <c r="X24" s="93">
        <f t="shared" si="12"/>
        <v>1.6081081081081081</v>
      </c>
    </row>
    <row r="25" spans="1:24" ht="15" customHeight="1" x14ac:dyDescent="0.2">
      <c r="A25" s="291" t="s">
        <v>48</v>
      </c>
      <c r="B25" s="72">
        <f t="shared" si="0"/>
        <v>28</v>
      </c>
      <c r="C25" s="72">
        <f t="shared" si="1"/>
        <v>27</v>
      </c>
      <c r="D25" s="172">
        <f t="shared" si="2"/>
        <v>0.9642857142857143</v>
      </c>
      <c r="E25" s="72">
        <f t="shared" si="3"/>
        <v>53</v>
      </c>
      <c r="F25" s="72">
        <f t="shared" si="4"/>
        <v>52</v>
      </c>
      <c r="G25" s="172">
        <f t="shared" si="5"/>
        <v>0.98113207547169812</v>
      </c>
      <c r="H25" s="93">
        <f t="shared" si="6"/>
        <v>1.8928571428571428</v>
      </c>
      <c r="I25" s="291" t="s">
        <v>48</v>
      </c>
      <c r="J25" s="72">
        <v>19</v>
      </c>
      <c r="K25" s="72">
        <v>18</v>
      </c>
      <c r="L25" s="172">
        <f t="shared" si="7"/>
        <v>0.94736842105263153</v>
      </c>
      <c r="M25" s="72">
        <v>35</v>
      </c>
      <c r="N25" s="72">
        <v>34</v>
      </c>
      <c r="O25" s="172">
        <f t="shared" si="8"/>
        <v>0.97142857142857142</v>
      </c>
      <c r="P25" s="93">
        <f t="shared" si="9"/>
        <v>1.8421052631578947</v>
      </c>
      <c r="Q25" s="291" t="s">
        <v>48</v>
      </c>
      <c r="R25" s="72">
        <v>9</v>
      </c>
      <c r="S25" s="72">
        <v>9</v>
      </c>
      <c r="T25" s="172">
        <f t="shared" si="10"/>
        <v>1</v>
      </c>
      <c r="U25" s="72">
        <v>18</v>
      </c>
      <c r="V25" s="72">
        <v>18</v>
      </c>
      <c r="W25" s="172">
        <f t="shared" si="11"/>
        <v>1</v>
      </c>
      <c r="X25" s="93">
        <f t="shared" si="12"/>
        <v>2</v>
      </c>
    </row>
    <row r="26" spans="1:24" ht="15" customHeight="1" x14ac:dyDescent="0.2">
      <c r="A26" s="291" t="s">
        <v>49</v>
      </c>
      <c r="B26" s="72">
        <f t="shared" si="0"/>
        <v>52</v>
      </c>
      <c r="C26" s="72">
        <f t="shared" si="1"/>
        <v>51</v>
      </c>
      <c r="D26" s="172">
        <f t="shared" si="2"/>
        <v>0.98076923076923073</v>
      </c>
      <c r="E26" s="72">
        <f t="shared" si="3"/>
        <v>102</v>
      </c>
      <c r="F26" s="72">
        <f t="shared" si="4"/>
        <v>100</v>
      </c>
      <c r="G26" s="172">
        <f t="shared" si="5"/>
        <v>0.98039215686274506</v>
      </c>
      <c r="H26" s="93">
        <f t="shared" si="6"/>
        <v>1.9615384615384615</v>
      </c>
      <c r="I26" s="291" t="s">
        <v>49</v>
      </c>
      <c r="J26" s="72">
        <v>31</v>
      </c>
      <c r="K26" s="72">
        <v>31</v>
      </c>
      <c r="L26" s="172">
        <f t="shared" si="7"/>
        <v>1</v>
      </c>
      <c r="M26" s="72">
        <v>49</v>
      </c>
      <c r="N26" s="72">
        <v>49</v>
      </c>
      <c r="O26" s="172">
        <f t="shared" si="8"/>
        <v>1</v>
      </c>
      <c r="P26" s="93">
        <f t="shared" si="9"/>
        <v>1.5806451612903225</v>
      </c>
      <c r="Q26" s="291" t="s">
        <v>49</v>
      </c>
      <c r="R26" s="72">
        <v>21</v>
      </c>
      <c r="S26" s="72">
        <v>20</v>
      </c>
      <c r="T26" s="172">
        <f t="shared" si="10"/>
        <v>0.95238095238095233</v>
      </c>
      <c r="U26" s="72">
        <v>53</v>
      </c>
      <c r="V26" s="72">
        <v>51</v>
      </c>
      <c r="W26" s="172">
        <f t="shared" si="11"/>
        <v>0.96226415094339623</v>
      </c>
      <c r="X26" s="93">
        <f t="shared" si="12"/>
        <v>2.5238095238095237</v>
      </c>
    </row>
    <row r="27" spans="1:24" ht="15" customHeight="1" x14ac:dyDescent="0.2">
      <c r="A27" s="291" t="s">
        <v>50</v>
      </c>
      <c r="B27" s="72">
        <f t="shared" si="0"/>
        <v>13</v>
      </c>
      <c r="C27" s="72">
        <f t="shared" si="1"/>
        <v>13</v>
      </c>
      <c r="D27" s="172">
        <f t="shared" si="2"/>
        <v>1</v>
      </c>
      <c r="E27" s="72">
        <f t="shared" si="3"/>
        <v>27</v>
      </c>
      <c r="F27" s="72">
        <f t="shared" si="4"/>
        <v>27</v>
      </c>
      <c r="G27" s="172">
        <f t="shared" si="5"/>
        <v>1</v>
      </c>
      <c r="H27" s="93">
        <f t="shared" si="6"/>
        <v>2.0769230769230771</v>
      </c>
      <c r="I27" s="291" t="s">
        <v>50</v>
      </c>
      <c r="J27" s="72">
        <v>10</v>
      </c>
      <c r="K27" s="72">
        <v>10</v>
      </c>
      <c r="L27" s="172">
        <f t="shared" si="7"/>
        <v>1</v>
      </c>
      <c r="M27" s="72">
        <v>20</v>
      </c>
      <c r="N27" s="72">
        <v>20</v>
      </c>
      <c r="O27" s="172">
        <f t="shared" si="8"/>
        <v>1</v>
      </c>
      <c r="P27" s="93">
        <f t="shared" si="9"/>
        <v>2</v>
      </c>
      <c r="Q27" s="291" t="s">
        <v>50</v>
      </c>
      <c r="R27" s="72">
        <v>3</v>
      </c>
      <c r="S27" s="72">
        <v>3</v>
      </c>
      <c r="T27" s="172">
        <f t="shared" si="10"/>
        <v>1</v>
      </c>
      <c r="U27" s="72">
        <v>7</v>
      </c>
      <c r="V27" s="72">
        <v>7</v>
      </c>
      <c r="W27" s="172">
        <f t="shared" si="11"/>
        <v>1</v>
      </c>
      <c r="X27" s="93">
        <f t="shared" si="12"/>
        <v>2.3333333333333335</v>
      </c>
    </row>
    <row r="28" spans="1:24" ht="15" customHeight="1" x14ac:dyDescent="0.2">
      <c r="A28" s="291" t="s">
        <v>51</v>
      </c>
      <c r="B28" s="72">
        <f t="shared" si="0"/>
        <v>30</v>
      </c>
      <c r="C28" s="72">
        <f t="shared" si="1"/>
        <v>30</v>
      </c>
      <c r="D28" s="172">
        <f t="shared" si="2"/>
        <v>1</v>
      </c>
      <c r="E28" s="72">
        <f t="shared" si="3"/>
        <v>49</v>
      </c>
      <c r="F28" s="72">
        <f t="shared" si="4"/>
        <v>49</v>
      </c>
      <c r="G28" s="172">
        <f t="shared" si="5"/>
        <v>1</v>
      </c>
      <c r="H28" s="93">
        <f t="shared" si="6"/>
        <v>1.6333333333333333</v>
      </c>
      <c r="I28" s="291" t="s">
        <v>51</v>
      </c>
      <c r="J28" s="72">
        <v>11</v>
      </c>
      <c r="K28" s="72">
        <v>11</v>
      </c>
      <c r="L28" s="172">
        <f t="shared" si="7"/>
        <v>1</v>
      </c>
      <c r="M28" s="72">
        <v>20</v>
      </c>
      <c r="N28" s="72">
        <v>20</v>
      </c>
      <c r="O28" s="172">
        <f t="shared" si="8"/>
        <v>1</v>
      </c>
      <c r="P28" s="93">
        <f t="shared" si="9"/>
        <v>1.8181818181818181</v>
      </c>
      <c r="Q28" s="291" t="s">
        <v>51</v>
      </c>
      <c r="R28" s="72">
        <v>19</v>
      </c>
      <c r="S28" s="72">
        <v>19</v>
      </c>
      <c r="T28" s="172">
        <f t="shared" si="10"/>
        <v>1</v>
      </c>
      <c r="U28" s="72">
        <v>29</v>
      </c>
      <c r="V28" s="72">
        <v>29</v>
      </c>
      <c r="W28" s="172">
        <f t="shared" si="11"/>
        <v>1</v>
      </c>
      <c r="X28" s="93">
        <f t="shared" si="12"/>
        <v>1.5263157894736843</v>
      </c>
    </row>
    <row r="29" spans="1:24" ht="15" customHeight="1" x14ac:dyDescent="0.2">
      <c r="A29" s="291" t="s">
        <v>52</v>
      </c>
      <c r="B29" s="72">
        <f t="shared" si="0"/>
        <v>22</v>
      </c>
      <c r="C29" s="72">
        <f t="shared" si="1"/>
        <v>22</v>
      </c>
      <c r="D29" s="172">
        <f t="shared" si="2"/>
        <v>1</v>
      </c>
      <c r="E29" s="72">
        <f t="shared" si="3"/>
        <v>49</v>
      </c>
      <c r="F29" s="72">
        <f t="shared" si="4"/>
        <v>47</v>
      </c>
      <c r="G29" s="172">
        <f t="shared" si="5"/>
        <v>0.95918367346938771</v>
      </c>
      <c r="H29" s="93">
        <f t="shared" si="6"/>
        <v>2.2272727272727271</v>
      </c>
      <c r="I29" s="291" t="s">
        <v>52</v>
      </c>
      <c r="J29" s="72">
        <v>16</v>
      </c>
      <c r="K29" s="72">
        <v>16</v>
      </c>
      <c r="L29" s="172">
        <f t="shared" si="7"/>
        <v>1</v>
      </c>
      <c r="M29" s="72">
        <v>36</v>
      </c>
      <c r="N29" s="72">
        <v>34</v>
      </c>
      <c r="O29" s="172">
        <f t="shared" si="8"/>
        <v>0.94444444444444442</v>
      </c>
      <c r="P29" s="93">
        <f t="shared" si="9"/>
        <v>2.25</v>
      </c>
      <c r="Q29" s="291" t="s">
        <v>52</v>
      </c>
      <c r="R29" s="72">
        <v>6</v>
      </c>
      <c r="S29" s="72">
        <v>6</v>
      </c>
      <c r="T29" s="172">
        <f t="shared" si="10"/>
        <v>1</v>
      </c>
      <c r="U29" s="72">
        <v>13</v>
      </c>
      <c r="V29" s="72">
        <v>13</v>
      </c>
      <c r="W29" s="172">
        <f t="shared" si="11"/>
        <v>1</v>
      </c>
      <c r="X29" s="93">
        <f t="shared" si="12"/>
        <v>2.1666666666666665</v>
      </c>
    </row>
    <row r="30" spans="1:24" ht="15" customHeight="1" x14ac:dyDescent="0.2">
      <c r="A30" s="291" t="s">
        <v>53</v>
      </c>
      <c r="B30" s="72">
        <f t="shared" si="0"/>
        <v>656</v>
      </c>
      <c r="C30" s="72">
        <f t="shared" si="1"/>
        <v>613</v>
      </c>
      <c r="D30" s="172">
        <f t="shared" si="2"/>
        <v>0.93445121951219512</v>
      </c>
      <c r="E30" s="72">
        <f t="shared" si="3"/>
        <v>1192</v>
      </c>
      <c r="F30" s="72">
        <f t="shared" si="4"/>
        <v>1129</v>
      </c>
      <c r="G30" s="172">
        <f t="shared" si="5"/>
        <v>0.94714765100671139</v>
      </c>
      <c r="H30" s="93">
        <f t="shared" si="6"/>
        <v>1.8170731707317074</v>
      </c>
      <c r="I30" s="291" t="s">
        <v>53</v>
      </c>
      <c r="J30" s="72">
        <v>345</v>
      </c>
      <c r="K30" s="72">
        <v>321</v>
      </c>
      <c r="L30" s="172">
        <f t="shared" si="7"/>
        <v>0.93043478260869561</v>
      </c>
      <c r="M30" s="72">
        <v>638</v>
      </c>
      <c r="N30" s="72">
        <v>603</v>
      </c>
      <c r="O30" s="172">
        <f t="shared" si="8"/>
        <v>0.94514106583072099</v>
      </c>
      <c r="P30" s="93">
        <f t="shared" si="9"/>
        <v>1.8492753623188405</v>
      </c>
      <c r="Q30" s="291" t="s">
        <v>53</v>
      </c>
      <c r="R30" s="72">
        <v>311</v>
      </c>
      <c r="S30" s="72">
        <v>292</v>
      </c>
      <c r="T30" s="172">
        <f t="shared" si="10"/>
        <v>0.93890675241157562</v>
      </c>
      <c r="U30" s="72">
        <v>554</v>
      </c>
      <c r="V30" s="72">
        <v>526</v>
      </c>
      <c r="W30" s="172">
        <f t="shared" si="11"/>
        <v>0.94945848375451258</v>
      </c>
      <c r="X30" s="93">
        <f t="shared" si="12"/>
        <v>1.7813504823151125</v>
      </c>
    </row>
    <row r="31" spans="1:24" ht="15" customHeight="1" x14ac:dyDescent="0.2">
      <c r="A31" s="291" t="s">
        <v>54</v>
      </c>
      <c r="B31" s="72">
        <f t="shared" si="0"/>
        <v>54</v>
      </c>
      <c r="C31" s="72">
        <f t="shared" si="1"/>
        <v>50</v>
      </c>
      <c r="D31" s="172">
        <f t="shared" si="2"/>
        <v>0.92592592592592593</v>
      </c>
      <c r="E31" s="72">
        <f t="shared" si="3"/>
        <v>93</v>
      </c>
      <c r="F31" s="72">
        <f t="shared" si="4"/>
        <v>88</v>
      </c>
      <c r="G31" s="172">
        <f t="shared" si="5"/>
        <v>0.94623655913978499</v>
      </c>
      <c r="H31" s="93">
        <f t="shared" si="6"/>
        <v>1.7222222222222223</v>
      </c>
      <c r="I31" s="291" t="s">
        <v>54</v>
      </c>
      <c r="J31" s="72">
        <v>27</v>
      </c>
      <c r="K31" s="72">
        <v>25</v>
      </c>
      <c r="L31" s="172">
        <f t="shared" si="7"/>
        <v>0.92592592592592593</v>
      </c>
      <c r="M31" s="72">
        <v>44</v>
      </c>
      <c r="N31" s="72">
        <v>42</v>
      </c>
      <c r="O31" s="172">
        <f t="shared" si="8"/>
        <v>0.95454545454545459</v>
      </c>
      <c r="P31" s="93">
        <f t="shared" si="9"/>
        <v>1.6296296296296295</v>
      </c>
      <c r="Q31" s="291" t="s">
        <v>54</v>
      </c>
      <c r="R31" s="72">
        <v>27</v>
      </c>
      <c r="S31" s="72">
        <v>25</v>
      </c>
      <c r="T31" s="172">
        <f t="shared" si="10"/>
        <v>0.92592592592592593</v>
      </c>
      <c r="U31" s="72">
        <v>49</v>
      </c>
      <c r="V31" s="72">
        <v>46</v>
      </c>
      <c r="W31" s="172">
        <f t="shared" si="11"/>
        <v>0.93877551020408168</v>
      </c>
      <c r="X31" s="93">
        <f t="shared" si="12"/>
        <v>1.8148148148148149</v>
      </c>
    </row>
    <row r="32" spans="1:24" ht="15" customHeight="1" x14ac:dyDescent="0.2">
      <c r="A32" s="291" t="s">
        <v>55</v>
      </c>
      <c r="B32" s="72">
        <f t="shared" si="0"/>
        <v>62</v>
      </c>
      <c r="C32" s="72">
        <f t="shared" si="1"/>
        <v>61</v>
      </c>
      <c r="D32" s="172">
        <f t="shared" si="2"/>
        <v>0.9838709677419355</v>
      </c>
      <c r="E32" s="72">
        <f t="shared" si="3"/>
        <v>140</v>
      </c>
      <c r="F32" s="72">
        <f t="shared" si="4"/>
        <v>136</v>
      </c>
      <c r="G32" s="172">
        <f t="shared" si="5"/>
        <v>0.97142857142857142</v>
      </c>
      <c r="H32" s="93">
        <f t="shared" si="6"/>
        <v>2.2580645161290325</v>
      </c>
      <c r="I32" s="291" t="s">
        <v>55</v>
      </c>
      <c r="J32" s="72">
        <v>42</v>
      </c>
      <c r="K32" s="72">
        <v>41</v>
      </c>
      <c r="L32" s="172">
        <f t="shared" si="7"/>
        <v>0.97619047619047616</v>
      </c>
      <c r="M32" s="72">
        <v>101</v>
      </c>
      <c r="N32" s="72">
        <v>98</v>
      </c>
      <c r="O32" s="172">
        <f t="shared" si="8"/>
        <v>0.97029702970297027</v>
      </c>
      <c r="P32" s="93">
        <f t="shared" si="9"/>
        <v>2.4047619047619047</v>
      </c>
      <c r="Q32" s="291" t="s">
        <v>55</v>
      </c>
      <c r="R32" s="72">
        <v>20</v>
      </c>
      <c r="S32" s="72">
        <v>20</v>
      </c>
      <c r="T32" s="172">
        <f t="shared" si="10"/>
        <v>1</v>
      </c>
      <c r="U32" s="72">
        <v>39</v>
      </c>
      <c r="V32" s="72">
        <v>38</v>
      </c>
      <c r="W32" s="172">
        <f t="shared" si="11"/>
        <v>0.97435897435897434</v>
      </c>
      <c r="X32" s="93">
        <f t="shared" si="12"/>
        <v>1.95</v>
      </c>
    </row>
    <row r="33" spans="1:24" ht="15" customHeight="1" x14ac:dyDescent="0.2">
      <c r="A33" s="291" t="s">
        <v>56</v>
      </c>
      <c r="B33" s="72">
        <f t="shared" si="0"/>
        <v>20</v>
      </c>
      <c r="C33" s="72">
        <f t="shared" si="1"/>
        <v>20</v>
      </c>
      <c r="D33" s="172">
        <f t="shared" si="2"/>
        <v>1</v>
      </c>
      <c r="E33" s="72">
        <f t="shared" si="3"/>
        <v>43</v>
      </c>
      <c r="F33" s="72">
        <f t="shared" si="4"/>
        <v>43</v>
      </c>
      <c r="G33" s="172">
        <f t="shared" si="5"/>
        <v>1</v>
      </c>
      <c r="H33" s="93">
        <f t="shared" si="6"/>
        <v>2.15</v>
      </c>
      <c r="I33" s="291" t="s">
        <v>56</v>
      </c>
      <c r="J33" s="72">
        <v>12</v>
      </c>
      <c r="K33" s="72">
        <v>12</v>
      </c>
      <c r="L33" s="172">
        <f t="shared" si="7"/>
        <v>1</v>
      </c>
      <c r="M33" s="72">
        <v>30</v>
      </c>
      <c r="N33" s="72">
        <v>30</v>
      </c>
      <c r="O33" s="172">
        <f t="shared" si="8"/>
        <v>1</v>
      </c>
      <c r="P33" s="93">
        <f t="shared" si="9"/>
        <v>2.5</v>
      </c>
      <c r="Q33" s="291" t="s">
        <v>56</v>
      </c>
      <c r="R33" s="72">
        <v>8</v>
      </c>
      <c r="S33" s="72">
        <v>8</v>
      </c>
      <c r="T33" s="172">
        <f t="shared" si="10"/>
        <v>1</v>
      </c>
      <c r="U33" s="72">
        <v>13</v>
      </c>
      <c r="V33" s="72">
        <v>13</v>
      </c>
      <c r="W33" s="172">
        <f t="shared" si="11"/>
        <v>1</v>
      </c>
      <c r="X33" s="93">
        <f t="shared" si="12"/>
        <v>1.625</v>
      </c>
    </row>
    <row r="34" spans="1:24" ht="15" customHeight="1" x14ac:dyDescent="0.2">
      <c r="A34" s="291" t="s">
        <v>57</v>
      </c>
      <c r="B34" s="72">
        <f t="shared" si="0"/>
        <v>9</v>
      </c>
      <c r="C34" s="72">
        <f t="shared" si="1"/>
        <v>9</v>
      </c>
      <c r="D34" s="172">
        <f t="shared" si="2"/>
        <v>1</v>
      </c>
      <c r="E34" s="72">
        <f t="shared" si="3"/>
        <v>27</v>
      </c>
      <c r="F34" s="72">
        <f t="shared" si="4"/>
        <v>26</v>
      </c>
      <c r="G34" s="172">
        <f t="shared" si="5"/>
        <v>0.96296296296296291</v>
      </c>
      <c r="H34" s="93">
        <f t="shared" si="6"/>
        <v>3</v>
      </c>
      <c r="I34" s="291" t="s">
        <v>57</v>
      </c>
      <c r="J34" s="72">
        <v>6</v>
      </c>
      <c r="K34" s="72">
        <v>6</v>
      </c>
      <c r="L34" s="172">
        <f t="shared" si="7"/>
        <v>1</v>
      </c>
      <c r="M34" s="72">
        <v>17</v>
      </c>
      <c r="N34" s="72">
        <v>16</v>
      </c>
      <c r="O34" s="172">
        <f t="shared" si="8"/>
        <v>0.94117647058823528</v>
      </c>
      <c r="P34" s="93">
        <f t="shared" si="9"/>
        <v>2.8333333333333335</v>
      </c>
      <c r="Q34" s="291" t="s">
        <v>57</v>
      </c>
      <c r="R34" s="72">
        <v>3</v>
      </c>
      <c r="S34" s="72">
        <v>3</v>
      </c>
      <c r="T34" s="172">
        <f t="shared" si="10"/>
        <v>1</v>
      </c>
      <c r="U34" s="72">
        <v>10</v>
      </c>
      <c r="V34" s="72">
        <v>10</v>
      </c>
      <c r="W34" s="172">
        <f t="shared" si="11"/>
        <v>1</v>
      </c>
      <c r="X34" s="93">
        <f t="shared" si="12"/>
        <v>3.3333333333333335</v>
      </c>
    </row>
    <row r="35" spans="1:24" ht="15" customHeight="1" x14ac:dyDescent="0.2">
      <c r="A35" s="291" t="s">
        <v>58</v>
      </c>
      <c r="B35" s="72">
        <f t="shared" si="0"/>
        <v>17</v>
      </c>
      <c r="C35" s="72">
        <f t="shared" si="1"/>
        <v>16</v>
      </c>
      <c r="D35" s="172">
        <f t="shared" si="2"/>
        <v>0.94117647058823528</v>
      </c>
      <c r="E35" s="72">
        <f t="shared" si="3"/>
        <v>34</v>
      </c>
      <c r="F35" s="72">
        <f t="shared" si="4"/>
        <v>32</v>
      </c>
      <c r="G35" s="172">
        <f t="shared" si="5"/>
        <v>0.94117647058823528</v>
      </c>
      <c r="H35" s="93">
        <f t="shared" si="6"/>
        <v>2</v>
      </c>
      <c r="I35" s="291" t="s">
        <v>58</v>
      </c>
      <c r="J35" s="72">
        <v>15</v>
      </c>
      <c r="K35" s="72">
        <v>14</v>
      </c>
      <c r="L35" s="172">
        <f t="shared" si="7"/>
        <v>0.93333333333333335</v>
      </c>
      <c r="M35" s="72">
        <v>31</v>
      </c>
      <c r="N35" s="72">
        <v>30</v>
      </c>
      <c r="O35" s="172">
        <f t="shared" si="8"/>
        <v>0.967741935483871</v>
      </c>
      <c r="P35" s="93">
        <f t="shared" si="9"/>
        <v>2.0666666666666669</v>
      </c>
      <c r="Q35" s="291" t="s">
        <v>58</v>
      </c>
      <c r="R35" s="72">
        <v>2</v>
      </c>
      <c r="S35" s="72">
        <v>2</v>
      </c>
      <c r="T35" s="172">
        <f t="shared" si="10"/>
        <v>1</v>
      </c>
      <c r="U35" s="72">
        <v>3</v>
      </c>
      <c r="V35" s="72">
        <v>2</v>
      </c>
      <c r="W35" s="172">
        <f t="shared" si="11"/>
        <v>0.66666666666666663</v>
      </c>
      <c r="X35" s="93">
        <f t="shared" si="12"/>
        <v>1.5</v>
      </c>
    </row>
    <row r="36" spans="1:24" ht="15" customHeight="1" x14ac:dyDescent="0.2">
      <c r="A36" s="291" t="s">
        <v>59</v>
      </c>
      <c r="B36" s="72">
        <f t="shared" si="0"/>
        <v>38</v>
      </c>
      <c r="C36" s="72">
        <f t="shared" si="1"/>
        <v>37</v>
      </c>
      <c r="D36" s="172">
        <f t="shared" si="2"/>
        <v>0.97368421052631582</v>
      </c>
      <c r="E36" s="72">
        <f t="shared" si="3"/>
        <v>77</v>
      </c>
      <c r="F36" s="72">
        <f t="shared" si="4"/>
        <v>74</v>
      </c>
      <c r="G36" s="172">
        <f t="shared" si="5"/>
        <v>0.96103896103896103</v>
      </c>
      <c r="H36" s="93">
        <f t="shared" si="6"/>
        <v>2.0263157894736841</v>
      </c>
      <c r="I36" s="291" t="s">
        <v>59</v>
      </c>
      <c r="J36" s="72">
        <v>23</v>
      </c>
      <c r="K36" s="72">
        <v>23</v>
      </c>
      <c r="L36" s="172">
        <f t="shared" si="7"/>
        <v>1</v>
      </c>
      <c r="M36" s="72">
        <v>47</v>
      </c>
      <c r="N36" s="72">
        <v>46</v>
      </c>
      <c r="O36" s="172">
        <f t="shared" si="8"/>
        <v>0.97872340425531912</v>
      </c>
      <c r="P36" s="93">
        <f t="shared" si="9"/>
        <v>2.0434782608695654</v>
      </c>
      <c r="Q36" s="291" t="s">
        <v>59</v>
      </c>
      <c r="R36" s="72">
        <v>15</v>
      </c>
      <c r="S36" s="72">
        <v>14</v>
      </c>
      <c r="T36" s="172">
        <f t="shared" si="10"/>
        <v>0.93333333333333335</v>
      </c>
      <c r="U36" s="72">
        <v>30</v>
      </c>
      <c r="V36" s="72">
        <v>28</v>
      </c>
      <c r="W36" s="172">
        <f t="shared" si="11"/>
        <v>0.93333333333333335</v>
      </c>
      <c r="X36" s="93">
        <f t="shared" si="12"/>
        <v>2</v>
      </c>
    </row>
    <row r="37" spans="1:24" ht="15" customHeight="1" x14ac:dyDescent="0.2">
      <c r="A37" s="291" t="s">
        <v>60</v>
      </c>
      <c r="B37" s="72">
        <f t="shared" si="0"/>
        <v>25</v>
      </c>
      <c r="C37" s="72">
        <f t="shared" si="1"/>
        <v>25</v>
      </c>
      <c r="D37" s="172">
        <f t="shared" si="2"/>
        <v>1</v>
      </c>
      <c r="E37" s="72">
        <f t="shared" si="3"/>
        <v>49</v>
      </c>
      <c r="F37" s="72">
        <f t="shared" si="4"/>
        <v>48</v>
      </c>
      <c r="G37" s="172">
        <f t="shared" si="5"/>
        <v>0.97959183673469385</v>
      </c>
      <c r="H37" s="93">
        <f t="shared" si="6"/>
        <v>1.96</v>
      </c>
      <c r="I37" s="291" t="s">
        <v>60</v>
      </c>
      <c r="J37" s="72">
        <v>13</v>
      </c>
      <c r="K37" s="72">
        <v>13</v>
      </c>
      <c r="L37" s="172">
        <f t="shared" si="7"/>
        <v>1</v>
      </c>
      <c r="M37" s="72">
        <v>28</v>
      </c>
      <c r="N37" s="72">
        <v>27</v>
      </c>
      <c r="O37" s="172">
        <f t="shared" si="8"/>
        <v>0.9642857142857143</v>
      </c>
      <c r="P37" s="93">
        <f t="shared" si="9"/>
        <v>2.1538461538461537</v>
      </c>
      <c r="Q37" s="291" t="s">
        <v>60</v>
      </c>
      <c r="R37" s="72">
        <v>12</v>
      </c>
      <c r="S37" s="72">
        <v>12</v>
      </c>
      <c r="T37" s="172">
        <f t="shared" si="10"/>
        <v>1</v>
      </c>
      <c r="U37" s="72">
        <v>21</v>
      </c>
      <c r="V37" s="72">
        <v>21</v>
      </c>
      <c r="W37" s="172">
        <f t="shared" si="11"/>
        <v>1</v>
      </c>
      <c r="X37" s="93">
        <f t="shared" si="12"/>
        <v>1.75</v>
      </c>
    </row>
    <row r="38" spans="1:24" ht="20.100000000000001" customHeight="1" x14ac:dyDescent="0.2">
      <c r="A38" s="213" t="s">
        <v>5</v>
      </c>
      <c r="B38" s="120">
        <f>SUM(B10:B37)</f>
        <v>1725</v>
      </c>
      <c r="C38" s="120">
        <f>SUM(C10:C37)</f>
        <v>1646</v>
      </c>
      <c r="D38" s="173">
        <f t="shared" si="2"/>
        <v>0.9542028985507246</v>
      </c>
      <c r="E38" s="120">
        <f>SUM(E10:E37)</f>
        <v>3308</v>
      </c>
      <c r="F38" s="120">
        <f>SUM(F10:F37)</f>
        <v>3186</v>
      </c>
      <c r="G38" s="173">
        <f>F38/E38</f>
        <v>0.96311970979443773</v>
      </c>
      <c r="H38" s="143">
        <f>E38/B38</f>
        <v>1.9176811594202898</v>
      </c>
      <c r="I38" s="213" t="s">
        <v>5</v>
      </c>
      <c r="J38" s="120">
        <f>SUM(J10:J37)</f>
        <v>1003</v>
      </c>
      <c r="K38" s="120">
        <f>SUM(K10:K37)</f>
        <v>956</v>
      </c>
      <c r="L38" s="173">
        <f>K38/J38</f>
        <v>0.95314057826520437</v>
      </c>
      <c r="M38" s="120">
        <f>SUM(M10:M37)</f>
        <v>1965</v>
      </c>
      <c r="N38" s="120">
        <f>SUM(N10:N37)</f>
        <v>1894</v>
      </c>
      <c r="O38" s="173">
        <f>N38/M38</f>
        <v>0.96386768447837146</v>
      </c>
      <c r="P38" s="143">
        <f>M38/J38</f>
        <v>1.959122632103689</v>
      </c>
      <c r="Q38" s="213" t="s">
        <v>5</v>
      </c>
      <c r="R38" s="120">
        <f>SUM(R10:R37)</f>
        <v>722</v>
      </c>
      <c r="S38" s="120">
        <f>SUM(S10:S37)</f>
        <v>690</v>
      </c>
      <c r="T38" s="173">
        <f>S38/R38</f>
        <v>0.95567867036011078</v>
      </c>
      <c r="U38" s="120">
        <f>SUM(U10:U37)</f>
        <v>1343</v>
      </c>
      <c r="V38" s="120">
        <f>SUM(V10:V37)</f>
        <v>1292</v>
      </c>
      <c r="W38" s="173">
        <f>V38/U38</f>
        <v>0.96202531645569622</v>
      </c>
      <c r="X38" s="143">
        <f>U38/R38</f>
        <v>1.8601108033240996</v>
      </c>
    </row>
    <row r="40" spans="1:24" ht="43.5" customHeight="1" x14ac:dyDescent="0.2">
      <c r="A40" s="362" t="s">
        <v>384</v>
      </c>
      <c r="B40" s="388"/>
      <c r="C40" s="388"/>
      <c r="D40" s="388"/>
      <c r="E40" s="388"/>
      <c r="F40" s="388"/>
      <c r="G40" s="388"/>
      <c r="H40" s="388"/>
      <c r="I40" s="263"/>
    </row>
    <row r="41" spans="1:24" ht="29.25" customHeight="1" x14ac:dyDescent="0.2">
      <c r="A41" s="361" t="s">
        <v>328</v>
      </c>
      <c r="B41" s="361"/>
      <c r="C41" s="361"/>
      <c r="D41" s="361"/>
      <c r="E41" s="361"/>
      <c r="F41" s="361"/>
      <c r="G41" s="361"/>
      <c r="H41" s="361"/>
      <c r="I41" s="262"/>
    </row>
    <row r="42" spans="1:24" ht="24" customHeight="1" x14ac:dyDescent="0.2">
      <c r="A42" s="361" t="s">
        <v>304</v>
      </c>
      <c r="B42" s="361"/>
      <c r="C42" s="361"/>
      <c r="D42" s="361"/>
      <c r="E42" s="361"/>
      <c r="F42" s="361"/>
      <c r="G42" s="361"/>
      <c r="H42" s="361"/>
      <c r="I42" s="262"/>
    </row>
  </sheetData>
  <mergeCells count="20">
    <mergeCell ref="A42:H42"/>
    <mergeCell ref="A40:H40"/>
    <mergeCell ref="A3:H3"/>
    <mergeCell ref="B7:D7"/>
    <mergeCell ref="E7:G7"/>
    <mergeCell ref="H7:H8"/>
    <mergeCell ref="B6:H6"/>
    <mergeCell ref="A6:A8"/>
    <mergeCell ref="A4:H4"/>
    <mergeCell ref="R6:X6"/>
    <mergeCell ref="R7:T7"/>
    <mergeCell ref="U7:W7"/>
    <mergeCell ref="X7:X8"/>
    <mergeCell ref="A41:H41"/>
    <mergeCell ref="I6:I8"/>
    <mergeCell ref="Q6:Q8"/>
    <mergeCell ref="J6:P6"/>
    <mergeCell ref="J7:L7"/>
    <mergeCell ref="M7:O7"/>
    <mergeCell ref="P7:P8"/>
  </mergeCells>
  <hyperlinks>
    <hyperlink ref="A1" location="Съдържание!Print_Area" display="към съдържанието" xr:uid="{00000000-0004-0000-1A00-000000000000}"/>
  </hyperlinks>
  <printOptions horizontalCentered="1"/>
  <pageMargins left="0.15748031496062992" right="0.15748031496062992" top="0.59055118110236227" bottom="0.39370078740157483" header="0" footer="0"/>
  <pageSetup paperSize="9" scale="85" orientation="portrait" r:id="rId1"/>
  <headerFooter alignWithMargins="0"/>
  <colBreaks count="2" manualBreakCount="2">
    <brk id="8" max="1048575" man="1"/>
    <brk id="16"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4">
    <pageSetUpPr fitToPage="1"/>
  </sheetPr>
  <dimension ref="A1:P57"/>
  <sheetViews>
    <sheetView zoomScale="82" zoomScaleNormal="82" zoomScaleSheetLayoutView="78" workbookViewId="0">
      <selection activeCell="K3" sqref="K3"/>
    </sheetView>
  </sheetViews>
  <sheetFormatPr defaultRowHeight="12.75" x14ac:dyDescent="0.2"/>
  <cols>
    <col min="1" max="1" width="16.7109375" style="70" customWidth="1"/>
    <col min="2" max="2" width="13.7109375" style="70" customWidth="1"/>
    <col min="3" max="3" width="16.7109375" style="70" customWidth="1"/>
    <col min="4" max="4" width="12.7109375" style="70" customWidth="1"/>
    <col min="5" max="5" width="9.7109375" style="70" customWidth="1"/>
    <col min="6" max="6" width="12.7109375" style="70" customWidth="1"/>
    <col min="7" max="7" width="13.7109375" style="70" customWidth="1"/>
    <col min="8" max="8" width="16.7109375" style="70" customWidth="1"/>
    <col min="9" max="9" width="12.7109375" style="70" customWidth="1"/>
    <col min="10" max="10" width="11.42578125" style="70" customWidth="1"/>
    <col min="11" max="11" width="12.7109375" style="70" customWidth="1"/>
    <col min="12" max="12" width="13.7109375" style="70" customWidth="1"/>
    <col min="13" max="13" width="16.7109375" style="70" customWidth="1"/>
    <col min="14" max="14" width="12.7109375" style="70" customWidth="1"/>
    <col min="15" max="15" width="10.7109375" style="70" customWidth="1"/>
    <col min="16" max="16" width="12.7109375" style="70" customWidth="1"/>
    <col min="17" max="16384" width="9.140625" style="70"/>
  </cols>
  <sheetData>
    <row r="1" spans="1:16" ht="15" customHeight="1" x14ac:dyDescent="0.2">
      <c r="A1" s="159" t="s">
        <v>64</v>
      </c>
      <c r="B1" s="74"/>
      <c r="C1" s="74"/>
      <c r="D1" s="82"/>
      <c r="E1" s="90"/>
      <c r="F1" s="90"/>
      <c r="I1" s="82"/>
      <c r="J1" s="82"/>
      <c r="K1" s="82"/>
      <c r="L1" s="82"/>
      <c r="M1" s="82"/>
      <c r="N1" s="82"/>
    </row>
    <row r="2" spans="1:16" ht="12.75" customHeight="1" x14ac:dyDescent="0.2">
      <c r="A2" s="159"/>
      <c r="B2" s="260"/>
      <c r="C2" s="260"/>
      <c r="D2" s="82"/>
      <c r="E2" s="90"/>
      <c r="F2" s="90"/>
      <c r="I2" s="82"/>
      <c r="J2" s="82"/>
      <c r="K2" s="82"/>
      <c r="L2" s="82"/>
      <c r="M2" s="82"/>
      <c r="N2" s="82"/>
    </row>
    <row r="3" spans="1:16" ht="15" customHeight="1" x14ac:dyDescent="0.2">
      <c r="A3" s="366" t="s">
        <v>323</v>
      </c>
      <c r="B3" s="367"/>
      <c r="C3" s="367"/>
      <c r="D3" s="367"/>
      <c r="E3" s="367"/>
      <c r="F3" s="367"/>
      <c r="G3" s="267"/>
      <c r="H3" s="267"/>
      <c r="I3" s="82"/>
      <c r="J3" s="82"/>
      <c r="K3" s="82"/>
      <c r="L3" s="82"/>
      <c r="M3" s="82"/>
      <c r="N3" s="82"/>
    </row>
    <row r="4" spans="1:16" ht="30" customHeight="1" x14ac:dyDescent="0.2">
      <c r="A4" s="350" t="s">
        <v>403</v>
      </c>
      <c r="B4" s="350"/>
      <c r="C4" s="350"/>
      <c r="D4" s="350"/>
      <c r="E4" s="350"/>
      <c r="F4" s="350"/>
      <c r="G4" s="350"/>
      <c r="H4" s="350"/>
      <c r="I4" s="350"/>
      <c r="J4" s="350"/>
      <c r="K4" s="350"/>
      <c r="L4" s="266"/>
      <c r="M4" s="266"/>
      <c r="N4" s="266"/>
      <c r="O4" s="266"/>
      <c r="P4" s="266"/>
    </row>
    <row r="5" spans="1:16" ht="15" customHeight="1" x14ac:dyDescent="0.2">
      <c r="A5" s="74"/>
      <c r="B5" s="74"/>
      <c r="C5" s="74"/>
      <c r="D5" s="74"/>
      <c r="E5" s="74"/>
      <c r="F5" s="74"/>
    </row>
    <row r="6" spans="1:16" s="307" customFormat="1" ht="15" customHeight="1" x14ac:dyDescent="0.2">
      <c r="A6" s="368" t="s">
        <v>320</v>
      </c>
      <c r="B6" s="363" t="s">
        <v>5</v>
      </c>
      <c r="C6" s="364"/>
      <c r="D6" s="364"/>
      <c r="E6" s="364"/>
      <c r="F6" s="365"/>
      <c r="G6" s="363" t="s">
        <v>305</v>
      </c>
      <c r="H6" s="364"/>
      <c r="I6" s="364"/>
      <c r="J6" s="364"/>
      <c r="K6" s="365"/>
      <c r="L6" s="363" t="s">
        <v>306</v>
      </c>
      <c r="M6" s="364"/>
      <c r="N6" s="364"/>
      <c r="O6" s="364"/>
      <c r="P6" s="365"/>
    </row>
    <row r="7" spans="1:16" ht="60" customHeight="1" x14ac:dyDescent="0.2">
      <c r="A7" s="369"/>
      <c r="B7" s="127" t="s">
        <v>247</v>
      </c>
      <c r="C7" s="128" t="s">
        <v>267</v>
      </c>
      <c r="D7" s="217" t="s">
        <v>66</v>
      </c>
      <c r="E7" s="128" t="s">
        <v>223</v>
      </c>
      <c r="F7" s="228" t="s">
        <v>177</v>
      </c>
      <c r="G7" s="227" t="s">
        <v>253</v>
      </c>
      <c r="H7" s="128" t="s">
        <v>267</v>
      </c>
      <c r="I7" s="217" t="s">
        <v>66</v>
      </c>
      <c r="J7" s="128" t="s">
        <v>223</v>
      </c>
      <c r="K7" s="228" t="s">
        <v>177</v>
      </c>
      <c r="L7" s="227" t="s">
        <v>253</v>
      </c>
      <c r="M7" s="128" t="s">
        <v>267</v>
      </c>
      <c r="N7" s="217" t="s">
        <v>66</v>
      </c>
      <c r="O7" s="128" t="s">
        <v>223</v>
      </c>
      <c r="P7" s="228" t="s">
        <v>177</v>
      </c>
    </row>
    <row r="8" spans="1:16" ht="20.100000000000001" customHeight="1" x14ac:dyDescent="0.2">
      <c r="A8" s="223">
        <v>1</v>
      </c>
      <c r="B8" s="227">
        <v>2</v>
      </c>
      <c r="C8" s="128">
        <v>3</v>
      </c>
      <c r="D8" s="217">
        <v>4</v>
      </c>
      <c r="E8" s="128" t="s">
        <v>218</v>
      </c>
      <c r="F8" s="228" t="s">
        <v>216</v>
      </c>
      <c r="G8" s="227">
        <v>7</v>
      </c>
      <c r="H8" s="128">
        <v>8</v>
      </c>
      <c r="I8" s="217">
        <v>9</v>
      </c>
      <c r="J8" s="128" t="s">
        <v>311</v>
      </c>
      <c r="K8" s="128" t="s">
        <v>307</v>
      </c>
      <c r="L8" s="227">
        <v>12</v>
      </c>
      <c r="M8" s="128">
        <v>13</v>
      </c>
      <c r="N8" s="217">
        <v>14</v>
      </c>
      <c r="O8" s="128" t="s">
        <v>308</v>
      </c>
      <c r="P8" s="228" t="s">
        <v>309</v>
      </c>
    </row>
    <row r="9" spans="1:16" ht="15" customHeight="1" x14ac:dyDescent="0.2">
      <c r="A9" s="224" t="s">
        <v>33</v>
      </c>
      <c r="B9" s="218">
        <f t="shared" ref="B9:B36" si="0">G9+L9</f>
        <v>96</v>
      </c>
      <c r="C9" s="78">
        <f t="shared" ref="C9:D36" si="1">H9+M9</f>
        <v>81616.84</v>
      </c>
      <c r="D9" s="72">
        <f t="shared" si="1"/>
        <v>1358</v>
      </c>
      <c r="E9" s="79">
        <f>C9/D9</f>
        <v>60.100765832106035</v>
      </c>
      <c r="F9" s="229">
        <f>C9/B9</f>
        <v>850.17541666666659</v>
      </c>
      <c r="G9" s="218">
        <v>58</v>
      </c>
      <c r="H9" s="78">
        <v>46487.55</v>
      </c>
      <c r="I9" s="72">
        <v>848</v>
      </c>
      <c r="J9" s="79">
        <f>H9/I9</f>
        <v>54.820224056603777</v>
      </c>
      <c r="K9" s="229">
        <f>H9/G9</f>
        <v>801.50948275862072</v>
      </c>
      <c r="L9" s="218">
        <v>38</v>
      </c>
      <c r="M9" s="78">
        <v>35129.29</v>
      </c>
      <c r="N9" s="72">
        <v>510</v>
      </c>
      <c r="O9" s="79">
        <f>M9/N9</f>
        <v>68.880960784313729</v>
      </c>
      <c r="P9" s="229">
        <f>M9/L9</f>
        <v>924.45500000000004</v>
      </c>
    </row>
    <row r="10" spans="1:16" ht="15" customHeight="1" x14ac:dyDescent="0.2">
      <c r="A10" s="224" t="s">
        <v>34</v>
      </c>
      <c r="B10" s="218">
        <f t="shared" si="0"/>
        <v>154</v>
      </c>
      <c r="C10" s="78">
        <f t="shared" si="1"/>
        <v>179107.36</v>
      </c>
      <c r="D10" s="72">
        <f t="shared" si="1"/>
        <v>2089</v>
      </c>
      <c r="E10" s="79">
        <f t="shared" ref="E10:E36" si="2">C10/D10</f>
        <v>85.738324557204393</v>
      </c>
      <c r="F10" s="229">
        <f t="shared" ref="F10:F36" si="3">C10/B10</f>
        <v>1163.0348051948051</v>
      </c>
      <c r="G10" s="218">
        <v>86</v>
      </c>
      <c r="H10" s="78">
        <v>95531.12</v>
      </c>
      <c r="I10" s="72">
        <v>1155</v>
      </c>
      <c r="J10" s="79">
        <f t="shared" ref="J10:J36" si="4">H10/I10</f>
        <v>82.710926406926404</v>
      </c>
      <c r="K10" s="229">
        <f t="shared" ref="K10:K32" si="5">H10/G10</f>
        <v>1110.8269767441859</v>
      </c>
      <c r="L10" s="218">
        <v>68</v>
      </c>
      <c r="M10" s="78">
        <v>83576.240000000005</v>
      </c>
      <c r="N10" s="72">
        <v>934</v>
      </c>
      <c r="O10" s="79">
        <f t="shared" ref="O10:O36" si="6">M10/N10</f>
        <v>89.482055674518207</v>
      </c>
      <c r="P10" s="229">
        <f t="shared" ref="P10:P32" si="7">M10/L10</f>
        <v>1229.0623529411766</v>
      </c>
    </row>
    <row r="11" spans="1:16" ht="15" customHeight="1" x14ac:dyDescent="0.2">
      <c r="A11" s="224" t="s">
        <v>35</v>
      </c>
      <c r="B11" s="218">
        <f t="shared" si="0"/>
        <v>225</v>
      </c>
      <c r="C11" s="78">
        <f t="shared" si="1"/>
        <v>262657.82</v>
      </c>
      <c r="D11" s="72">
        <f t="shared" si="1"/>
        <v>3142</v>
      </c>
      <c r="E11" s="79">
        <f t="shared" si="2"/>
        <v>83.59574156588161</v>
      </c>
      <c r="F11" s="229">
        <f t="shared" si="3"/>
        <v>1167.3680888888889</v>
      </c>
      <c r="G11" s="218">
        <v>143</v>
      </c>
      <c r="H11" s="78">
        <v>152121.89000000001</v>
      </c>
      <c r="I11" s="72">
        <v>1951</v>
      </c>
      <c r="J11" s="79">
        <f t="shared" si="4"/>
        <v>77.971240389543837</v>
      </c>
      <c r="K11" s="229">
        <f t="shared" si="5"/>
        <v>1063.7894405594407</v>
      </c>
      <c r="L11" s="218">
        <v>82</v>
      </c>
      <c r="M11" s="78">
        <v>110535.93</v>
      </c>
      <c r="N11" s="72">
        <v>1191</v>
      </c>
      <c r="O11" s="79">
        <f t="shared" si="6"/>
        <v>92.809345088161209</v>
      </c>
      <c r="P11" s="229">
        <f t="shared" si="7"/>
        <v>1347.9991463414633</v>
      </c>
    </row>
    <row r="12" spans="1:16" ht="15" customHeight="1" x14ac:dyDescent="0.2">
      <c r="A12" s="224" t="s">
        <v>36</v>
      </c>
      <c r="B12" s="218">
        <f t="shared" si="0"/>
        <v>91</v>
      </c>
      <c r="C12" s="78">
        <f t="shared" si="1"/>
        <v>95520.09</v>
      </c>
      <c r="D12" s="72">
        <f t="shared" si="1"/>
        <v>1312</v>
      </c>
      <c r="E12" s="79">
        <f t="shared" si="2"/>
        <v>72.804946646341463</v>
      </c>
      <c r="F12" s="229">
        <f t="shared" si="3"/>
        <v>1049.6713186813186</v>
      </c>
      <c r="G12" s="218">
        <v>57</v>
      </c>
      <c r="H12" s="78">
        <v>59247.48</v>
      </c>
      <c r="I12" s="72">
        <v>855</v>
      </c>
      <c r="J12" s="79">
        <f t="shared" si="4"/>
        <v>69.295298245614035</v>
      </c>
      <c r="K12" s="229">
        <f t="shared" si="5"/>
        <v>1039.4294736842105</v>
      </c>
      <c r="L12" s="218">
        <v>34</v>
      </c>
      <c r="M12" s="78">
        <v>36272.61</v>
      </c>
      <c r="N12" s="72">
        <v>457</v>
      </c>
      <c r="O12" s="79">
        <f t="shared" si="6"/>
        <v>79.371137855579875</v>
      </c>
      <c r="P12" s="229">
        <f t="shared" si="7"/>
        <v>1066.8414705882353</v>
      </c>
    </row>
    <row r="13" spans="1:16" ht="15" customHeight="1" x14ac:dyDescent="0.2">
      <c r="A13" s="224" t="s">
        <v>37</v>
      </c>
      <c r="B13" s="218">
        <f t="shared" si="0"/>
        <v>6</v>
      </c>
      <c r="C13" s="78">
        <f t="shared" si="1"/>
        <v>6405.62</v>
      </c>
      <c r="D13" s="72">
        <f t="shared" si="1"/>
        <v>119</v>
      </c>
      <c r="E13" s="79">
        <f t="shared" si="2"/>
        <v>53.828739495798317</v>
      </c>
      <c r="F13" s="229">
        <f t="shared" si="3"/>
        <v>1067.6033333333332</v>
      </c>
      <c r="G13" s="218">
        <v>4</v>
      </c>
      <c r="H13" s="78">
        <v>4115</v>
      </c>
      <c r="I13" s="72">
        <v>84</v>
      </c>
      <c r="J13" s="79">
        <f t="shared" si="4"/>
        <v>48.988095238095241</v>
      </c>
      <c r="K13" s="229">
        <f t="shared" si="5"/>
        <v>1028.75</v>
      </c>
      <c r="L13" s="218">
        <v>2</v>
      </c>
      <c r="M13" s="78">
        <v>2290.62</v>
      </c>
      <c r="N13" s="72">
        <v>35</v>
      </c>
      <c r="O13" s="79">
        <f t="shared" si="6"/>
        <v>65.446285714285708</v>
      </c>
      <c r="P13" s="229">
        <f t="shared" si="7"/>
        <v>1145.31</v>
      </c>
    </row>
    <row r="14" spans="1:16" ht="15" customHeight="1" x14ac:dyDescent="0.2">
      <c r="A14" s="224" t="s">
        <v>38</v>
      </c>
      <c r="B14" s="218">
        <f t="shared" si="0"/>
        <v>49</v>
      </c>
      <c r="C14" s="78">
        <f t="shared" si="1"/>
        <v>56592.57</v>
      </c>
      <c r="D14" s="72">
        <f t="shared" si="1"/>
        <v>710</v>
      </c>
      <c r="E14" s="79">
        <f t="shared" si="2"/>
        <v>79.707845070422536</v>
      </c>
      <c r="F14" s="229">
        <f t="shared" si="3"/>
        <v>1154.9504081632654</v>
      </c>
      <c r="G14" s="218">
        <v>30</v>
      </c>
      <c r="H14" s="78">
        <v>32131.37</v>
      </c>
      <c r="I14" s="72">
        <v>444</v>
      </c>
      <c r="J14" s="79">
        <f t="shared" si="4"/>
        <v>72.367950450450451</v>
      </c>
      <c r="K14" s="229">
        <f t="shared" si="5"/>
        <v>1071.0456666666666</v>
      </c>
      <c r="L14" s="218">
        <v>19</v>
      </c>
      <c r="M14" s="78">
        <v>24461.200000000001</v>
      </c>
      <c r="N14" s="72">
        <v>266</v>
      </c>
      <c r="O14" s="79">
        <f t="shared" si="6"/>
        <v>91.95939849624061</v>
      </c>
      <c r="P14" s="229">
        <f t="shared" si="7"/>
        <v>1287.4315789473685</v>
      </c>
    </row>
    <row r="15" spans="1:16" ht="15" customHeight="1" x14ac:dyDescent="0.2">
      <c r="A15" s="224" t="s">
        <v>39</v>
      </c>
      <c r="B15" s="218">
        <f t="shared" si="0"/>
        <v>55</v>
      </c>
      <c r="C15" s="78">
        <f t="shared" si="1"/>
        <v>45106.51</v>
      </c>
      <c r="D15" s="72">
        <f t="shared" si="1"/>
        <v>751</v>
      </c>
      <c r="E15" s="79">
        <f t="shared" si="2"/>
        <v>60.061930758988019</v>
      </c>
      <c r="F15" s="229">
        <f t="shared" si="3"/>
        <v>820.11836363636371</v>
      </c>
      <c r="G15" s="218">
        <v>31</v>
      </c>
      <c r="H15" s="78">
        <v>26683.54</v>
      </c>
      <c r="I15" s="72">
        <v>415</v>
      </c>
      <c r="J15" s="79">
        <f t="shared" si="4"/>
        <v>64.297686746987949</v>
      </c>
      <c r="K15" s="229">
        <f t="shared" si="5"/>
        <v>860.75935483870967</v>
      </c>
      <c r="L15" s="218">
        <v>24</v>
      </c>
      <c r="M15" s="78">
        <v>18422.97</v>
      </c>
      <c r="N15" s="72">
        <v>336</v>
      </c>
      <c r="O15" s="79">
        <f t="shared" si="6"/>
        <v>54.830267857142857</v>
      </c>
      <c r="P15" s="229">
        <f t="shared" si="7"/>
        <v>767.62375000000009</v>
      </c>
    </row>
    <row r="16" spans="1:16" ht="15" customHeight="1" x14ac:dyDescent="0.2">
      <c r="A16" s="224" t="s">
        <v>40</v>
      </c>
      <c r="B16" s="218">
        <f t="shared" si="0"/>
        <v>39</v>
      </c>
      <c r="C16" s="78">
        <f t="shared" si="1"/>
        <v>41231.39</v>
      </c>
      <c r="D16" s="72">
        <f t="shared" si="1"/>
        <v>566</v>
      </c>
      <c r="E16" s="79">
        <f t="shared" si="2"/>
        <v>72.846978798586576</v>
      </c>
      <c r="F16" s="229">
        <f t="shared" si="3"/>
        <v>1057.2151282051282</v>
      </c>
      <c r="G16" s="218">
        <v>32</v>
      </c>
      <c r="H16" s="78">
        <v>33033.78</v>
      </c>
      <c r="I16" s="72">
        <v>458</v>
      </c>
      <c r="J16" s="79">
        <f t="shared" si="4"/>
        <v>72.126157205240176</v>
      </c>
      <c r="K16" s="229">
        <f t="shared" si="5"/>
        <v>1032.305625</v>
      </c>
      <c r="L16" s="218">
        <v>7</v>
      </c>
      <c r="M16" s="78">
        <v>8197.61</v>
      </c>
      <c r="N16" s="72">
        <v>108</v>
      </c>
      <c r="O16" s="79">
        <f t="shared" si="6"/>
        <v>75.903796296296306</v>
      </c>
      <c r="P16" s="229">
        <f t="shared" si="7"/>
        <v>1171.0871428571429</v>
      </c>
    </row>
    <row r="17" spans="1:16" ht="15" customHeight="1" x14ac:dyDescent="0.2">
      <c r="A17" s="224" t="s">
        <v>41</v>
      </c>
      <c r="B17" s="218">
        <f t="shared" si="0"/>
        <v>54</v>
      </c>
      <c r="C17" s="78">
        <f t="shared" si="1"/>
        <v>68660.69</v>
      </c>
      <c r="D17" s="72">
        <f t="shared" si="1"/>
        <v>801</v>
      </c>
      <c r="E17" s="79">
        <f t="shared" si="2"/>
        <v>85.718714107365798</v>
      </c>
      <c r="F17" s="229">
        <f t="shared" si="3"/>
        <v>1271.4942592592593</v>
      </c>
      <c r="G17" s="218">
        <v>32</v>
      </c>
      <c r="H17" s="78">
        <v>38273.32</v>
      </c>
      <c r="I17" s="72">
        <v>486</v>
      </c>
      <c r="J17" s="79">
        <f t="shared" si="4"/>
        <v>78.751687242798354</v>
      </c>
      <c r="K17" s="229">
        <f t="shared" si="5"/>
        <v>1196.04125</v>
      </c>
      <c r="L17" s="218">
        <v>22</v>
      </c>
      <c r="M17" s="78">
        <v>30387.37</v>
      </c>
      <c r="N17" s="72">
        <v>315</v>
      </c>
      <c r="O17" s="79">
        <f t="shared" si="6"/>
        <v>96.467841269841273</v>
      </c>
      <c r="P17" s="229">
        <f t="shared" si="7"/>
        <v>1381.2440909090908</v>
      </c>
    </row>
    <row r="18" spans="1:16" ht="15" customHeight="1" x14ac:dyDescent="0.2">
      <c r="A18" s="224" t="s">
        <v>42</v>
      </c>
      <c r="B18" s="218">
        <f t="shared" si="0"/>
        <v>37</v>
      </c>
      <c r="C18" s="78">
        <f t="shared" si="1"/>
        <v>46988.79</v>
      </c>
      <c r="D18" s="72">
        <f t="shared" si="1"/>
        <v>537</v>
      </c>
      <c r="E18" s="79">
        <f t="shared" si="2"/>
        <v>87.502402234636875</v>
      </c>
      <c r="F18" s="229">
        <f t="shared" si="3"/>
        <v>1269.9672972972974</v>
      </c>
      <c r="G18" s="218">
        <v>21</v>
      </c>
      <c r="H18" s="78">
        <v>29905.7</v>
      </c>
      <c r="I18" s="72">
        <v>316</v>
      </c>
      <c r="J18" s="79">
        <f t="shared" si="4"/>
        <v>94.638291139240508</v>
      </c>
      <c r="K18" s="229">
        <f t="shared" si="5"/>
        <v>1424.0809523809523</v>
      </c>
      <c r="L18" s="218">
        <v>16</v>
      </c>
      <c r="M18" s="78">
        <v>17083.09</v>
      </c>
      <c r="N18" s="72">
        <v>221</v>
      </c>
      <c r="O18" s="79">
        <f t="shared" si="6"/>
        <v>77.299049773755655</v>
      </c>
      <c r="P18" s="229">
        <f t="shared" si="7"/>
        <v>1067.693125</v>
      </c>
    </row>
    <row r="19" spans="1:16" ht="15" customHeight="1" x14ac:dyDescent="0.2">
      <c r="A19" s="224" t="s">
        <v>43</v>
      </c>
      <c r="B19" s="218">
        <f t="shared" si="0"/>
        <v>31</v>
      </c>
      <c r="C19" s="78">
        <f t="shared" si="1"/>
        <v>45108.09</v>
      </c>
      <c r="D19" s="72">
        <f t="shared" si="1"/>
        <v>502</v>
      </c>
      <c r="E19" s="79">
        <f t="shared" si="2"/>
        <v>89.856752988047802</v>
      </c>
      <c r="F19" s="229">
        <f t="shared" si="3"/>
        <v>1455.0996774193547</v>
      </c>
      <c r="G19" s="218">
        <v>27</v>
      </c>
      <c r="H19" s="78">
        <v>40361.71</v>
      </c>
      <c r="I19" s="72">
        <v>426</v>
      </c>
      <c r="J19" s="79">
        <f t="shared" si="4"/>
        <v>94.745798122065722</v>
      </c>
      <c r="K19" s="229">
        <f t="shared" si="5"/>
        <v>1494.8781481481481</v>
      </c>
      <c r="L19" s="218">
        <v>4</v>
      </c>
      <c r="M19" s="78">
        <v>4746.38</v>
      </c>
      <c r="N19" s="72">
        <v>76</v>
      </c>
      <c r="O19" s="79">
        <f t="shared" si="6"/>
        <v>62.452368421052633</v>
      </c>
      <c r="P19" s="229">
        <f t="shared" si="7"/>
        <v>1186.595</v>
      </c>
    </row>
    <row r="20" spans="1:16" ht="15" customHeight="1" x14ac:dyDescent="0.2">
      <c r="A20" s="224" t="s">
        <v>44</v>
      </c>
      <c r="B20" s="218">
        <f t="shared" si="0"/>
        <v>61</v>
      </c>
      <c r="C20" s="78">
        <f t="shared" si="1"/>
        <v>55357.520000000004</v>
      </c>
      <c r="D20" s="72">
        <f t="shared" si="1"/>
        <v>869</v>
      </c>
      <c r="E20" s="79">
        <f t="shared" si="2"/>
        <v>63.702554660529351</v>
      </c>
      <c r="F20" s="229">
        <f t="shared" si="3"/>
        <v>907.50032786885254</v>
      </c>
      <c r="G20" s="218">
        <v>43</v>
      </c>
      <c r="H20" s="78">
        <v>38514.660000000003</v>
      </c>
      <c r="I20" s="72">
        <v>622</v>
      </c>
      <c r="J20" s="79">
        <f t="shared" si="4"/>
        <v>61.920675241157561</v>
      </c>
      <c r="K20" s="229">
        <f t="shared" si="5"/>
        <v>895.68976744186057</v>
      </c>
      <c r="L20" s="218">
        <v>18</v>
      </c>
      <c r="M20" s="78">
        <v>16842.86</v>
      </c>
      <c r="N20" s="72">
        <v>247</v>
      </c>
      <c r="O20" s="79">
        <f t="shared" si="6"/>
        <v>68.189716599190291</v>
      </c>
      <c r="P20" s="229">
        <f t="shared" si="7"/>
        <v>935.71444444444444</v>
      </c>
    </row>
    <row r="21" spans="1:16" ht="15" customHeight="1" x14ac:dyDescent="0.2">
      <c r="A21" s="224" t="s">
        <v>45</v>
      </c>
      <c r="B21" s="218">
        <f t="shared" si="0"/>
        <v>49</v>
      </c>
      <c r="C21" s="78">
        <f t="shared" si="1"/>
        <v>51298.490000000005</v>
      </c>
      <c r="D21" s="72">
        <f t="shared" si="1"/>
        <v>722</v>
      </c>
      <c r="E21" s="79">
        <f t="shared" si="2"/>
        <v>71.050540166204996</v>
      </c>
      <c r="F21" s="229">
        <f t="shared" si="3"/>
        <v>1046.9079591836735</v>
      </c>
      <c r="G21" s="218">
        <v>38</v>
      </c>
      <c r="H21" s="78">
        <v>40183.9</v>
      </c>
      <c r="I21" s="72">
        <v>560</v>
      </c>
      <c r="J21" s="79">
        <f t="shared" si="4"/>
        <v>71.75696428571429</v>
      </c>
      <c r="K21" s="229">
        <f t="shared" si="5"/>
        <v>1057.4710526315789</v>
      </c>
      <c r="L21" s="218">
        <v>11</v>
      </c>
      <c r="M21" s="78">
        <v>11114.59</v>
      </c>
      <c r="N21" s="72">
        <v>162</v>
      </c>
      <c r="O21" s="79">
        <f t="shared" si="6"/>
        <v>68.608580246913576</v>
      </c>
      <c r="P21" s="229">
        <f t="shared" si="7"/>
        <v>1010.4172727272727</v>
      </c>
    </row>
    <row r="22" spans="1:16" ht="15" customHeight="1" x14ac:dyDescent="0.2">
      <c r="A22" s="224" t="s">
        <v>46</v>
      </c>
      <c r="B22" s="218">
        <f t="shared" si="0"/>
        <v>64</v>
      </c>
      <c r="C22" s="78">
        <f t="shared" si="1"/>
        <v>74960.38</v>
      </c>
      <c r="D22" s="72">
        <f t="shared" si="1"/>
        <v>966</v>
      </c>
      <c r="E22" s="79">
        <f t="shared" si="2"/>
        <v>77.598737060041415</v>
      </c>
      <c r="F22" s="229">
        <f t="shared" si="3"/>
        <v>1171.2559375000001</v>
      </c>
      <c r="G22" s="218">
        <v>30</v>
      </c>
      <c r="H22" s="78">
        <v>34478.75</v>
      </c>
      <c r="I22" s="72">
        <v>464</v>
      </c>
      <c r="J22" s="79">
        <f t="shared" si="4"/>
        <v>74.307650862068968</v>
      </c>
      <c r="K22" s="229">
        <f t="shared" si="5"/>
        <v>1149.2916666666667</v>
      </c>
      <c r="L22" s="218">
        <v>34</v>
      </c>
      <c r="M22" s="78">
        <v>40481.629999999997</v>
      </c>
      <c r="N22" s="72">
        <v>502</v>
      </c>
      <c r="O22" s="79">
        <f t="shared" si="6"/>
        <v>80.64069721115537</v>
      </c>
      <c r="P22" s="229">
        <f t="shared" si="7"/>
        <v>1190.6361764705882</v>
      </c>
    </row>
    <row r="23" spans="1:16" ht="15" customHeight="1" x14ac:dyDescent="0.2">
      <c r="A23" s="224" t="s">
        <v>47</v>
      </c>
      <c r="B23" s="218">
        <f t="shared" si="0"/>
        <v>324</v>
      </c>
      <c r="C23" s="78">
        <f t="shared" si="1"/>
        <v>298196.3</v>
      </c>
      <c r="D23" s="72">
        <f t="shared" si="1"/>
        <v>4268</v>
      </c>
      <c r="E23" s="79">
        <f t="shared" si="2"/>
        <v>69.867924086223056</v>
      </c>
      <c r="F23" s="229">
        <f t="shared" si="3"/>
        <v>920.35895061728388</v>
      </c>
      <c r="G23" s="218">
        <v>213</v>
      </c>
      <c r="H23" s="78">
        <v>200003.19</v>
      </c>
      <c r="I23" s="72">
        <v>2887</v>
      </c>
      <c r="J23" s="79">
        <f t="shared" si="4"/>
        <v>69.277170072739864</v>
      </c>
      <c r="K23" s="229">
        <f t="shared" si="5"/>
        <v>938.98211267605632</v>
      </c>
      <c r="L23" s="218">
        <v>111</v>
      </c>
      <c r="M23" s="78">
        <v>98193.11</v>
      </c>
      <c r="N23" s="72">
        <v>1381</v>
      </c>
      <c r="O23" s="79">
        <f t="shared" si="6"/>
        <v>71.102903692976099</v>
      </c>
      <c r="P23" s="229">
        <f t="shared" si="7"/>
        <v>884.62261261261267</v>
      </c>
    </row>
    <row r="24" spans="1:16" ht="15" customHeight="1" x14ac:dyDescent="0.2">
      <c r="A24" s="224" t="s">
        <v>48</v>
      </c>
      <c r="B24" s="218">
        <f t="shared" si="0"/>
        <v>52</v>
      </c>
      <c r="C24" s="78">
        <f t="shared" si="1"/>
        <v>40625.910000000003</v>
      </c>
      <c r="D24" s="72">
        <f t="shared" si="1"/>
        <v>724</v>
      </c>
      <c r="E24" s="79">
        <f t="shared" si="2"/>
        <v>56.113135359116029</v>
      </c>
      <c r="F24" s="229">
        <f t="shared" si="3"/>
        <v>781.26750000000004</v>
      </c>
      <c r="G24" s="218">
        <v>34</v>
      </c>
      <c r="H24" s="78">
        <v>23714.07</v>
      </c>
      <c r="I24" s="72">
        <v>461</v>
      </c>
      <c r="J24" s="79">
        <f t="shared" si="4"/>
        <v>51.440498915401299</v>
      </c>
      <c r="K24" s="229">
        <f t="shared" si="5"/>
        <v>697.47264705882355</v>
      </c>
      <c r="L24" s="218">
        <v>18</v>
      </c>
      <c r="M24" s="78">
        <v>16911.84</v>
      </c>
      <c r="N24" s="72">
        <v>263</v>
      </c>
      <c r="O24" s="79">
        <f t="shared" si="6"/>
        <v>64.303574144486689</v>
      </c>
      <c r="P24" s="229">
        <f t="shared" si="7"/>
        <v>939.54666666666662</v>
      </c>
    </row>
    <row r="25" spans="1:16" ht="15" customHeight="1" x14ac:dyDescent="0.2">
      <c r="A25" s="224" t="s">
        <v>49</v>
      </c>
      <c r="B25" s="218">
        <f t="shared" si="0"/>
        <v>100</v>
      </c>
      <c r="C25" s="78">
        <f t="shared" si="1"/>
        <v>102563.67000000001</v>
      </c>
      <c r="D25" s="72">
        <f t="shared" si="1"/>
        <v>1415</v>
      </c>
      <c r="E25" s="79">
        <f t="shared" si="2"/>
        <v>72.483159010600716</v>
      </c>
      <c r="F25" s="229">
        <f t="shared" si="3"/>
        <v>1025.6367</v>
      </c>
      <c r="G25" s="218">
        <v>49</v>
      </c>
      <c r="H25" s="78">
        <v>48903.87</v>
      </c>
      <c r="I25" s="72">
        <v>631</v>
      </c>
      <c r="J25" s="79">
        <f t="shared" si="4"/>
        <v>77.502171156893823</v>
      </c>
      <c r="K25" s="229">
        <f t="shared" si="5"/>
        <v>998.03816326530614</v>
      </c>
      <c r="L25" s="218">
        <v>51</v>
      </c>
      <c r="M25" s="78">
        <v>53659.8</v>
      </c>
      <c r="N25" s="72">
        <v>784</v>
      </c>
      <c r="O25" s="79">
        <f t="shared" si="6"/>
        <v>68.443622448979596</v>
      </c>
      <c r="P25" s="229">
        <f t="shared" si="7"/>
        <v>1052.1529411764707</v>
      </c>
    </row>
    <row r="26" spans="1:16" ht="15" customHeight="1" x14ac:dyDescent="0.2">
      <c r="A26" s="224" t="s">
        <v>50</v>
      </c>
      <c r="B26" s="218">
        <f t="shared" si="0"/>
        <v>27</v>
      </c>
      <c r="C26" s="78">
        <f t="shared" si="1"/>
        <v>20680.38</v>
      </c>
      <c r="D26" s="72">
        <f t="shared" si="1"/>
        <v>353</v>
      </c>
      <c r="E26" s="79">
        <f t="shared" si="2"/>
        <v>58.584645892351276</v>
      </c>
      <c r="F26" s="229">
        <f t="shared" si="3"/>
        <v>765.94</v>
      </c>
      <c r="G26" s="218">
        <v>20</v>
      </c>
      <c r="H26" s="78">
        <v>16980.060000000001</v>
      </c>
      <c r="I26" s="72">
        <v>270</v>
      </c>
      <c r="J26" s="79">
        <f t="shared" si="4"/>
        <v>62.889111111111113</v>
      </c>
      <c r="K26" s="229">
        <f t="shared" si="5"/>
        <v>849.00300000000004</v>
      </c>
      <c r="L26" s="218">
        <v>7</v>
      </c>
      <c r="M26" s="78">
        <v>3700.32</v>
      </c>
      <c r="N26" s="72">
        <v>83</v>
      </c>
      <c r="O26" s="79">
        <f t="shared" si="6"/>
        <v>44.582168674698799</v>
      </c>
      <c r="P26" s="229">
        <f t="shared" si="7"/>
        <v>528.61714285714288</v>
      </c>
    </row>
    <row r="27" spans="1:16" ht="15" customHeight="1" x14ac:dyDescent="0.2">
      <c r="A27" s="224" t="s">
        <v>51</v>
      </c>
      <c r="B27" s="218">
        <f t="shared" si="0"/>
        <v>49</v>
      </c>
      <c r="C27" s="78">
        <f t="shared" si="1"/>
        <v>42856.57</v>
      </c>
      <c r="D27" s="72">
        <f t="shared" si="1"/>
        <v>715</v>
      </c>
      <c r="E27" s="79">
        <f t="shared" si="2"/>
        <v>59.93925874125874</v>
      </c>
      <c r="F27" s="229">
        <f t="shared" si="3"/>
        <v>874.62387755102043</v>
      </c>
      <c r="G27" s="218">
        <v>20</v>
      </c>
      <c r="H27" s="78">
        <v>22134.09</v>
      </c>
      <c r="I27" s="72">
        <v>327</v>
      </c>
      <c r="J27" s="79">
        <f t="shared" si="4"/>
        <v>67.688348623853216</v>
      </c>
      <c r="K27" s="229">
        <f t="shared" si="5"/>
        <v>1106.7045000000001</v>
      </c>
      <c r="L27" s="218">
        <v>29</v>
      </c>
      <c r="M27" s="78">
        <v>20722.48</v>
      </c>
      <c r="N27" s="72">
        <v>388</v>
      </c>
      <c r="O27" s="79">
        <f t="shared" si="6"/>
        <v>53.40845360824742</v>
      </c>
      <c r="P27" s="229">
        <f t="shared" si="7"/>
        <v>714.56827586206896</v>
      </c>
    </row>
    <row r="28" spans="1:16" ht="15" customHeight="1" x14ac:dyDescent="0.2">
      <c r="A28" s="224" t="s">
        <v>52</v>
      </c>
      <c r="B28" s="218">
        <f t="shared" si="0"/>
        <v>47</v>
      </c>
      <c r="C28" s="78">
        <f t="shared" si="1"/>
        <v>41733.360000000001</v>
      </c>
      <c r="D28" s="72">
        <f t="shared" si="1"/>
        <v>594</v>
      </c>
      <c r="E28" s="79">
        <f t="shared" si="2"/>
        <v>70.258181818181825</v>
      </c>
      <c r="F28" s="229">
        <f t="shared" si="3"/>
        <v>887.94382978723411</v>
      </c>
      <c r="G28" s="218">
        <v>34</v>
      </c>
      <c r="H28" s="78">
        <v>32232.53</v>
      </c>
      <c r="I28" s="72">
        <v>427</v>
      </c>
      <c r="J28" s="79">
        <f t="shared" si="4"/>
        <v>75.48601873536299</v>
      </c>
      <c r="K28" s="229">
        <f t="shared" si="5"/>
        <v>948.0155882352941</v>
      </c>
      <c r="L28" s="218">
        <v>13</v>
      </c>
      <c r="M28" s="78">
        <v>9500.83</v>
      </c>
      <c r="N28" s="72">
        <v>167</v>
      </c>
      <c r="O28" s="79">
        <f t="shared" si="6"/>
        <v>56.89119760479042</v>
      </c>
      <c r="P28" s="229">
        <f t="shared" si="7"/>
        <v>730.83307692307687</v>
      </c>
    </row>
    <row r="29" spans="1:16" ht="15" customHeight="1" x14ac:dyDescent="0.2">
      <c r="A29" s="224" t="s">
        <v>53</v>
      </c>
      <c r="B29" s="218">
        <f t="shared" si="0"/>
        <v>1129</v>
      </c>
      <c r="C29" s="78">
        <f t="shared" si="1"/>
        <v>1276066.6399999999</v>
      </c>
      <c r="D29" s="72">
        <f t="shared" si="1"/>
        <v>15070</v>
      </c>
      <c r="E29" s="79">
        <f t="shared" si="2"/>
        <v>84.675954877239548</v>
      </c>
      <c r="F29" s="229">
        <f t="shared" si="3"/>
        <v>1130.262745792737</v>
      </c>
      <c r="G29" s="218">
        <v>603</v>
      </c>
      <c r="H29" s="78">
        <v>712842.19</v>
      </c>
      <c r="I29" s="72">
        <v>8337</v>
      </c>
      <c r="J29" s="79">
        <f t="shared" si="4"/>
        <v>85.503441285834228</v>
      </c>
      <c r="K29" s="229">
        <f t="shared" si="5"/>
        <v>1182.1595190713101</v>
      </c>
      <c r="L29" s="218">
        <v>526</v>
      </c>
      <c r="M29" s="78">
        <v>563224.44999999995</v>
      </c>
      <c r="N29" s="72">
        <v>6733</v>
      </c>
      <c r="O29" s="79">
        <f t="shared" si="6"/>
        <v>83.651336699836619</v>
      </c>
      <c r="P29" s="229">
        <f t="shared" si="7"/>
        <v>1070.7689163498098</v>
      </c>
    </row>
    <row r="30" spans="1:16" ht="15" customHeight="1" x14ac:dyDescent="0.2">
      <c r="A30" s="224" t="s">
        <v>54</v>
      </c>
      <c r="B30" s="218">
        <f t="shared" si="0"/>
        <v>88</v>
      </c>
      <c r="C30" s="78">
        <f t="shared" si="1"/>
        <v>95522.26999999999</v>
      </c>
      <c r="D30" s="72">
        <f t="shared" si="1"/>
        <v>1006</v>
      </c>
      <c r="E30" s="79">
        <f t="shared" si="2"/>
        <v>94.952554671968187</v>
      </c>
      <c r="F30" s="229">
        <f t="shared" si="3"/>
        <v>1085.4803409090907</v>
      </c>
      <c r="G30" s="218">
        <v>42</v>
      </c>
      <c r="H30" s="78">
        <v>57814</v>
      </c>
      <c r="I30" s="72">
        <v>536</v>
      </c>
      <c r="J30" s="79">
        <f t="shared" si="4"/>
        <v>107.86194029850746</v>
      </c>
      <c r="K30" s="229">
        <f t="shared" si="5"/>
        <v>1376.5238095238096</v>
      </c>
      <c r="L30" s="218">
        <v>46</v>
      </c>
      <c r="M30" s="78">
        <v>37708.269999999997</v>
      </c>
      <c r="N30" s="72">
        <v>470</v>
      </c>
      <c r="O30" s="79">
        <f t="shared" si="6"/>
        <v>80.230361702127652</v>
      </c>
      <c r="P30" s="229">
        <f t="shared" si="7"/>
        <v>819.74499999999989</v>
      </c>
    </row>
    <row r="31" spans="1:16" ht="15" customHeight="1" x14ac:dyDescent="0.2">
      <c r="A31" s="224" t="s">
        <v>55</v>
      </c>
      <c r="B31" s="218">
        <f t="shared" si="0"/>
        <v>136</v>
      </c>
      <c r="C31" s="78">
        <f t="shared" si="1"/>
        <v>162718</v>
      </c>
      <c r="D31" s="72">
        <f t="shared" si="1"/>
        <v>2002</v>
      </c>
      <c r="E31" s="79">
        <f t="shared" si="2"/>
        <v>81.277722277722276</v>
      </c>
      <c r="F31" s="229">
        <f t="shared" si="3"/>
        <v>1196.4558823529412</v>
      </c>
      <c r="G31" s="218">
        <v>98</v>
      </c>
      <c r="H31" s="78">
        <v>131035.87</v>
      </c>
      <c r="I31" s="72">
        <v>1492</v>
      </c>
      <c r="J31" s="79">
        <f t="shared" si="4"/>
        <v>87.82565013404826</v>
      </c>
      <c r="K31" s="229">
        <f t="shared" si="5"/>
        <v>1337.1007142857143</v>
      </c>
      <c r="L31" s="218">
        <v>38</v>
      </c>
      <c r="M31" s="78">
        <v>31682.13</v>
      </c>
      <c r="N31" s="72">
        <v>510</v>
      </c>
      <c r="O31" s="79">
        <f t="shared" si="6"/>
        <v>62.121823529411763</v>
      </c>
      <c r="P31" s="229">
        <f t="shared" si="7"/>
        <v>833.74026315789479</v>
      </c>
    </row>
    <row r="32" spans="1:16" ht="15" customHeight="1" x14ac:dyDescent="0.2">
      <c r="A32" s="224" t="s">
        <v>56</v>
      </c>
      <c r="B32" s="218">
        <f t="shared" si="0"/>
        <v>43</v>
      </c>
      <c r="C32" s="78">
        <f t="shared" si="1"/>
        <v>46567.77</v>
      </c>
      <c r="D32" s="72">
        <f t="shared" si="1"/>
        <v>658</v>
      </c>
      <c r="E32" s="79">
        <f t="shared" si="2"/>
        <v>70.771686930091178</v>
      </c>
      <c r="F32" s="229">
        <f t="shared" si="3"/>
        <v>1082.9713953488372</v>
      </c>
      <c r="G32" s="218">
        <v>30</v>
      </c>
      <c r="H32" s="78">
        <v>33079.56</v>
      </c>
      <c r="I32" s="72">
        <v>479</v>
      </c>
      <c r="J32" s="79">
        <f t="shared" si="4"/>
        <v>69.059624217118994</v>
      </c>
      <c r="K32" s="229">
        <f t="shared" si="5"/>
        <v>1102.6519999999998</v>
      </c>
      <c r="L32" s="218">
        <v>13</v>
      </c>
      <c r="M32" s="78">
        <v>13488.21</v>
      </c>
      <c r="N32" s="72">
        <v>179</v>
      </c>
      <c r="O32" s="79">
        <f t="shared" si="6"/>
        <v>75.353128491620112</v>
      </c>
      <c r="P32" s="229">
        <f t="shared" si="7"/>
        <v>1037.5546153846153</v>
      </c>
    </row>
    <row r="33" spans="1:16" ht="15" customHeight="1" x14ac:dyDescent="0.2">
      <c r="A33" s="224" t="s">
        <v>57</v>
      </c>
      <c r="B33" s="218">
        <f t="shared" si="0"/>
        <v>26</v>
      </c>
      <c r="C33" s="78">
        <f t="shared" si="1"/>
        <v>27504.3</v>
      </c>
      <c r="D33" s="72">
        <f t="shared" si="1"/>
        <v>381</v>
      </c>
      <c r="E33" s="79">
        <f t="shared" si="2"/>
        <v>72.189763779527553</v>
      </c>
      <c r="F33" s="229">
        <f>C33/B33</f>
        <v>1057.8576923076923</v>
      </c>
      <c r="G33" s="218">
        <v>16</v>
      </c>
      <c r="H33" s="78">
        <v>19634.11</v>
      </c>
      <c r="I33" s="72">
        <v>241</v>
      </c>
      <c r="J33" s="79">
        <f t="shared" si="4"/>
        <v>81.469336099585064</v>
      </c>
      <c r="K33" s="229">
        <f>H33/G33</f>
        <v>1227.131875</v>
      </c>
      <c r="L33" s="218">
        <v>10</v>
      </c>
      <c r="M33" s="78">
        <v>7870.19</v>
      </c>
      <c r="N33" s="72">
        <v>140</v>
      </c>
      <c r="O33" s="79">
        <f t="shared" si="6"/>
        <v>56.215642857142853</v>
      </c>
      <c r="P33" s="229">
        <f>M33/L33</f>
        <v>787.01900000000001</v>
      </c>
    </row>
    <row r="34" spans="1:16" ht="15" customHeight="1" x14ac:dyDescent="0.2">
      <c r="A34" s="224" t="s">
        <v>58</v>
      </c>
      <c r="B34" s="218">
        <f t="shared" si="0"/>
        <v>32</v>
      </c>
      <c r="C34" s="78">
        <f t="shared" si="1"/>
        <v>23292.26</v>
      </c>
      <c r="D34" s="72">
        <f t="shared" si="1"/>
        <v>420</v>
      </c>
      <c r="E34" s="79">
        <f t="shared" si="2"/>
        <v>55.457761904761902</v>
      </c>
      <c r="F34" s="229">
        <f t="shared" si="3"/>
        <v>727.88312499999995</v>
      </c>
      <c r="G34" s="218">
        <v>30</v>
      </c>
      <c r="H34" s="78">
        <v>21882.14</v>
      </c>
      <c r="I34" s="72">
        <v>406</v>
      </c>
      <c r="J34" s="79">
        <f t="shared" si="4"/>
        <v>53.896896551724133</v>
      </c>
      <c r="K34" s="229">
        <f t="shared" ref="K34:K36" si="8">H34/G34</f>
        <v>729.40466666666669</v>
      </c>
      <c r="L34" s="218">
        <v>2</v>
      </c>
      <c r="M34" s="78">
        <v>1410.12</v>
      </c>
      <c r="N34" s="72">
        <v>14</v>
      </c>
      <c r="O34" s="79">
        <f t="shared" si="6"/>
        <v>100.72285714285714</v>
      </c>
      <c r="P34" s="229">
        <f t="shared" ref="P34:P36" si="9">M34/L34</f>
        <v>705.06</v>
      </c>
    </row>
    <row r="35" spans="1:16" ht="15" customHeight="1" x14ac:dyDescent="0.2">
      <c r="A35" s="224" t="s">
        <v>59</v>
      </c>
      <c r="B35" s="218">
        <f t="shared" si="0"/>
        <v>74</v>
      </c>
      <c r="C35" s="78">
        <f t="shared" si="1"/>
        <v>85331.959999999992</v>
      </c>
      <c r="D35" s="72">
        <f t="shared" si="1"/>
        <v>1235</v>
      </c>
      <c r="E35" s="79">
        <f t="shared" si="2"/>
        <v>69.094704453441295</v>
      </c>
      <c r="F35" s="229">
        <f t="shared" si="3"/>
        <v>1153.1345945945945</v>
      </c>
      <c r="G35" s="218">
        <v>46</v>
      </c>
      <c r="H35" s="78">
        <v>50240.72</v>
      </c>
      <c r="I35" s="72">
        <v>637</v>
      </c>
      <c r="J35" s="79">
        <f t="shared" si="4"/>
        <v>78.870832025117735</v>
      </c>
      <c r="K35" s="229">
        <f t="shared" si="8"/>
        <v>1092.1895652173914</v>
      </c>
      <c r="L35" s="218">
        <v>28</v>
      </c>
      <c r="M35" s="78">
        <v>35091.24</v>
      </c>
      <c r="N35" s="72">
        <v>598</v>
      </c>
      <c r="O35" s="79">
        <f t="shared" si="6"/>
        <v>58.681003344481603</v>
      </c>
      <c r="P35" s="229">
        <f t="shared" si="9"/>
        <v>1253.2585714285713</v>
      </c>
    </row>
    <row r="36" spans="1:16" ht="15" customHeight="1" x14ac:dyDescent="0.2">
      <c r="A36" s="224" t="s">
        <v>60</v>
      </c>
      <c r="B36" s="218">
        <f t="shared" si="0"/>
        <v>48</v>
      </c>
      <c r="C36" s="78">
        <f t="shared" si="1"/>
        <v>52737.66</v>
      </c>
      <c r="D36" s="72">
        <f t="shared" si="1"/>
        <v>627</v>
      </c>
      <c r="E36" s="79">
        <f t="shared" si="2"/>
        <v>84.111100478468899</v>
      </c>
      <c r="F36" s="229">
        <f t="shared" si="3"/>
        <v>1098.7012500000001</v>
      </c>
      <c r="G36" s="218">
        <v>27</v>
      </c>
      <c r="H36" s="78">
        <v>32446.67</v>
      </c>
      <c r="I36" s="72">
        <v>380</v>
      </c>
      <c r="J36" s="79">
        <f t="shared" si="4"/>
        <v>85.385973684210526</v>
      </c>
      <c r="K36" s="229">
        <f t="shared" si="8"/>
        <v>1201.7285185185185</v>
      </c>
      <c r="L36" s="218">
        <v>21</v>
      </c>
      <c r="M36" s="78">
        <v>20290.990000000002</v>
      </c>
      <c r="N36" s="72">
        <v>247</v>
      </c>
      <c r="O36" s="79">
        <f t="shared" si="6"/>
        <v>82.149757085020255</v>
      </c>
      <c r="P36" s="229">
        <f t="shared" si="9"/>
        <v>966.23761904761909</v>
      </c>
    </row>
    <row r="37" spans="1:16" ht="20.100000000000001" customHeight="1" x14ac:dyDescent="0.2">
      <c r="A37" s="251" t="s">
        <v>5</v>
      </c>
      <c r="B37" s="220">
        <f>SUM(B9:B36)</f>
        <v>3186</v>
      </c>
      <c r="C37" s="130">
        <f>SUM(C9:C36)</f>
        <v>3427009.2099999995</v>
      </c>
      <c r="D37" s="120">
        <f>SUM(D9:D36)</f>
        <v>43912</v>
      </c>
      <c r="E37" s="131">
        <f>C37/D37</f>
        <v>78.042658271087618</v>
      </c>
      <c r="F37" s="233">
        <f>C37/B37</f>
        <v>1075.6463308223476</v>
      </c>
      <c r="G37" s="220">
        <f>SUM(G9:G36)</f>
        <v>1894</v>
      </c>
      <c r="H37" s="130">
        <f>SUM(H9:H36)</f>
        <v>2074012.84</v>
      </c>
      <c r="I37" s="120">
        <f>SUM(I9:I36)</f>
        <v>26595</v>
      </c>
      <c r="J37" s="131">
        <f>H37/I37</f>
        <v>77.985066365858245</v>
      </c>
      <c r="K37" s="233">
        <f>H37/G37</f>
        <v>1095.0437381203801</v>
      </c>
      <c r="L37" s="220">
        <f>SUM(L9:L36)</f>
        <v>1292</v>
      </c>
      <c r="M37" s="130">
        <f>SUM(M9:M36)</f>
        <v>1352996.3699999996</v>
      </c>
      <c r="N37" s="120">
        <f>SUM(N9:N36)</f>
        <v>17317</v>
      </c>
      <c r="O37" s="131">
        <f>M37/N37</f>
        <v>78.131106427210241</v>
      </c>
      <c r="P37" s="233">
        <f>M37/L37</f>
        <v>1047.2108126934982</v>
      </c>
    </row>
    <row r="39" spans="1:16" x14ac:dyDescent="0.2">
      <c r="B39" s="7"/>
      <c r="C39" s="7"/>
      <c r="D39" s="7"/>
      <c r="E39" s="105"/>
      <c r="F39" s="105"/>
    </row>
    <row r="41" spans="1:16" x14ac:dyDescent="0.2">
      <c r="B41" s="7"/>
      <c r="C41" s="7"/>
      <c r="D41" s="7"/>
    </row>
    <row r="44" spans="1:16" x14ac:dyDescent="0.2">
      <c r="E44" s="7"/>
    </row>
    <row r="51" ht="30" customHeight="1" x14ac:dyDescent="0.2"/>
    <row r="57" ht="30" customHeight="1" x14ac:dyDescent="0.2"/>
  </sheetData>
  <mergeCells count="6">
    <mergeCell ref="G6:K6"/>
    <mergeCell ref="L6:P6"/>
    <mergeCell ref="A3:F3"/>
    <mergeCell ref="A6:A7"/>
    <mergeCell ref="B6:F6"/>
    <mergeCell ref="A4:K4"/>
  </mergeCells>
  <phoneticPr fontId="0" type="noConversion"/>
  <hyperlinks>
    <hyperlink ref="A1" location="Съдържание!Print_Area" display="към съдържанието" xr:uid="{00000000-0004-0000-1D00-000000000000}"/>
  </hyperlinks>
  <printOptions horizontalCentered="1"/>
  <pageMargins left="0.39370078740157483" right="0.39370078740157483" top="0.59055118110236227" bottom="0.39370078740157483" header="0.35433070866141736" footer="0.51181102362204722"/>
  <pageSetup paperSize="9" scale="65"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8">
    <pageSetUpPr fitToPage="1"/>
  </sheetPr>
  <dimension ref="A1:P63"/>
  <sheetViews>
    <sheetView zoomScale="69" zoomScaleNormal="69" zoomScaleSheetLayoutView="78" workbookViewId="0">
      <selection activeCell="K2" sqref="K2"/>
    </sheetView>
  </sheetViews>
  <sheetFormatPr defaultRowHeight="12.75" x14ac:dyDescent="0.2"/>
  <cols>
    <col min="1" max="1" width="18.7109375" style="70" customWidth="1"/>
    <col min="2" max="2" width="13.7109375" style="70" customWidth="1"/>
    <col min="3" max="3" width="16.7109375" style="70" customWidth="1"/>
    <col min="4" max="4" width="12.7109375" style="70" customWidth="1"/>
    <col min="5" max="5" width="10.7109375" style="70" customWidth="1"/>
    <col min="6" max="6" width="13.7109375" style="70" customWidth="1"/>
    <col min="7" max="7" width="16.7109375" style="70" customWidth="1"/>
    <col min="8" max="8" width="12.7109375" style="70" customWidth="1"/>
    <col min="9" max="9" width="10.7109375" style="70" customWidth="1"/>
    <col min="10" max="10" width="13.7109375" style="70" customWidth="1"/>
    <col min="11" max="11" width="16.7109375" style="70" customWidth="1"/>
    <col min="12" max="12" width="12.7109375" style="70" customWidth="1"/>
    <col min="13" max="13" width="10.7109375" style="70" customWidth="1"/>
    <col min="14" max="16384" width="9.140625" style="70"/>
  </cols>
  <sheetData>
    <row r="1" spans="1:16" ht="20.25" customHeight="1" x14ac:dyDescent="0.2">
      <c r="A1" s="159" t="s">
        <v>64</v>
      </c>
      <c r="B1" s="74"/>
      <c r="C1" s="74"/>
      <c r="D1" s="90"/>
      <c r="E1" s="90"/>
      <c r="H1" s="82"/>
      <c r="I1" s="82"/>
      <c r="J1" s="82"/>
      <c r="K1" s="82"/>
      <c r="L1" s="82"/>
      <c r="M1" s="82"/>
    </row>
    <row r="2" spans="1:16" ht="15" x14ac:dyDescent="0.2">
      <c r="A2" s="159"/>
      <c r="B2" s="260"/>
      <c r="C2" s="260"/>
      <c r="D2" s="90"/>
      <c r="E2" s="90"/>
      <c r="H2" s="82"/>
      <c r="I2" s="82"/>
      <c r="J2" s="82"/>
      <c r="K2" s="82"/>
      <c r="L2" s="82"/>
      <c r="M2" s="82"/>
    </row>
    <row r="3" spans="1:16" ht="15" customHeight="1" x14ac:dyDescent="0.2">
      <c r="A3" s="349" t="s">
        <v>323</v>
      </c>
      <c r="B3" s="350"/>
      <c r="C3" s="350"/>
      <c r="D3" s="350"/>
      <c r="E3" s="350"/>
      <c r="F3" s="267"/>
      <c r="G3" s="270"/>
      <c r="H3" s="270"/>
      <c r="I3" s="82"/>
      <c r="J3" s="82"/>
      <c r="K3" s="82"/>
      <c r="L3" s="82"/>
      <c r="M3" s="82"/>
    </row>
    <row r="4" spans="1:16" ht="30" customHeight="1" x14ac:dyDescent="0.2">
      <c r="A4" s="350" t="s">
        <v>404</v>
      </c>
      <c r="B4" s="350"/>
      <c r="C4" s="350"/>
      <c r="D4" s="350"/>
      <c r="E4" s="350"/>
      <c r="F4" s="350"/>
      <c r="G4" s="350"/>
      <c r="H4" s="350"/>
      <c r="I4" s="350"/>
      <c r="J4" s="266"/>
      <c r="K4" s="266"/>
      <c r="L4" s="266"/>
      <c r="M4" s="266"/>
      <c r="N4" s="266"/>
      <c r="O4" s="266"/>
      <c r="P4" s="266"/>
    </row>
    <row r="5" spans="1:16" ht="15" customHeight="1" x14ac:dyDescent="0.25">
      <c r="A5" s="77"/>
      <c r="B5" s="77"/>
      <c r="C5" s="77"/>
      <c r="D5" s="77"/>
      <c r="E5" s="77"/>
    </row>
    <row r="6" spans="1:16" ht="15" customHeight="1" x14ac:dyDescent="0.2">
      <c r="A6" s="392" t="s">
        <v>4</v>
      </c>
      <c r="B6" s="389" t="s">
        <v>5</v>
      </c>
      <c r="C6" s="390"/>
      <c r="D6" s="390"/>
      <c r="E6" s="391"/>
      <c r="F6" s="389" t="s">
        <v>305</v>
      </c>
      <c r="G6" s="390"/>
      <c r="H6" s="390"/>
      <c r="I6" s="391"/>
      <c r="J6" s="389" t="s">
        <v>306</v>
      </c>
      <c r="K6" s="390"/>
      <c r="L6" s="390"/>
      <c r="M6" s="391"/>
    </row>
    <row r="7" spans="1:16" ht="60" customHeight="1" x14ac:dyDescent="0.2">
      <c r="A7" s="393"/>
      <c r="B7" s="235" t="s">
        <v>249</v>
      </c>
      <c r="C7" s="126" t="s">
        <v>337</v>
      </c>
      <c r="D7" s="127" t="s">
        <v>338</v>
      </c>
      <c r="E7" s="253" t="s">
        <v>224</v>
      </c>
      <c r="F7" s="235" t="s">
        <v>249</v>
      </c>
      <c r="G7" s="292" t="s">
        <v>337</v>
      </c>
      <c r="H7" s="127" t="s">
        <v>338</v>
      </c>
      <c r="I7" s="253" t="s">
        <v>224</v>
      </c>
      <c r="J7" s="235" t="s">
        <v>249</v>
      </c>
      <c r="K7" s="292" t="s">
        <v>337</v>
      </c>
      <c r="L7" s="127" t="s">
        <v>338</v>
      </c>
      <c r="M7" s="253" t="s">
        <v>224</v>
      </c>
    </row>
    <row r="8" spans="1:16" ht="20.100000000000001" customHeight="1" x14ac:dyDescent="0.2">
      <c r="A8" s="256">
        <v>1</v>
      </c>
      <c r="B8" s="237">
        <v>2</v>
      </c>
      <c r="C8" s="128">
        <v>3</v>
      </c>
      <c r="D8" s="216">
        <v>4</v>
      </c>
      <c r="E8" s="255" t="s">
        <v>218</v>
      </c>
      <c r="F8" s="237">
        <v>6</v>
      </c>
      <c r="G8" s="128">
        <v>7</v>
      </c>
      <c r="H8" s="217">
        <v>8</v>
      </c>
      <c r="I8" s="238" t="s">
        <v>310</v>
      </c>
      <c r="J8" s="237">
        <v>10</v>
      </c>
      <c r="K8" s="128">
        <v>11</v>
      </c>
      <c r="L8" s="217">
        <v>12</v>
      </c>
      <c r="M8" s="238" t="s">
        <v>312</v>
      </c>
    </row>
    <row r="9" spans="1:16" ht="14.1" customHeight="1" x14ac:dyDescent="0.2">
      <c r="A9" s="273" t="s">
        <v>77</v>
      </c>
      <c r="B9" s="218">
        <f t="shared" ref="B9" si="0">F9+J9</f>
        <v>2</v>
      </c>
      <c r="C9" s="80">
        <f t="shared" ref="C9" si="1">G9+K9</f>
        <v>1249.52</v>
      </c>
      <c r="D9" s="72">
        <f t="shared" ref="D9" si="2">H9+L9</f>
        <v>3</v>
      </c>
      <c r="E9" s="239">
        <f>C9/D9</f>
        <v>416.50666666666666</v>
      </c>
      <c r="F9" s="218"/>
      <c r="G9" s="80"/>
      <c r="H9" s="72"/>
      <c r="I9" s="239"/>
      <c r="J9" s="218">
        <v>2</v>
      </c>
      <c r="K9" s="80">
        <v>1249.52</v>
      </c>
      <c r="L9" s="72">
        <v>3</v>
      </c>
      <c r="M9" s="239">
        <f t="shared" ref="M9:M10" si="3">K9/L9</f>
        <v>416.50666666666666</v>
      </c>
    </row>
    <row r="10" spans="1:16" ht="14.1" customHeight="1" x14ac:dyDescent="0.2">
      <c r="A10" s="274">
        <v>19</v>
      </c>
      <c r="B10" s="218">
        <f t="shared" ref="B10:B57" si="4">F10+J10</f>
        <v>5</v>
      </c>
      <c r="C10" s="80">
        <f t="shared" ref="C10:C57" si="5">G10+K10</f>
        <v>2152.4699999999998</v>
      </c>
      <c r="D10" s="72">
        <f t="shared" ref="D10:D57" si="6">H10+L10</f>
        <v>52</v>
      </c>
      <c r="E10" s="239">
        <f>C10/D10</f>
        <v>41.393653846153839</v>
      </c>
      <c r="F10" s="218">
        <v>4</v>
      </c>
      <c r="G10" s="80">
        <v>2109.9699999999998</v>
      </c>
      <c r="H10" s="72">
        <v>51</v>
      </c>
      <c r="I10" s="239">
        <f>G10/H10</f>
        <v>41.371960784313721</v>
      </c>
      <c r="J10" s="218">
        <v>1</v>
      </c>
      <c r="K10" s="80">
        <v>42.5</v>
      </c>
      <c r="L10" s="72">
        <v>1</v>
      </c>
      <c r="M10" s="239">
        <f t="shared" si="3"/>
        <v>42.5</v>
      </c>
    </row>
    <row r="11" spans="1:16" ht="14.1" customHeight="1" x14ac:dyDescent="0.2">
      <c r="A11" s="274">
        <v>20</v>
      </c>
      <c r="B11" s="218">
        <f t="shared" si="4"/>
        <v>17</v>
      </c>
      <c r="C11" s="80">
        <f t="shared" si="5"/>
        <v>9971.2200000000012</v>
      </c>
      <c r="D11" s="72">
        <f t="shared" si="6"/>
        <v>228</v>
      </c>
      <c r="E11" s="239">
        <f>C11/D11</f>
        <v>43.733421052631584</v>
      </c>
      <c r="F11" s="218">
        <v>14</v>
      </c>
      <c r="G11" s="80">
        <v>9017.86</v>
      </c>
      <c r="H11" s="72">
        <v>203</v>
      </c>
      <c r="I11" s="239">
        <f>G11/H11</f>
        <v>44.422955665024631</v>
      </c>
      <c r="J11" s="218">
        <v>3</v>
      </c>
      <c r="K11" s="80">
        <v>953.36</v>
      </c>
      <c r="L11" s="72">
        <v>25</v>
      </c>
      <c r="M11" s="239">
        <f>K11/L11</f>
        <v>38.134399999999999</v>
      </c>
    </row>
    <row r="12" spans="1:16" ht="14.1" customHeight="1" x14ac:dyDescent="0.2">
      <c r="A12" s="274">
        <v>21</v>
      </c>
      <c r="B12" s="218">
        <f t="shared" si="4"/>
        <v>17</v>
      </c>
      <c r="C12" s="80">
        <f t="shared" si="5"/>
        <v>10120.51</v>
      </c>
      <c r="D12" s="72">
        <f t="shared" si="6"/>
        <v>179</v>
      </c>
      <c r="E12" s="239">
        <f t="shared" ref="E12:E27" si="7">C12/D12</f>
        <v>56.539162011173183</v>
      </c>
      <c r="F12" s="218">
        <v>12</v>
      </c>
      <c r="G12" s="80">
        <v>5898.21</v>
      </c>
      <c r="H12" s="72">
        <v>112</v>
      </c>
      <c r="I12" s="239">
        <f t="shared" ref="I12:I16" si="8">G12/H12</f>
        <v>52.662589285714283</v>
      </c>
      <c r="J12" s="218">
        <v>5</v>
      </c>
      <c r="K12" s="80">
        <v>4222.3</v>
      </c>
      <c r="L12" s="72">
        <v>67</v>
      </c>
      <c r="M12" s="239">
        <f t="shared" ref="M12:M16" si="9">K12/L12</f>
        <v>63.019402985074628</v>
      </c>
    </row>
    <row r="13" spans="1:16" ht="14.1" customHeight="1" x14ac:dyDescent="0.2">
      <c r="A13" s="274">
        <v>22</v>
      </c>
      <c r="B13" s="218">
        <f t="shared" si="4"/>
        <v>28</v>
      </c>
      <c r="C13" s="80">
        <f t="shared" si="5"/>
        <v>18285.439999999999</v>
      </c>
      <c r="D13" s="72">
        <f t="shared" si="6"/>
        <v>309</v>
      </c>
      <c r="E13" s="239">
        <f t="shared" si="7"/>
        <v>59.176181229773455</v>
      </c>
      <c r="F13" s="218">
        <v>19</v>
      </c>
      <c r="G13" s="80">
        <v>14308.51</v>
      </c>
      <c r="H13" s="72">
        <v>228</v>
      </c>
      <c r="I13" s="239">
        <f t="shared" si="8"/>
        <v>62.756622807017543</v>
      </c>
      <c r="J13" s="218">
        <v>9</v>
      </c>
      <c r="K13" s="80">
        <v>3976.93</v>
      </c>
      <c r="L13" s="72">
        <v>81</v>
      </c>
      <c r="M13" s="239">
        <f t="shared" si="9"/>
        <v>49.0979012345679</v>
      </c>
    </row>
    <row r="14" spans="1:16" ht="14.1" customHeight="1" x14ac:dyDescent="0.2">
      <c r="A14" s="274">
        <v>23</v>
      </c>
      <c r="B14" s="218">
        <f t="shared" si="4"/>
        <v>17</v>
      </c>
      <c r="C14" s="80">
        <f t="shared" si="5"/>
        <v>10161.019999999999</v>
      </c>
      <c r="D14" s="72">
        <f t="shared" si="6"/>
        <v>186</v>
      </c>
      <c r="E14" s="239">
        <f t="shared" si="7"/>
        <v>54.629139784946226</v>
      </c>
      <c r="F14" s="218">
        <v>14</v>
      </c>
      <c r="G14" s="80">
        <v>8865.0499999999993</v>
      </c>
      <c r="H14" s="72">
        <v>156</v>
      </c>
      <c r="I14" s="239">
        <f t="shared" si="8"/>
        <v>56.827243589743588</v>
      </c>
      <c r="J14" s="218">
        <v>3</v>
      </c>
      <c r="K14" s="80">
        <v>1295.97</v>
      </c>
      <c r="L14" s="72">
        <v>30</v>
      </c>
      <c r="M14" s="239">
        <f t="shared" si="9"/>
        <v>43.198999999999998</v>
      </c>
    </row>
    <row r="15" spans="1:16" ht="14.1" customHeight="1" x14ac:dyDescent="0.2">
      <c r="A15" s="274">
        <v>24</v>
      </c>
      <c r="B15" s="218">
        <f t="shared" si="4"/>
        <v>28</v>
      </c>
      <c r="C15" s="80">
        <f t="shared" si="5"/>
        <v>18662.14</v>
      </c>
      <c r="D15" s="72">
        <f t="shared" si="6"/>
        <v>318</v>
      </c>
      <c r="E15" s="239">
        <f t="shared" si="7"/>
        <v>58.685974842767294</v>
      </c>
      <c r="F15" s="218">
        <v>16</v>
      </c>
      <c r="G15" s="80">
        <v>15265.64</v>
      </c>
      <c r="H15" s="72">
        <v>191</v>
      </c>
      <c r="I15" s="239">
        <f t="shared" si="8"/>
        <v>79.924816753926692</v>
      </c>
      <c r="J15" s="218">
        <v>12</v>
      </c>
      <c r="K15" s="80">
        <v>3396.5</v>
      </c>
      <c r="L15" s="72">
        <v>127</v>
      </c>
      <c r="M15" s="239">
        <f t="shared" si="9"/>
        <v>26.744094488188978</v>
      </c>
    </row>
    <row r="16" spans="1:16" ht="14.1" customHeight="1" x14ac:dyDescent="0.2">
      <c r="A16" s="274">
        <v>25</v>
      </c>
      <c r="B16" s="218">
        <f t="shared" si="4"/>
        <v>17</v>
      </c>
      <c r="C16" s="80">
        <f t="shared" si="5"/>
        <v>8178.83</v>
      </c>
      <c r="D16" s="72">
        <f t="shared" si="6"/>
        <v>112</v>
      </c>
      <c r="E16" s="239">
        <f t="shared" si="7"/>
        <v>73.02526785714285</v>
      </c>
      <c r="F16" s="218">
        <v>12</v>
      </c>
      <c r="G16" s="80">
        <v>7774.93</v>
      </c>
      <c r="H16" s="72">
        <v>105</v>
      </c>
      <c r="I16" s="239">
        <f t="shared" si="8"/>
        <v>74.046952380952391</v>
      </c>
      <c r="J16" s="218">
        <v>5</v>
      </c>
      <c r="K16" s="80">
        <v>403.9</v>
      </c>
      <c r="L16" s="72">
        <v>7</v>
      </c>
      <c r="M16" s="239">
        <f t="shared" si="9"/>
        <v>57.699999999999996</v>
      </c>
    </row>
    <row r="17" spans="1:13" ht="14.1" customHeight="1" x14ac:dyDescent="0.2">
      <c r="A17" s="274">
        <v>26</v>
      </c>
      <c r="B17" s="218">
        <f t="shared" si="4"/>
        <v>24</v>
      </c>
      <c r="C17" s="80">
        <f t="shared" si="5"/>
        <v>21608.82</v>
      </c>
      <c r="D17" s="72">
        <f t="shared" si="6"/>
        <v>285</v>
      </c>
      <c r="E17" s="239">
        <f>C17/D17</f>
        <v>75.820421052631573</v>
      </c>
      <c r="F17" s="218">
        <v>15</v>
      </c>
      <c r="G17" s="80">
        <v>15497.07</v>
      </c>
      <c r="H17" s="72">
        <v>185</v>
      </c>
      <c r="I17" s="239">
        <f>G17/H17</f>
        <v>83.767945945945939</v>
      </c>
      <c r="J17" s="218">
        <v>9</v>
      </c>
      <c r="K17" s="80">
        <v>6111.75</v>
      </c>
      <c r="L17" s="72">
        <v>100</v>
      </c>
      <c r="M17" s="239">
        <f>K17/L17</f>
        <v>61.1175</v>
      </c>
    </row>
    <row r="18" spans="1:13" ht="14.1" customHeight="1" x14ac:dyDescent="0.2">
      <c r="A18" s="274">
        <v>27</v>
      </c>
      <c r="B18" s="218">
        <f t="shared" si="4"/>
        <v>26</v>
      </c>
      <c r="C18" s="80">
        <f t="shared" si="5"/>
        <v>19738.989999999998</v>
      </c>
      <c r="D18" s="72">
        <f t="shared" si="6"/>
        <v>238</v>
      </c>
      <c r="E18" s="239">
        <f t="shared" si="7"/>
        <v>82.936932773109234</v>
      </c>
      <c r="F18" s="218">
        <v>19</v>
      </c>
      <c r="G18" s="80">
        <v>17765.98</v>
      </c>
      <c r="H18" s="72">
        <v>210</v>
      </c>
      <c r="I18" s="239">
        <f t="shared" ref="I18:I27" si="10">G18/H18</f>
        <v>84.599904761904753</v>
      </c>
      <c r="J18" s="218">
        <v>7</v>
      </c>
      <c r="K18" s="80">
        <v>1973.01</v>
      </c>
      <c r="L18" s="72">
        <v>28</v>
      </c>
      <c r="M18" s="239">
        <f t="shared" ref="M18:M27" si="11">K18/L18</f>
        <v>70.464642857142863</v>
      </c>
    </row>
    <row r="19" spans="1:13" ht="14.1" customHeight="1" x14ac:dyDescent="0.2">
      <c r="A19" s="274">
        <v>28</v>
      </c>
      <c r="B19" s="218">
        <f t="shared" si="4"/>
        <v>16</v>
      </c>
      <c r="C19" s="80">
        <f t="shared" si="5"/>
        <v>17123.3</v>
      </c>
      <c r="D19" s="72">
        <f t="shared" si="6"/>
        <v>223</v>
      </c>
      <c r="E19" s="239">
        <f t="shared" si="7"/>
        <v>76.78609865470851</v>
      </c>
      <c r="F19" s="218">
        <v>10</v>
      </c>
      <c r="G19" s="80">
        <v>12720.6</v>
      </c>
      <c r="H19" s="72">
        <v>149</v>
      </c>
      <c r="I19" s="239">
        <f t="shared" si="10"/>
        <v>85.373154362416116</v>
      </c>
      <c r="J19" s="218">
        <v>6</v>
      </c>
      <c r="K19" s="80">
        <v>4402.7</v>
      </c>
      <c r="L19" s="72">
        <v>74</v>
      </c>
      <c r="M19" s="239">
        <f t="shared" si="11"/>
        <v>59.495945945945941</v>
      </c>
    </row>
    <row r="20" spans="1:13" ht="14.1" customHeight="1" x14ac:dyDescent="0.2">
      <c r="A20" s="274">
        <v>29</v>
      </c>
      <c r="B20" s="218">
        <f t="shared" si="4"/>
        <v>18</v>
      </c>
      <c r="C20" s="80">
        <f t="shared" si="5"/>
        <v>17133.29</v>
      </c>
      <c r="D20" s="72">
        <f t="shared" si="6"/>
        <v>220</v>
      </c>
      <c r="E20" s="239">
        <f t="shared" si="7"/>
        <v>77.878590909090917</v>
      </c>
      <c r="F20" s="218">
        <v>10</v>
      </c>
      <c r="G20" s="80">
        <v>6331.86</v>
      </c>
      <c r="H20" s="72">
        <v>108</v>
      </c>
      <c r="I20" s="239">
        <f t="shared" si="10"/>
        <v>58.62833333333333</v>
      </c>
      <c r="J20" s="218">
        <v>8</v>
      </c>
      <c r="K20" s="80">
        <v>10801.43</v>
      </c>
      <c r="L20" s="72">
        <v>112</v>
      </c>
      <c r="M20" s="239">
        <f t="shared" si="11"/>
        <v>96.441339285714292</v>
      </c>
    </row>
    <row r="21" spans="1:13" ht="14.1" customHeight="1" x14ac:dyDescent="0.2">
      <c r="A21" s="274">
        <v>30</v>
      </c>
      <c r="B21" s="218">
        <f t="shared" si="4"/>
        <v>28</v>
      </c>
      <c r="C21" s="80">
        <f t="shared" si="5"/>
        <v>28662.3</v>
      </c>
      <c r="D21" s="72">
        <f t="shared" si="6"/>
        <v>360</v>
      </c>
      <c r="E21" s="239">
        <f t="shared" si="7"/>
        <v>79.617499999999993</v>
      </c>
      <c r="F21" s="218">
        <v>22</v>
      </c>
      <c r="G21" s="80">
        <v>26618.89</v>
      </c>
      <c r="H21" s="72">
        <v>322</v>
      </c>
      <c r="I21" s="239">
        <f t="shared" si="10"/>
        <v>82.66736024844721</v>
      </c>
      <c r="J21" s="218">
        <v>6</v>
      </c>
      <c r="K21" s="80">
        <v>2043.41</v>
      </c>
      <c r="L21" s="72">
        <v>38</v>
      </c>
      <c r="M21" s="239">
        <f t="shared" si="11"/>
        <v>53.773947368421055</v>
      </c>
    </row>
    <row r="22" spans="1:13" ht="14.1" customHeight="1" x14ac:dyDescent="0.2">
      <c r="A22" s="274">
        <v>31</v>
      </c>
      <c r="B22" s="218">
        <f t="shared" si="4"/>
        <v>26</v>
      </c>
      <c r="C22" s="80">
        <f t="shared" si="5"/>
        <v>19073.38</v>
      </c>
      <c r="D22" s="72">
        <f t="shared" si="6"/>
        <v>321</v>
      </c>
      <c r="E22" s="239">
        <f t="shared" si="7"/>
        <v>59.418629283489096</v>
      </c>
      <c r="F22" s="218">
        <v>21</v>
      </c>
      <c r="G22" s="80">
        <v>16143.06</v>
      </c>
      <c r="H22" s="72">
        <v>275</v>
      </c>
      <c r="I22" s="239">
        <f t="shared" si="10"/>
        <v>58.70203636363636</v>
      </c>
      <c r="J22" s="218">
        <v>5</v>
      </c>
      <c r="K22" s="80">
        <v>2930.32</v>
      </c>
      <c r="L22" s="72">
        <v>46</v>
      </c>
      <c r="M22" s="239">
        <f t="shared" si="11"/>
        <v>63.702608695652181</v>
      </c>
    </row>
    <row r="23" spans="1:13" ht="14.1" customHeight="1" x14ac:dyDescent="0.2">
      <c r="A23" s="274">
        <v>32</v>
      </c>
      <c r="B23" s="218">
        <f t="shared" si="4"/>
        <v>27</v>
      </c>
      <c r="C23" s="80">
        <f t="shared" si="5"/>
        <v>17964.400000000001</v>
      </c>
      <c r="D23" s="72">
        <f t="shared" si="6"/>
        <v>271</v>
      </c>
      <c r="E23" s="239">
        <f t="shared" si="7"/>
        <v>66.289298892988938</v>
      </c>
      <c r="F23" s="218">
        <v>17</v>
      </c>
      <c r="G23" s="80">
        <v>10112.56</v>
      </c>
      <c r="H23" s="72">
        <v>148</v>
      </c>
      <c r="I23" s="239">
        <f t="shared" si="10"/>
        <v>68.328108108108111</v>
      </c>
      <c r="J23" s="218">
        <v>10</v>
      </c>
      <c r="K23" s="80">
        <v>7851.84</v>
      </c>
      <c r="L23" s="72">
        <v>123</v>
      </c>
      <c r="M23" s="239">
        <f t="shared" si="11"/>
        <v>63.83609756097561</v>
      </c>
    </row>
    <row r="24" spans="1:13" ht="14.1" customHeight="1" x14ac:dyDescent="0.2">
      <c r="A24" s="274">
        <v>33</v>
      </c>
      <c r="B24" s="218">
        <f t="shared" si="4"/>
        <v>23</v>
      </c>
      <c r="C24" s="80">
        <f t="shared" si="5"/>
        <v>25963.75</v>
      </c>
      <c r="D24" s="72">
        <f t="shared" si="6"/>
        <v>333</v>
      </c>
      <c r="E24" s="239">
        <f t="shared" si="7"/>
        <v>77.969219219219212</v>
      </c>
      <c r="F24" s="218">
        <v>13</v>
      </c>
      <c r="G24" s="80">
        <v>15675.82</v>
      </c>
      <c r="H24" s="72">
        <v>205</v>
      </c>
      <c r="I24" s="239">
        <f t="shared" si="10"/>
        <v>76.467414634146337</v>
      </c>
      <c r="J24" s="218">
        <v>10</v>
      </c>
      <c r="K24" s="80">
        <v>10287.93</v>
      </c>
      <c r="L24" s="72">
        <v>128</v>
      </c>
      <c r="M24" s="239">
        <f t="shared" si="11"/>
        <v>80.374453125000002</v>
      </c>
    </row>
    <row r="25" spans="1:13" ht="14.1" customHeight="1" x14ac:dyDescent="0.2">
      <c r="A25" s="274">
        <v>34</v>
      </c>
      <c r="B25" s="218">
        <f t="shared" si="4"/>
        <v>37</v>
      </c>
      <c r="C25" s="80">
        <f t="shared" si="5"/>
        <v>35628.119999999995</v>
      </c>
      <c r="D25" s="72">
        <f t="shared" si="6"/>
        <v>501</v>
      </c>
      <c r="E25" s="239">
        <f t="shared" si="7"/>
        <v>71.114011976047891</v>
      </c>
      <c r="F25" s="218">
        <v>18</v>
      </c>
      <c r="G25" s="80">
        <v>18176.75</v>
      </c>
      <c r="H25" s="72">
        <v>234</v>
      </c>
      <c r="I25" s="239">
        <f t="shared" si="10"/>
        <v>77.678418803418808</v>
      </c>
      <c r="J25" s="218">
        <v>19</v>
      </c>
      <c r="K25" s="80">
        <v>17451.37</v>
      </c>
      <c r="L25" s="72">
        <v>267</v>
      </c>
      <c r="M25" s="239">
        <f t="shared" si="11"/>
        <v>65.360936329588014</v>
      </c>
    </row>
    <row r="26" spans="1:13" ht="14.1" customHeight="1" x14ac:dyDescent="0.2">
      <c r="A26" s="274">
        <v>35</v>
      </c>
      <c r="B26" s="218">
        <f t="shared" si="4"/>
        <v>67</v>
      </c>
      <c r="C26" s="80">
        <f t="shared" si="5"/>
        <v>55574.17</v>
      </c>
      <c r="D26" s="72">
        <f t="shared" si="6"/>
        <v>876</v>
      </c>
      <c r="E26" s="239">
        <f t="shared" si="7"/>
        <v>63.44083333333333</v>
      </c>
      <c r="F26" s="218">
        <v>49</v>
      </c>
      <c r="G26" s="80">
        <v>44781.51</v>
      </c>
      <c r="H26" s="72">
        <v>699</v>
      </c>
      <c r="I26" s="239">
        <f t="shared" si="10"/>
        <v>64.065107296137342</v>
      </c>
      <c r="J26" s="218">
        <v>18</v>
      </c>
      <c r="K26" s="80">
        <v>10792.66</v>
      </c>
      <c r="L26" s="72">
        <v>177</v>
      </c>
      <c r="M26" s="239">
        <f t="shared" si="11"/>
        <v>60.975480225988697</v>
      </c>
    </row>
    <row r="27" spans="1:13" ht="14.1" customHeight="1" x14ac:dyDescent="0.2">
      <c r="A27" s="274">
        <v>36</v>
      </c>
      <c r="B27" s="218">
        <f t="shared" si="4"/>
        <v>52</v>
      </c>
      <c r="C27" s="80">
        <f t="shared" si="5"/>
        <v>52127.76</v>
      </c>
      <c r="D27" s="72">
        <f t="shared" si="6"/>
        <v>664</v>
      </c>
      <c r="E27" s="239">
        <f t="shared" si="7"/>
        <v>78.505662650602417</v>
      </c>
      <c r="F27" s="218">
        <v>42</v>
      </c>
      <c r="G27" s="80">
        <v>44439.64</v>
      </c>
      <c r="H27" s="72">
        <v>565</v>
      </c>
      <c r="I27" s="239">
        <f t="shared" si="10"/>
        <v>78.654230088495581</v>
      </c>
      <c r="J27" s="218">
        <v>10</v>
      </c>
      <c r="K27" s="80">
        <v>7688.12</v>
      </c>
      <c r="L27" s="72">
        <v>99</v>
      </c>
      <c r="M27" s="239">
        <f t="shared" si="11"/>
        <v>77.657777777777781</v>
      </c>
    </row>
    <row r="28" spans="1:13" ht="14.1" customHeight="1" x14ac:dyDescent="0.2">
      <c r="A28" s="274">
        <v>37</v>
      </c>
      <c r="B28" s="218">
        <f t="shared" si="4"/>
        <v>63</v>
      </c>
      <c r="C28" s="80">
        <f t="shared" si="5"/>
        <v>65032.600000000006</v>
      </c>
      <c r="D28" s="72">
        <f t="shared" si="6"/>
        <v>933</v>
      </c>
      <c r="E28" s="239">
        <f>C28/D28</f>
        <v>69.70267952840301</v>
      </c>
      <c r="F28" s="218">
        <v>43</v>
      </c>
      <c r="G28" s="80">
        <v>47513.61</v>
      </c>
      <c r="H28" s="72">
        <v>575</v>
      </c>
      <c r="I28" s="239">
        <f>G28/H28</f>
        <v>82.63236521739131</v>
      </c>
      <c r="J28" s="218">
        <v>20</v>
      </c>
      <c r="K28" s="80">
        <v>17518.990000000002</v>
      </c>
      <c r="L28" s="72">
        <v>358</v>
      </c>
      <c r="M28" s="239">
        <f>K28/L28</f>
        <v>48.935726256983244</v>
      </c>
    </row>
    <row r="29" spans="1:13" ht="14.1" customHeight="1" x14ac:dyDescent="0.2">
      <c r="A29" s="274">
        <v>38</v>
      </c>
      <c r="B29" s="218">
        <f t="shared" si="4"/>
        <v>48</v>
      </c>
      <c r="C29" s="80">
        <f t="shared" si="5"/>
        <v>41154.07</v>
      </c>
      <c r="D29" s="72">
        <f t="shared" si="6"/>
        <v>651</v>
      </c>
      <c r="E29" s="239">
        <f t="shared" ref="E29:E56" si="12">C29/D29</f>
        <v>63.216697388632873</v>
      </c>
      <c r="F29" s="218">
        <v>41</v>
      </c>
      <c r="G29" s="80">
        <v>37177.01</v>
      </c>
      <c r="H29" s="72">
        <v>575</v>
      </c>
      <c r="I29" s="239">
        <f t="shared" ref="I29:I49" si="13">G29/H29</f>
        <v>64.655669565217394</v>
      </c>
      <c r="J29" s="218">
        <v>7</v>
      </c>
      <c r="K29" s="80">
        <v>3977.06</v>
      </c>
      <c r="L29" s="72">
        <v>76</v>
      </c>
      <c r="M29" s="239">
        <f t="shared" ref="M29:M49" si="14">K29/L29</f>
        <v>52.329736842105262</v>
      </c>
    </row>
    <row r="30" spans="1:13" ht="14.1" customHeight="1" x14ac:dyDescent="0.2">
      <c r="A30" s="274">
        <v>39</v>
      </c>
      <c r="B30" s="218">
        <f t="shared" si="4"/>
        <v>51</v>
      </c>
      <c r="C30" s="80">
        <f t="shared" si="5"/>
        <v>45214.61</v>
      </c>
      <c r="D30" s="72">
        <f t="shared" si="6"/>
        <v>618</v>
      </c>
      <c r="E30" s="239">
        <f t="shared" si="12"/>
        <v>73.16279935275081</v>
      </c>
      <c r="F30" s="218">
        <v>34</v>
      </c>
      <c r="G30" s="80">
        <v>29563.03</v>
      </c>
      <c r="H30" s="72">
        <v>441</v>
      </c>
      <c r="I30" s="239">
        <f t="shared" si="13"/>
        <v>67.0363492063492</v>
      </c>
      <c r="J30" s="218">
        <v>17</v>
      </c>
      <c r="K30" s="80">
        <v>15651.58</v>
      </c>
      <c r="L30" s="72">
        <v>177</v>
      </c>
      <c r="M30" s="239">
        <f t="shared" si="14"/>
        <v>88.427005649717515</v>
      </c>
    </row>
    <row r="31" spans="1:13" ht="14.1" customHeight="1" x14ac:dyDescent="0.2">
      <c r="A31" s="274">
        <v>40</v>
      </c>
      <c r="B31" s="218">
        <f t="shared" si="4"/>
        <v>42</v>
      </c>
      <c r="C31" s="80">
        <f t="shared" si="5"/>
        <v>40731.040000000001</v>
      </c>
      <c r="D31" s="72">
        <f t="shared" si="6"/>
        <v>504</v>
      </c>
      <c r="E31" s="239">
        <f t="shared" si="12"/>
        <v>80.815555555555562</v>
      </c>
      <c r="F31" s="218">
        <v>28</v>
      </c>
      <c r="G31" s="80">
        <v>28784.44</v>
      </c>
      <c r="H31" s="72">
        <v>364</v>
      </c>
      <c r="I31" s="239">
        <f t="shared" si="13"/>
        <v>79.078131868131862</v>
      </c>
      <c r="J31" s="218">
        <v>14</v>
      </c>
      <c r="K31" s="80">
        <v>11946.6</v>
      </c>
      <c r="L31" s="72">
        <v>140</v>
      </c>
      <c r="M31" s="239">
        <f t="shared" si="14"/>
        <v>85.332857142857151</v>
      </c>
    </row>
    <row r="32" spans="1:13" ht="14.1" customHeight="1" x14ac:dyDescent="0.2">
      <c r="A32" s="274">
        <v>41</v>
      </c>
      <c r="B32" s="218">
        <f t="shared" si="4"/>
        <v>65</v>
      </c>
      <c r="C32" s="80">
        <f t="shared" si="5"/>
        <v>73860.149999999994</v>
      </c>
      <c r="D32" s="72">
        <f t="shared" si="6"/>
        <v>959</v>
      </c>
      <c r="E32" s="239">
        <f t="shared" si="12"/>
        <v>77.017883211678821</v>
      </c>
      <c r="F32" s="218">
        <v>47</v>
      </c>
      <c r="G32" s="80">
        <v>52151.22</v>
      </c>
      <c r="H32" s="72">
        <v>657</v>
      </c>
      <c r="I32" s="239">
        <f t="shared" si="13"/>
        <v>79.377808219178078</v>
      </c>
      <c r="J32" s="218">
        <v>18</v>
      </c>
      <c r="K32" s="80">
        <v>21708.93</v>
      </c>
      <c r="L32" s="72">
        <v>302</v>
      </c>
      <c r="M32" s="239">
        <f t="shared" si="14"/>
        <v>71.883874172185429</v>
      </c>
    </row>
    <row r="33" spans="1:13" ht="14.1" customHeight="1" x14ac:dyDescent="0.2">
      <c r="A33" s="274">
        <v>42</v>
      </c>
      <c r="B33" s="218">
        <f t="shared" si="4"/>
        <v>63</v>
      </c>
      <c r="C33" s="80">
        <f t="shared" si="5"/>
        <v>83415.959999999992</v>
      </c>
      <c r="D33" s="72">
        <f t="shared" si="6"/>
        <v>909</v>
      </c>
      <c r="E33" s="239">
        <f t="shared" si="12"/>
        <v>91.766732673267313</v>
      </c>
      <c r="F33" s="218">
        <v>46</v>
      </c>
      <c r="G33" s="80">
        <v>62926.61</v>
      </c>
      <c r="H33" s="72">
        <v>679</v>
      </c>
      <c r="I33" s="239">
        <f t="shared" si="13"/>
        <v>92.675419734904267</v>
      </c>
      <c r="J33" s="218">
        <v>17</v>
      </c>
      <c r="K33" s="80">
        <v>20489.349999999999</v>
      </c>
      <c r="L33" s="72">
        <v>230</v>
      </c>
      <c r="M33" s="239">
        <f t="shared" si="14"/>
        <v>89.084130434782608</v>
      </c>
    </row>
    <row r="34" spans="1:13" ht="14.1" customHeight="1" x14ac:dyDescent="0.2">
      <c r="A34" s="274">
        <v>43</v>
      </c>
      <c r="B34" s="218">
        <f t="shared" si="4"/>
        <v>58</v>
      </c>
      <c r="C34" s="80">
        <f t="shared" si="5"/>
        <v>62519.210000000006</v>
      </c>
      <c r="D34" s="72">
        <f t="shared" si="6"/>
        <v>705</v>
      </c>
      <c r="E34" s="239">
        <f t="shared" si="12"/>
        <v>88.679730496453914</v>
      </c>
      <c r="F34" s="218">
        <v>44</v>
      </c>
      <c r="G34" s="80">
        <v>47748.76</v>
      </c>
      <c r="H34" s="72">
        <v>558</v>
      </c>
      <c r="I34" s="239">
        <f t="shared" si="13"/>
        <v>85.57125448028674</v>
      </c>
      <c r="J34" s="218">
        <v>14</v>
      </c>
      <c r="K34" s="80">
        <v>14770.45</v>
      </c>
      <c r="L34" s="72">
        <v>147</v>
      </c>
      <c r="M34" s="239">
        <f t="shared" si="14"/>
        <v>100.47925170068028</v>
      </c>
    </row>
    <row r="35" spans="1:13" ht="14.1" customHeight="1" x14ac:dyDescent="0.2">
      <c r="A35" s="274">
        <v>44</v>
      </c>
      <c r="B35" s="218">
        <f t="shared" si="4"/>
        <v>78</v>
      </c>
      <c r="C35" s="80">
        <f t="shared" si="5"/>
        <v>87654.92</v>
      </c>
      <c r="D35" s="72">
        <f t="shared" si="6"/>
        <v>1057</v>
      </c>
      <c r="E35" s="239">
        <f t="shared" si="12"/>
        <v>82.928022705771042</v>
      </c>
      <c r="F35" s="218">
        <v>59</v>
      </c>
      <c r="G35" s="80">
        <v>75700.3</v>
      </c>
      <c r="H35" s="72">
        <v>869</v>
      </c>
      <c r="I35" s="239">
        <f t="shared" si="13"/>
        <v>87.111967779056386</v>
      </c>
      <c r="J35" s="218">
        <v>19</v>
      </c>
      <c r="K35" s="80">
        <v>11954.62</v>
      </c>
      <c r="L35" s="72">
        <v>188</v>
      </c>
      <c r="M35" s="239">
        <f t="shared" si="14"/>
        <v>63.588404255319155</v>
      </c>
    </row>
    <row r="36" spans="1:13" ht="14.1" customHeight="1" x14ac:dyDescent="0.2">
      <c r="A36" s="274">
        <v>45</v>
      </c>
      <c r="B36" s="218">
        <f t="shared" si="4"/>
        <v>74</v>
      </c>
      <c r="C36" s="80">
        <f t="shared" si="5"/>
        <v>74502.94</v>
      </c>
      <c r="D36" s="72">
        <f t="shared" si="6"/>
        <v>1031</v>
      </c>
      <c r="E36" s="239">
        <f t="shared" si="12"/>
        <v>72.262793404461689</v>
      </c>
      <c r="F36" s="218">
        <v>40</v>
      </c>
      <c r="G36" s="80">
        <v>54126.45</v>
      </c>
      <c r="H36" s="72">
        <v>606</v>
      </c>
      <c r="I36" s="239">
        <f t="shared" si="13"/>
        <v>89.317574257425733</v>
      </c>
      <c r="J36" s="218">
        <v>34</v>
      </c>
      <c r="K36" s="80">
        <v>20376.490000000002</v>
      </c>
      <c r="L36" s="72">
        <v>425</v>
      </c>
      <c r="M36" s="239">
        <f t="shared" si="14"/>
        <v>47.944682352941179</v>
      </c>
    </row>
    <row r="37" spans="1:13" ht="14.1" customHeight="1" x14ac:dyDescent="0.2">
      <c r="A37" s="274">
        <v>46</v>
      </c>
      <c r="B37" s="218">
        <f t="shared" si="4"/>
        <v>106</v>
      </c>
      <c r="C37" s="80">
        <f t="shared" si="5"/>
        <v>129032.11</v>
      </c>
      <c r="D37" s="72">
        <f t="shared" si="6"/>
        <v>1502</v>
      </c>
      <c r="E37" s="239">
        <f t="shared" si="12"/>
        <v>85.906864181091876</v>
      </c>
      <c r="F37" s="218">
        <v>73</v>
      </c>
      <c r="G37" s="80">
        <v>93954.17</v>
      </c>
      <c r="H37" s="72">
        <v>1122</v>
      </c>
      <c r="I37" s="239">
        <f t="shared" si="13"/>
        <v>83.738119429590014</v>
      </c>
      <c r="J37" s="218">
        <v>33</v>
      </c>
      <c r="K37" s="80">
        <v>35077.94</v>
      </c>
      <c r="L37" s="72">
        <v>380</v>
      </c>
      <c r="M37" s="239">
        <f t="shared" si="14"/>
        <v>92.310368421052644</v>
      </c>
    </row>
    <row r="38" spans="1:13" ht="14.1" customHeight="1" x14ac:dyDescent="0.2">
      <c r="A38" s="274">
        <v>47</v>
      </c>
      <c r="B38" s="218">
        <f t="shared" si="4"/>
        <v>78</v>
      </c>
      <c r="C38" s="80">
        <f t="shared" si="5"/>
        <v>91360.3</v>
      </c>
      <c r="D38" s="72">
        <f t="shared" si="6"/>
        <v>996</v>
      </c>
      <c r="E38" s="239">
        <f t="shared" si="12"/>
        <v>91.727208835341372</v>
      </c>
      <c r="F38" s="218">
        <v>50</v>
      </c>
      <c r="G38" s="80">
        <v>61850.720000000001</v>
      </c>
      <c r="H38" s="72">
        <v>681</v>
      </c>
      <c r="I38" s="239">
        <f t="shared" si="13"/>
        <v>90.823377386196768</v>
      </c>
      <c r="J38" s="218">
        <v>28</v>
      </c>
      <c r="K38" s="80">
        <v>29509.58</v>
      </c>
      <c r="L38" s="72">
        <v>315</v>
      </c>
      <c r="M38" s="239">
        <f t="shared" si="14"/>
        <v>93.681206349206349</v>
      </c>
    </row>
    <row r="39" spans="1:13" ht="14.1" customHeight="1" x14ac:dyDescent="0.2">
      <c r="A39" s="274">
        <v>48</v>
      </c>
      <c r="B39" s="218">
        <f t="shared" si="4"/>
        <v>98</v>
      </c>
      <c r="C39" s="80">
        <f t="shared" si="5"/>
        <v>129841.03</v>
      </c>
      <c r="D39" s="72">
        <f t="shared" si="6"/>
        <v>1502</v>
      </c>
      <c r="E39" s="239">
        <f t="shared" si="12"/>
        <v>86.445426098535279</v>
      </c>
      <c r="F39" s="218">
        <v>73</v>
      </c>
      <c r="G39" s="80">
        <v>96970.27</v>
      </c>
      <c r="H39" s="72">
        <v>1126</v>
      </c>
      <c r="I39" s="239">
        <f t="shared" si="13"/>
        <v>86.119245115452941</v>
      </c>
      <c r="J39" s="218">
        <v>25</v>
      </c>
      <c r="K39" s="80">
        <v>32870.76</v>
      </c>
      <c r="L39" s="72">
        <v>376</v>
      </c>
      <c r="M39" s="239">
        <f t="shared" si="14"/>
        <v>87.4222340425532</v>
      </c>
    </row>
    <row r="40" spans="1:13" ht="14.1" customHeight="1" x14ac:dyDescent="0.2">
      <c r="A40" s="274">
        <v>49</v>
      </c>
      <c r="B40" s="218">
        <f t="shared" si="4"/>
        <v>77</v>
      </c>
      <c r="C40" s="80">
        <f t="shared" si="5"/>
        <v>78602.959999999992</v>
      </c>
      <c r="D40" s="72">
        <f t="shared" si="6"/>
        <v>1029</v>
      </c>
      <c r="E40" s="239">
        <f t="shared" si="12"/>
        <v>76.387716229348868</v>
      </c>
      <c r="F40" s="218">
        <v>46</v>
      </c>
      <c r="G40" s="80">
        <v>42536.39</v>
      </c>
      <c r="H40" s="72">
        <v>644</v>
      </c>
      <c r="I40" s="239">
        <f t="shared" si="13"/>
        <v>66.050295031055896</v>
      </c>
      <c r="J40" s="218">
        <v>31</v>
      </c>
      <c r="K40" s="80">
        <v>36066.57</v>
      </c>
      <c r="L40" s="72">
        <v>385</v>
      </c>
      <c r="M40" s="239">
        <f t="shared" si="14"/>
        <v>93.6794025974026</v>
      </c>
    </row>
    <row r="41" spans="1:13" ht="14.1" customHeight="1" x14ac:dyDescent="0.2">
      <c r="A41" s="274">
        <v>50</v>
      </c>
      <c r="B41" s="218">
        <f t="shared" si="4"/>
        <v>77</v>
      </c>
      <c r="C41" s="80">
        <f t="shared" si="5"/>
        <v>82927.290000000008</v>
      </c>
      <c r="D41" s="72">
        <f t="shared" si="6"/>
        <v>999</v>
      </c>
      <c r="E41" s="239">
        <f t="shared" si="12"/>
        <v>83.010300300300315</v>
      </c>
      <c r="F41" s="218">
        <v>54</v>
      </c>
      <c r="G41" s="80">
        <v>56644.68</v>
      </c>
      <c r="H41" s="72">
        <v>711</v>
      </c>
      <c r="I41" s="239">
        <f t="shared" si="13"/>
        <v>79.669029535864979</v>
      </c>
      <c r="J41" s="218">
        <v>23</v>
      </c>
      <c r="K41" s="80">
        <v>26282.61</v>
      </c>
      <c r="L41" s="72">
        <v>288</v>
      </c>
      <c r="M41" s="239">
        <f t="shared" si="14"/>
        <v>91.259062499999999</v>
      </c>
    </row>
    <row r="42" spans="1:13" ht="14.1" customHeight="1" x14ac:dyDescent="0.2">
      <c r="A42" s="274">
        <v>51</v>
      </c>
      <c r="B42" s="218">
        <f t="shared" si="4"/>
        <v>100</v>
      </c>
      <c r="C42" s="80">
        <f t="shared" si="5"/>
        <v>132379.51999999999</v>
      </c>
      <c r="D42" s="72">
        <f t="shared" si="6"/>
        <v>1415</v>
      </c>
      <c r="E42" s="239">
        <f t="shared" si="12"/>
        <v>93.554431095406358</v>
      </c>
      <c r="F42" s="218">
        <v>78</v>
      </c>
      <c r="G42" s="80">
        <v>102598.17</v>
      </c>
      <c r="H42" s="72">
        <v>1103</v>
      </c>
      <c r="I42" s="239">
        <f t="shared" si="13"/>
        <v>93.017379873073438</v>
      </c>
      <c r="J42" s="218">
        <v>22</v>
      </c>
      <c r="K42" s="80">
        <v>29781.35</v>
      </c>
      <c r="L42" s="72">
        <v>312</v>
      </c>
      <c r="M42" s="239">
        <f t="shared" si="14"/>
        <v>95.453044871794873</v>
      </c>
    </row>
    <row r="43" spans="1:13" ht="14.1" customHeight="1" x14ac:dyDescent="0.2">
      <c r="A43" s="274">
        <v>52</v>
      </c>
      <c r="B43" s="218">
        <f t="shared" si="4"/>
        <v>74</v>
      </c>
      <c r="C43" s="80">
        <f t="shared" si="5"/>
        <v>90512.829999999987</v>
      </c>
      <c r="D43" s="72">
        <f t="shared" si="6"/>
        <v>1066</v>
      </c>
      <c r="E43" s="239">
        <f t="shared" si="12"/>
        <v>84.908846153846142</v>
      </c>
      <c r="F43" s="218">
        <v>51</v>
      </c>
      <c r="G43" s="80">
        <v>56997.84</v>
      </c>
      <c r="H43" s="72">
        <v>725</v>
      </c>
      <c r="I43" s="239">
        <f t="shared" si="13"/>
        <v>78.617710344827586</v>
      </c>
      <c r="J43" s="218">
        <v>23</v>
      </c>
      <c r="K43" s="80">
        <v>33514.99</v>
      </c>
      <c r="L43" s="72">
        <v>341</v>
      </c>
      <c r="M43" s="239">
        <f t="shared" si="14"/>
        <v>98.284428152492666</v>
      </c>
    </row>
    <row r="44" spans="1:13" ht="14.1" customHeight="1" x14ac:dyDescent="0.2">
      <c r="A44" s="274">
        <v>53</v>
      </c>
      <c r="B44" s="218">
        <f t="shared" si="4"/>
        <v>111</v>
      </c>
      <c r="C44" s="80">
        <f t="shared" si="5"/>
        <v>139681.95000000001</v>
      </c>
      <c r="D44" s="72">
        <f t="shared" si="6"/>
        <v>1688</v>
      </c>
      <c r="E44" s="239">
        <f t="shared" si="12"/>
        <v>82.74997037914693</v>
      </c>
      <c r="F44" s="218">
        <v>66</v>
      </c>
      <c r="G44" s="80">
        <v>83570.78</v>
      </c>
      <c r="H44" s="72">
        <v>1021</v>
      </c>
      <c r="I44" s="239">
        <f t="shared" si="13"/>
        <v>81.851890303623904</v>
      </c>
      <c r="J44" s="218">
        <v>45</v>
      </c>
      <c r="K44" s="80">
        <v>56111.17</v>
      </c>
      <c r="L44" s="72">
        <v>667</v>
      </c>
      <c r="M44" s="239">
        <f t="shared" si="14"/>
        <v>84.124692653673165</v>
      </c>
    </row>
    <row r="45" spans="1:13" ht="14.1" customHeight="1" x14ac:dyDescent="0.2">
      <c r="A45" s="274">
        <v>54</v>
      </c>
      <c r="B45" s="218">
        <f t="shared" si="4"/>
        <v>82</v>
      </c>
      <c r="C45" s="80">
        <f t="shared" si="5"/>
        <v>77443.41</v>
      </c>
      <c r="D45" s="72">
        <f t="shared" si="6"/>
        <v>1031</v>
      </c>
      <c r="E45" s="239">
        <f t="shared" si="12"/>
        <v>75.11484966052376</v>
      </c>
      <c r="F45" s="218">
        <v>45</v>
      </c>
      <c r="G45" s="80">
        <v>41635.879999999997</v>
      </c>
      <c r="H45" s="72">
        <v>538</v>
      </c>
      <c r="I45" s="239">
        <f t="shared" si="13"/>
        <v>77.390111524163558</v>
      </c>
      <c r="J45" s="218">
        <v>37</v>
      </c>
      <c r="K45" s="80">
        <v>35807.53</v>
      </c>
      <c r="L45" s="72">
        <v>493</v>
      </c>
      <c r="M45" s="239">
        <f t="shared" si="14"/>
        <v>72.631906693711969</v>
      </c>
    </row>
    <row r="46" spans="1:13" ht="14.1" customHeight="1" x14ac:dyDescent="0.2">
      <c r="A46" s="274">
        <v>55</v>
      </c>
      <c r="B46" s="218">
        <f t="shared" si="4"/>
        <v>103</v>
      </c>
      <c r="C46" s="80">
        <f t="shared" si="5"/>
        <v>132585.32</v>
      </c>
      <c r="D46" s="72">
        <f t="shared" si="6"/>
        <v>1447</v>
      </c>
      <c r="E46" s="239">
        <f t="shared" si="12"/>
        <v>91.627726330338632</v>
      </c>
      <c r="F46" s="218">
        <v>47</v>
      </c>
      <c r="G46" s="80">
        <v>57454.79</v>
      </c>
      <c r="H46" s="72">
        <v>681</v>
      </c>
      <c r="I46" s="239">
        <f t="shared" si="13"/>
        <v>84.368267254038187</v>
      </c>
      <c r="J46" s="218">
        <v>56</v>
      </c>
      <c r="K46" s="80">
        <v>75130.53</v>
      </c>
      <c r="L46" s="72">
        <v>766</v>
      </c>
      <c r="M46" s="239">
        <f t="shared" si="14"/>
        <v>98.081631853785893</v>
      </c>
    </row>
    <row r="47" spans="1:13" ht="14.1" customHeight="1" x14ac:dyDescent="0.2">
      <c r="A47" s="274">
        <v>56</v>
      </c>
      <c r="B47" s="218">
        <f t="shared" si="4"/>
        <v>134</v>
      </c>
      <c r="C47" s="80">
        <f t="shared" si="5"/>
        <v>156374.93</v>
      </c>
      <c r="D47" s="72">
        <f t="shared" si="6"/>
        <v>1967</v>
      </c>
      <c r="E47" s="239">
        <f t="shared" si="12"/>
        <v>79.499201830198274</v>
      </c>
      <c r="F47" s="218">
        <v>69</v>
      </c>
      <c r="G47" s="80">
        <v>83955.66</v>
      </c>
      <c r="H47" s="72">
        <v>1065</v>
      </c>
      <c r="I47" s="239">
        <f t="shared" si="13"/>
        <v>78.831605633802823</v>
      </c>
      <c r="J47" s="218">
        <v>65</v>
      </c>
      <c r="K47" s="80">
        <v>72419.27</v>
      </c>
      <c r="L47" s="72">
        <v>902</v>
      </c>
      <c r="M47" s="239">
        <f t="shared" si="14"/>
        <v>80.287439024390252</v>
      </c>
    </row>
    <row r="48" spans="1:13" ht="14.1" customHeight="1" x14ac:dyDescent="0.2">
      <c r="A48" s="274">
        <v>57</v>
      </c>
      <c r="B48" s="218">
        <f t="shared" si="4"/>
        <v>105</v>
      </c>
      <c r="C48" s="80">
        <f t="shared" si="5"/>
        <v>134308.20000000001</v>
      </c>
      <c r="D48" s="72">
        <f t="shared" si="6"/>
        <v>1502</v>
      </c>
      <c r="E48" s="239">
        <f t="shared" si="12"/>
        <v>89.419573901464716</v>
      </c>
      <c r="F48" s="218">
        <v>70</v>
      </c>
      <c r="G48" s="80">
        <v>86714.53</v>
      </c>
      <c r="H48" s="72">
        <v>976</v>
      </c>
      <c r="I48" s="239">
        <f t="shared" si="13"/>
        <v>88.846854508196714</v>
      </c>
      <c r="J48" s="218">
        <v>35</v>
      </c>
      <c r="K48" s="80">
        <v>47593.67</v>
      </c>
      <c r="L48" s="72">
        <v>526</v>
      </c>
      <c r="M48" s="239">
        <f t="shared" si="14"/>
        <v>90.482262357414442</v>
      </c>
    </row>
    <row r="49" spans="1:13" ht="14.1" customHeight="1" x14ac:dyDescent="0.2">
      <c r="A49" s="274">
        <v>58</v>
      </c>
      <c r="B49" s="218">
        <f t="shared" si="4"/>
        <v>83</v>
      </c>
      <c r="C49" s="80">
        <f t="shared" si="5"/>
        <v>94366.6</v>
      </c>
      <c r="D49" s="72">
        <f t="shared" si="6"/>
        <v>1170</v>
      </c>
      <c r="E49" s="239">
        <f t="shared" si="12"/>
        <v>80.655213675213673</v>
      </c>
      <c r="F49" s="218">
        <v>36</v>
      </c>
      <c r="G49" s="80">
        <v>46199.85</v>
      </c>
      <c r="H49" s="72">
        <v>549</v>
      </c>
      <c r="I49" s="239">
        <f t="shared" si="13"/>
        <v>84.15273224043716</v>
      </c>
      <c r="J49" s="218">
        <v>47</v>
      </c>
      <c r="K49" s="80">
        <v>48166.75</v>
      </c>
      <c r="L49" s="72">
        <v>621</v>
      </c>
      <c r="M49" s="239">
        <f t="shared" si="14"/>
        <v>77.563204508856685</v>
      </c>
    </row>
    <row r="50" spans="1:13" ht="14.1" customHeight="1" x14ac:dyDescent="0.2">
      <c r="A50" s="274">
        <v>59</v>
      </c>
      <c r="B50" s="218">
        <f t="shared" si="4"/>
        <v>109</v>
      </c>
      <c r="C50" s="80">
        <f t="shared" si="5"/>
        <v>123506.64</v>
      </c>
      <c r="D50" s="72">
        <f t="shared" si="6"/>
        <v>1542</v>
      </c>
      <c r="E50" s="239">
        <f>C50/D50</f>
        <v>80.095097276264596</v>
      </c>
      <c r="F50" s="218">
        <v>56</v>
      </c>
      <c r="G50" s="80">
        <v>56554.06</v>
      </c>
      <c r="H50" s="72">
        <v>787</v>
      </c>
      <c r="I50" s="239">
        <f>G50/H50</f>
        <v>71.860304955527312</v>
      </c>
      <c r="J50" s="218">
        <v>53</v>
      </c>
      <c r="K50" s="80">
        <v>66952.58</v>
      </c>
      <c r="L50" s="72">
        <v>755</v>
      </c>
      <c r="M50" s="239">
        <f>K50/L50</f>
        <v>88.678913907284766</v>
      </c>
    </row>
    <row r="51" spans="1:13" ht="14.1" customHeight="1" x14ac:dyDescent="0.2">
      <c r="A51" s="274">
        <v>60</v>
      </c>
      <c r="B51" s="218">
        <f t="shared" si="4"/>
        <v>103</v>
      </c>
      <c r="C51" s="80">
        <f t="shared" si="5"/>
        <v>110246.04999999999</v>
      </c>
      <c r="D51" s="72">
        <f t="shared" si="6"/>
        <v>1496</v>
      </c>
      <c r="E51" s="239">
        <f t="shared" si="12"/>
        <v>73.693883689839566</v>
      </c>
      <c r="F51" s="218">
        <v>40</v>
      </c>
      <c r="G51" s="80">
        <v>49616.78</v>
      </c>
      <c r="H51" s="72">
        <v>598</v>
      </c>
      <c r="I51" s="239">
        <f t="shared" ref="I51:I56" si="15">G51/H51</f>
        <v>82.971204013377928</v>
      </c>
      <c r="J51" s="218">
        <v>63</v>
      </c>
      <c r="K51" s="80">
        <v>60629.27</v>
      </c>
      <c r="L51" s="72">
        <v>898</v>
      </c>
      <c r="M51" s="239">
        <f t="shared" ref="M51:M56" si="16">K51/L51</f>
        <v>67.515890868596884</v>
      </c>
    </row>
    <row r="52" spans="1:13" ht="14.1" customHeight="1" x14ac:dyDescent="0.2">
      <c r="A52" s="274">
        <v>61</v>
      </c>
      <c r="B52" s="218">
        <f t="shared" si="4"/>
        <v>115</v>
      </c>
      <c r="C52" s="80">
        <f t="shared" si="5"/>
        <v>143107.99</v>
      </c>
      <c r="D52" s="72">
        <f t="shared" si="6"/>
        <v>1676</v>
      </c>
      <c r="E52" s="239">
        <f t="shared" si="12"/>
        <v>85.386628878281613</v>
      </c>
      <c r="F52" s="218">
        <v>49</v>
      </c>
      <c r="G52" s="80">
        <v>54005.57</v>
      </c>
      <c r="H52" s="72">
        <v>710</v>
      </c>
      <c r="I52" s="239">
        <f t="shared" si="15"/>
        <v>76.064183098591542</v>
      </c>
      <c r="J52" s="218">
        <v>66</v>
      </c>
      <c r="K52" s="80">
        <v>89102.42</v>
      </c>
      <c r="L52" s="72">
        <v>966</v>
      </c>
      <c r="M52" s="239">
        <f t="shared" si="16"/>
        <v>92.238530020703934</v>
      </c>
    </row>
    <row r="53" spans="1:13" ht="14.1" customHeight="1" x14ac:dyDescent="0.2">
      <c r="A53" s="274">
        <v>62</v>
      </c>
      <c r="B53" s="218">
        <f t="shared" si="4"/>
        <v>129</v>
      </c>
      <c r="C53" s="80">
        <f t="shared" si="5"/>
        <v>132574.65000000002</v>
      </c>
      <c r="D53" s="72">
        <f t="shared" si="6"/>
        <v>1769</v>
      </c>
      <c r="E53" s="239">
        <f t="shared" si="12"/>
        <v>74.943273035613359</v>
      </c>
      <c r="F53" s="218">
        <v>41</v>
      </c>
      <c r="G53" s="80">
        <v>47307.41</v>
      </c>
      <c r="H53" s="72">
        <v>570</v>
      </c>
      <c r="I53" s="239">
        <f t="shared" si="15"/>
        <v>82.995456140350882</v>
      </c>
      <c r="J53" s="218">
        <v>88</v>
      </c>
      <c r="K53" s="80">
        <v>85267.24</v>
      </c>
      <c r="L53" s="72">
        <v>1199</v>
      </c>
      <c r="M53" s="239">
        <f t="shared" si="16"/>
        <v>71.115296080066727</v>
      </c>
    </row>
    <row r="54" spans="1:13" ht="14.1" customHeight="1" x14ac:dyDescent="0.2">
      <c r="A54" s="274">
        <v>63</v>
      </c>
      <c r="B54" s="218">
        <f t="shared" si="4"/>
        <v>82</v>
      </c>
      <c r="C54" s="80">
        <f t="shared" si="5"/>
        <v>83866.739999999991</v>
      </c>
      <c r="D54" s="72">
        <f t="shared" si="6"/>
        <v>1236</v>
      </c>
      <c r="E54" s="239">
        <f t="shared" si="12"/>
        <v>67.853349514563092</v>
      </c>
      <c r="F54" s="218">
        <v>46</v>
      </c>
      <c r="G54" s="80">
        <v>40349.21</v>
      </c>
      <c r="H54" s="72">
        <v>709</v>
      </c>
      <c r="I54" s="239">
        <f t="shared" si="15"/>
        <v>56.910028208744713</v>
      </c>
      <c r="J54" s="218">
        <v>36</v>
      </c>
      <c r="K54" s="80">
        <v>43517.53</v>
      </c>
      <c r="L54" s="72">
        <v>527</v>
      </c>
      <c r="M54" s="239">
        <f t="shared" si="16"/>
        <v>82.575958254269452</v>
      </c>
    </row>
    <row r="55" spans="1:13" ht="14.1" customHeight="1" x14ac:dyDescent="0.2">
      <c r="A55" s="274">
        <v>64</v>
      </c>
      <c r="B55" s="218">
        <f t="shared" si="4"/>
        <v>69</v>
      </c>
      <c r="C55" s="80">
        <f t="shared" si="5"/>
        <v>67582.48</v>
      </c>
      <c r="D55" s="72">
        <f t="shared" si="6"/>
        <v>998</v>
      </c>
      <c r="E55" s="239">
        <f t="shared" si="12"/>
        <v>67.717915831663319</v>
      </c>
      <c r="F55" s="218">
        <v>35</v>
      </c>
      <c r="G55" s="80">
        <v>33251.67</v>
      </c>
      <c r="H55" s="72">
        <v>514</v>
      </c>
      <c r="I55" s="239">
        <f t="shared" si="15"/>
        <v>64.691964980544739</v>
      </c>
      <c r="J55" s="218">
        <v>34</v>
      </c>
      <c r="K55" s="80">
        <v>34330.81</v>
      </c>
      <c r="L55" s="72">
        <v>484</v>
      </c>
      <c r="M55" s="239">
        <f t="shared" si="16"/>
        <v>70.931425619834712</v>
      </c>
    </row>
    <row r="56" spans="1:13" ht="14.1" customHeight="1" x14ac:dyDescent="0.2">
      <c r="A56" s="275" t="s">
        <v>78</v>
      </c>
      <c r="B56" s="218">
        <f t="shared" si="4"/>
        <v>316</v>
      </c>
      <c r="C56" s="80">
        <f t="shared" si="5"/>
        <v>321147.25</v>
      </c>
      <c r="D56" s="72">
        <f t="shared" si="6"/>
        <v>4636</v>
      </c>
      <c r="E56" s="239">
        <f t="shared" si="12"/>
        <v>69.272487057808462</v>
      </c>
      <c r="F56" s="218">
        <v>151</v>
      </c>
      <c r="G56" s="80">
        <v>144880.71</v>
      </c>
      <c r="H56" s="72">
        <v>2142</v>
      </c>
      <c r="I56" s="239">
        <f t="shared" si="15"/>
        <v>67.638053221288516</v>
      </c>
      <c r="J56" s="218">
        <v>165</v>
      </c>
      <c r="K56" s="80">
        <v>176266.54</v>
      </c>
      <c r="L56" s="72">
        <v>2494</v>
      </c>
      <c r="M56" s="239">
        <f t="shared" si="16"/>
        <v>70.676238973536485</v>
      </c>
    </row>
    <row r="57" spans="1:13" ht="30" customHeight="1" x14ac:dyDescent="0.2">
      <c r="A57" s="275" t="s">
        <v>126</v>
      </c>
      <c r="B57" s="293">
        <f t="shared" si="4"/>
        <v>18</v>
      </c>
      <c r="C57" s="294">
        <f t="shared" si="5"/>
        <v>12096.03</v>
      </c>
      <c r="D57" s="99">
        <f t="shared" si="6"/>
        <v>199</v>
      </c>
      <c r="E57" s="295">
        <f>C57/D57</f>
        <v>60.7840703517588</v>
      </c>
      <c r="F57" s="293">
        <v>9</v>
      </c>
      <c r="G57" s="294">
        <v>9768.36</v>
      </c>
      <c r="H57" s="99">
        <v>153</v>
      </c>
      <c r="I57" s="295">
        <f>G57/H57</f>
        <v>63.845490196078437</v>
      </c>
      <c r="J57" s="293">
        <v>9</v>
      </c>
      <c r="K57" s="294">
        <v>2327.67</v>
      </c>
      <c r="L57" s="99">
        <v>46</v>
      </c>
      <c r="M57" s="295">
        <f>K57/L57</f>
        <v>50.601521739130433</v>
      </c>
    </row>
    <row r="58" spans="1:13" ht="20.100000000000001" customHeight="1" x14ac:dyDescent="0.2">
      <c r="A58" s="251" t="s">
        <v>5</v>
      </c>
      <c r="B58" s="220">
        <f>SUM(B9:B57)</f>
        <v>3186</v>
      </c>
      <c r="C58" s="132">
        <f>SUM(C9:C57)</f>
        <v>3427009.21</v>
      </c>
      <c r="D58" s="120">
        <f>SUM(D9:D57)</f>
        <v>43912</v>
      </c>
      <c r="E58" s="233">
        <f>C58/D58</f>
        <v>78.042658271087632</v>
      </c>
      <c r="F58" s="220">
        <f>SUM(F9:F57)</f>
        <v>1894</v>
      </c>
      <c r="G58" s="132">
        <f>SUM(G9:G57)</f>
        <v>2074012.84</v>
      </c>
      <c r="H58" s="120">
        <f>SUM(H9:H57)</f>
        <v>26595</v>
      </c>
      <c r="I58" s="233">
        <f>G58/H58</f>
        <v>77.985066365858245</v>
      </c>
      <c r="J58" s="220">
        <f>SUM(J9:J57)</f>
        <v>1292</v>
      </c>
      <c r="K58" s="132">
        <f>SUM(K9:K57)</f>
        <v>1352996.37</v>
      </c>
      <c r="L58" s="120">
        <f>SUM(L9:L57)</f>
        <v>17317</v>
      </c>
      <c r="M58" s="233">
        <f>K58/L58</f>
        <v>78.131106427210256</v>
      </c>
    </row>
    <row r="59" spans="1:13" ht="9.9499999999999993" customHeight="1" x14ac:dyDescent="0.2">
      <c r="C59" s="108"/>
      <c r="E59" s="105"/>
    </row>
    <row r="60" spans="1:13" ht="15" customHeight="1" x14ac:dyDescent="0.2">
      <c r="A60" s="268" t="s">
        <v>301</v>
      </c>
      <c r="B60" s="268"/>
      <c r="C60" s="268"/>
      <c r="D60" s="268"/>
      <c r="E60" s="268"/>
      <c r="F60" s="271"/>
      <c r="G60" s="271"/>
      <c r="H60" s="271"/>
      <c r="I60" s="271"/>
      <c r="J60" s="271"/>
      <c r="K60" s="271"/>
      <c r="L60" s="271"/>
      <c r="M60" s="271"/>
    </row>
    <row r="62" spans="1:13" x14ac:dyDescent="0.2">
      <c r="C62" s="108"/>
      <c r="E62" s="105"/>
    </row>
    <row r="63" spans="1:13" x14ac:dyDescent="0.2">
      <c r="B63" s="7"/>
      <c r="C63" s="7"/>
      <c r="D63" s="7"/>
      <c r="E63" s="7"/>
    </row>
  </sheetData>
  <mergeCells count="6">
    <mergeCell ref="F6:I6"/>
    <mergeCell ref="J6:M6"/>
    <mergeCell ref="A3:E3"/>
    <mergeCell ref="A6:A7"/>
    <mergeCell ref="B6:E6"/>
    <mergeCell ref="A4:I4"/>
  </mergeCells>
  <phoneticPr fontId="0" type="noConversion"/>
  <hyperlinks>
    <hyperlink ref="A1" location="Съдържание!Print_Area" display="към съдържанието" xr:uid="{00000000-0004-0000-2000-000000000000}"/>
  </hyperlinks>
  <printOptions horizontalCentered="1"/>
  <pageMargins left="0.39370078740157483" right="0.39370078740157483" top="0.39370078740157483" bottom="0.15748031496062992" header="0" footer="0"/>
  <pageSetup paperSize="9" scale="63"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4">
    <pageSetUpPr fitToPage="1"/>
  </sheetPr>
  <dimension ref="A1:P50"/>
  <sheetViews>
    <sheetView zoomScale="66" zoomScaleNormal="66" workbookViewId="0">
      <selection activeCell="L2" sqref="L2"/>
    </sheetView>
  </sheetViews>
  <sheetFormatPr defaultRowHeight="12.75" x14ac:dyDescent="0.2"/>
  <cols>
    <col min="1" max="1" width="5.7109375" style="70" customWidth="1"/>
    <col min="2" max="2" width="45.7109375" style="70" customWidth="1"/>
    <col min="3" max="3" width="13.7109375" style="70" customWidth="1"/>
    <col min="4" max="4" width="16.7109375" style="70" customWidth="1"/>
    <col min="5" max="6" width="12.7109375" style="70" customWidth="1"/>
    <col min="7" max="7" width="13.7109375" style="70" customWidth="1"/>
    <col min="8" max="8" width="16.7109375" style="70" customWidth="1"/>
    <col min="9" max="10" width="12.7109375" style="70" customWidth="1"/>
    <col min="11" max="11" width="13.7109375" style="70" customWidth="1"/>
    <col min="12" max="12" width="16.7109375" style="70" customWidth="1"/>
    <col min="13" max="13" width="12.7109375" style="70" customWidth="1"/>
    <col min="14" max="14" width="11.42578125" style="70" customWidth="1"/>
    <col min="15" max="16384" width="9.140625" style="70"/>
  </cols>
  <sheetData>
    <row r="1" spans="1:16" ht="15" customHeight="1" x14ac:dyDescent="0.2">
      <c r="A1" s="159" t="s">
        <v>64</v>
      </c>
      <c r="B1" s="74"/>
      <c r="C1" s="74"/>
      <c r="D1" s="90"/>
      <c r="E1" s="90"/>
      <c r="F1" s="90"/>
      <c r="H1" s="82"/>
      <c r="I1" s="82"/>
      <c r="J1" s="82"/>
      <c r="K1" s="82"/>
      <c r="L1" s="82"/>
      <c r="M1" s="82"/>
    </row>
    <row r="2" spans="1:16" ht="15" customHeight="1" x14ac:dyDescent="0.2">
      <c r="A2" s="159"/>
      <c r="B2" s="260"/>
      <c r="C2" s="260"/>
      <c r="D2" s="90"/>
      <c r="E2" s="90"/>
      <c r="F2" s="90"/>
      <c r="H2" s="82"/>
      <c r="I2" s="82"/>
      <c r="J2" s="82"/>
      <c r="K2" s="82"/>
      <c r="L2" s="82"/>
      <c r="M2" s="82"/>
    </row>
    <row r="3" spans="1:16" ht="15" customHeight="1" x14ac:dyDescent="0.2">
      <c r="A3" s="349" t="s">
        <v>323</v>
      </c>
      <c r="B3" s="350"/>
      <c r="C3" s="350"/>
      <c r="D3" s="350"/>
      <c r="E3" s="350"/>
      <c r="F3" s="350"/>
      <c r="G3" s="270"/>
      <c r="H3" s="270"/>
      <c r="I3" s="82"/>
      <c r="J3" s="82"/>
      <c r="K3" s="82"/>
      <c r="L3" s="82"/>
      <c r="M3" s="82"/>
    </row>
    <row r="4" spans="1:16" ht="30" customHeight="1" x14ac:dyDescent="0.2">
      <c r="A4" s="376" t="s">
        <v>405</v>
      </c>
      <c r="B4" s="376"/>
      <c r="C4" s="376"/>
      <c r="D4" s="376"/>
      <c r="E4" s="376"/>
      <c r="F4" s="376"/>
      <c r="G4" s="376"/>
      <c r="H4" s="376"/>
      <c r="I4" s="376"/>
      <c r="J4" s="376"/>
      <c r="K4" s="265"/>
      <c r="L4" s="265"/>
      <c r="M4" s="265"/>
      <c r="N4" s="265"/>
      <c r="O4" s="265"/>
      <c r="P4" s="265"/>
    </row>
    <row r="5" spans="1:16" ht="15" customHeight="1" x14ac:dyDescent="0.25">
      <c r="A5" s="86"/>
      <c r="B5" s="86"/>
      <c r="C5" s="87"/>
      <c r="D5" s="88"/>
      <c r="E5" s="87"/>
      <c r="F5" s="110"/>
    </row>
    <row r="6" spans="1:16" ht="15" customHeight="1" x14ac:dyDescent="0.2">
      <c r="A6" s="372" t="s">
        <v>319</v>
      </c>
      <c r="B6" s="373"/>
      <c r="C6" s="389" t="s">
        <v>5</v>
      </c>
      <c r="D6" s="390"/>
      <c r="E6" s="390"/>
      <c r="F6" s="391"/>
      <c r="G6" s="389" t="s">
        <v>305</v>
      </c>
      <c r="H6" s="390"/>
      <c r="I6" s="390"/>
      <c r="J6" s="391"/>
      <c r="K6" s="389" t="s">
        <v>306</v>
      </c>
      <c r="L6" s="390"/>
      <c r="M6" s="390"/>
      <c r="N6" s="391"/>
    </row>
    <row r="7" spans="1:16" ht="60" customHeight="1" x14ac:dyDescent="0.2">
      <c r="A7" s="374"/>
      <c r="B7" s="375"/>
      <c r="C7" s="245" t="s">
        <v>254</v>
      </c>
      <c r="D7" s="133" t="s">
        <v>237</v>
      </c>
      <c r="E7" s="217" t="s">
        <v>66</v>
      </c>
      <c r="F7" s="238" t="s">
        <v>225</v>
      </c>
      <c r="G7" s="245" t="s">
        <v>254</v>
      </c>
      <c r="H7" s="133" t="s">
        <v>237</v>
      </c>
      <c r="I7" s="217" t="s">
        <v>66</v>
      </c>
      <c r="J7" s="238" t="s">
        <v>225</v>
      </c>
      <c r="K7" s="245" t="s">
        <v>254</v>
      </c>
      <c r="L7" s="133" t="s">
        <v>237</v>
      </c>
      <c r="M7" s="217" t="s">
        <v>66</v>
      </c>
      <c r="N7" s="238" t="s">
        <v>225</v>
      </c>
    </row>
    <row r="8" spans="1:16" ht="20.100000000000001" customHeight="1" x14ac:dyDescent="0.2">
      <c r="A8" s="284">
        <v>1</v>
      </c>
      <c r="B8" s="285">
        <v>2</v>
      </c>
      <c r="C8" s="284">
        <v>3</v>
      </c>
      <c r="D8" s="119">
        <v>4</v>
      </c>
      <c r="E8" s="119">
        <v>5</v>
      </c>
      <c r="F8" s="285" t="s">
        <v>217</v>
      </c>
      <c r="G8" s="284">
        <v>7</v>
      </c>
      <c r="H8" s="119">
        <v>8</v>
      </c>
      <c r="I8" s="119">
        <v>9</v>
      </c>
      <c r="J8" s="285" t="s">
        <v>311</v>
      </c>
      <c r="K8" s="284">
        <v>11</v>
      </c>
      <c r="L8" s="119">
        <v>12</v>
      </c>
      <c r="M8" s="119">
        <v>13</v>
      </c>
      <c r="N8" s="285" t="s">
        <v>313</v>
      </c>
    </row>
    <row r="9" spans="1:16" ht="24.95" customHeight="1" x14ac:dyDescent="0.2">
      <c r="A9" s="300">
        <v>111</v>
      </c>
      <c r="B9" s="242" t="s">
        <v>6</v>
      </c>
      <c r="C9" s="246">
        <f>G9+K9</f>
        <v>307</v>
      </c>
      <c r="D9" s="85">
        <f>H9+L9</f>
        <v>133217.99</v>
      </c>
      <c r="E9" s="84">
        <f>I9+M9</f>
        <v>1644</v>
      </c>
      <c r="F9" s="239">
        <f>D9/E9</f>
        <v>81.032840632603396</v>
      </c>
      <c r="G9" s="246">
        <v>149</v>
      </c>
      <c r="H9" s="85">
        <v>70197.95</v>
      </c>
      <c r="I9" s="84">
        <v>851</v>
      </c>
      <c r="J9" s="239">
        <f>H9/I9</f>
        <v>82.488777908343124</v>
      </c>
      <c r="K9" s="246">
        <v>158</v>
      </c>
      <c r="L9" s="85">
        <v>63020.04</v>
      </c>
      <c r="M9" s="84">
        <v>793</v>
      </c>
      <c r="N9" s="239">
        <f>L9/M9</f>
        <v>79.470416141235816</v>
      </c>
    </row>
    <row r="10" spans="1:16" ht="24.95" customHeight="1" x14ac:dyDescent="0.2">
      <c r="A10" s="300">
        <v>112</v>
      </c>
      <c r="B10" s="242" t="s">
        <v>7</v>
      </c>
      <c r="C10" s="246">
        <f t="shared" ref="C10:C12" si="0">G10+K10</f>
        <v>1</v>
      </c>
      <c r="D10" s="85">
        <f t="shared" ref="D10:D12" si="1">H10+L10</f>
        <v>109.8</v>
      </c>
      <c r="E10" s="84">
        <f t="shared" ref="E10:E12" si="2">I10+M10</f>
        <v>1</v>
      </c>
      <c r="F10" s="239">
        <f t="shared" ref="F10:F12" si="3">D10/E10</f>
        <v>109.8</v>
      </c>
      <c r="G10" s="246"/>
      <c r="H10" s="85"/>
      <c r="I10" s="84"/>
      <c r="J10" s="239"/>
      <c r="K10" s="246">
        <v>1</v>
      </c>
      <c r="L10" s="85">
        <v>109.8</v>
      </c>
      <c r="M10" s="84">
        <v>1</v>
      </c>
      <c r="N10" s="239">
        <f>L10/M10</f>
        <v>109.8</v>
      </c>
    </row>
    <row r="11" spans="1:16" ht="24.95" customHeight="1" x14ac:dyDescent="0.2">
      <c r="A11" s="300">
        <v>113</v>
      </c>
      <c r="B11" s="242" t="s">
        <v>8</v>
      </c>
      <c r="C11" s="246">
        <f t="shared" si="0"/>
        <v>82</v>
      </c>
      <c r="D11" s="85">
        <f t="shared" si="1"/>
        <v>32009.260000000002</v>
      </c>
      <c r="E11" s="84">
        <f t="shared" si="2"/>
        <v>369</v>
      </c>
      <c r="F11" s="239">
        <f t="shared" si="3"/>
        <v>86.745962059620595</v>
      </c>
      <c r="G11" s="246">
        <v>46</v>
      </c>
      <c r="H11" s="85">
        <v>19187.02</v>
      </c>
      <c r="I11" s="84">
        <v>224</v>
      </c>
      <c r="J11" s="239">
        <f>H11/I11</f>
        <v>85.656339285714282</v>
      </c>
      <c r="K11" s="246">
        <v>36</v>
      </c>
      <c r="L11" s="85">
        <v>12822.24</v>
      </c>
      <c r="M11" s="84">
        <v>145</v>
      </c>
      <c r="N11" s="239">
        <f>L11/M11</f>
        <v>88.429241379310341</v>
      </c>
    </row>
    <row r="12" spans="1:16" ht="24.95" customHeight="1" x14ac:dyDescent="0.2">
      <c r="A12" s="300">
        <v>114</v>
      </c>
      <c r="B12" s="242" t="s">
        <v>9</v>
      </c>
      <c r="C12" s="246">
        <f t="shared" si="0"/>
        <v>1</v>
      </c>
      <c r="D12" s="85">
        <f t="shared" si="1"/>
        <v>107.56</v>
      </c>
      <c r="E12" s="84">
        <f t="shared" si="2"/>
        <v>2</v>
      </c>
      <c r="F12" s="239">
        <f t="shared" si="3"/>
        <v>53.78</v>
      </c>
      <c r="G12" s="246"/>
      <c r="H12" s="85"/>
      <c r="I12" s="84"/>
      <c r="J12" s="239"/>
      <c r="K12" s="246">
        <v>1</v>
      </c>
      <c r="L12" s="85">
        <v>107.56</v>
      </c>
      <c r="M12" s="84">
        <v>2</v>
      </c>
      <c r="N12" s="239">
        <f>L12/M12</f>
        <v>53.78</v>
      </c>
    </row>
    <row r="13" spans="1:16" ht="24.95" customHeight="1" x14ac:dyDescent="0.2">
      <c r="A13" s="300">
        <v>121</v>
      </c>
      <c r="B13" s="242" t="s">
        <v>10</v>
      </c>
      <c r="C13" s="246">
        <f t="shared" ref="C13:C46" si="4">G13+K13</f>
        <v>20</v>
      </c>
      <c r="D13" s="85">
        <f t="shared" ref="D13:D46" si="5">H13+L13</f>
        <v>7891.32</v>
      </c>
      <c r="E13" s="84">
        <f t="shared" ref="E13:E46" si="6">I13+M13</f>
        <v>100</v>
      </c>
      <c r="F13" s="239">
        <f>D13/E13</f>
        <v>78.913200000000003</v>
      </c>
      <c r="G13" s="246">
        <v>10</v>
      </c>
      <c r="H13" s="85">
        <v>4959.47</v>
      </c>
      <c r="I13" s="84">
        <v>50</v>
      </c>
      <c r="J13" s="239">
        <f>H13/I13</f>
        <v>99.189400000000006</v>
      </c>
      <c r="K13" s="246">
        <v>10</v>
      </c>
      <c r="L13" s="85">
        <v>2931.85</v>
      </c>
      <c r="M13" s="84">
        <v>50</v>
      </c>
      <c r="N13" s="239">
        <f>L13/M13</f>
        <v>58.637</v>
      </c>
    </row>
    <row r="14" spans="1:16" ht="24.95" customHeight="1" x14ac:dyDescent="0.2">
      <c r="A14" s="300">
        <v>122</v>
      </c>
      <c r="B14" s="242" t="s">
        <v>11</v>
      </c>
      <c r="C14" s="246"/>
      <c r="D14" s="85"/>
      <c r="E14" s="84"/>
      <c r="F14" s="239"/>
      <c r="G14" s="246"/>
      <c r="H14" s="85"/>
      <c r="I14" s="84"/>
      <c r="J14" s="239"/>
      <c r="K14" s="246"/>
      <c r="L14" s="85"/>
      <c r="M14" s="84"/>
      <c r="N14" s="239"/>
    </row>
    <row r="15" spans="1:16" ht="24.95" customHeight="1" x14ac:dyDescent="0.2">
      <c r="A15" s="300">
        <v>123</v>
      </c>
      <c r="B15" s="242" t="s">
        <v>12</v>
      </c>
      <c r="C15" s="246">
        <f t="shared" si="4"/>
        <v>204</v>
      </c>
      <c r="D15" s="85">
        <f t="shared" si="5"/>
        <v>232847.72999999998</v>
      </c>
      <c r="E15" s="84">
        <f t="shared" si="6"/>
        <v>3011</v>
      </c>
      <c r="F15" s="239">
        <f>D15/E15</f>
        <v>77.332358020591158</v>
      </c>
      <c r="G15" s="246">
        <v>123</v>
      </c>
      <c r="H15" s="85">
        <v>137673.57999999999</v>
      </c>
      <c r="I15" s="84">
        <v>1781</v>
      </c>
      <c r="J15" s="239">
        <f>H15/I15</f>
        <v>77.301280179674336</v>
      </c>
      <c r="K15" s="246">
        <v>81</v>
      </c>
      <c r="L15" s="85">
        <v>95174.15</v>
      </c>
      <c r="M15" s="84">
        <v>1230</v>
      </c>
      <c r="N15" s="239">
        <f>L15/M15</f>
        <v>77.377357723577234</v>
      </c>
    </row>
    <row r="16" spans="1:16" ht="24.95" customHeight="1" x14ac:dyDescent="0.2">
      <c r="A16" s="300">
        <v>124</v>
      </c>
      <c r="B16" s="242" t="s">
        <v>13</v>
      </c>
      <c r="C16" s="246"/>
      <c r="D16" s="85"/>
      <c r="E16" s="84"/>
      <c r="F16" s="239"/>
      <c r="G16" s="246"/>
      <c r="H16" s="85"/>
      <c r="I16" s="84"/>
      <c r="J16" s="239"/>
      <c r="K16" s="246"/>
      <c r="L16" s="85"/>
      <c r="M16" s="84"/>
      <c r="N16" s="239"/>
    </row>
    <row r="17" spans="1:14" ht="15" customHeight="1" x14ac:dyDescent="0.2">
      <c r="A17" s="300">
        <v>131</v>
      </c>
      <c r="B17" s="242" t="s">
        <v>14</v>
      </c>
      <c r="C17" s="246">
        <f t="shared" si="4"/>
        <v>1096</v>
      </c>
      <c r="D17" s="85">
        <f t="shared" si="5"/>
        <v>1219190.8999999999</v>
      </c>
      <c r="E17" s="84">
        <f t="shared" si="6"/>
        <v>16156</v>
      </c>
      <c r="F17" s="239">
        <f>D17/E17</f>
        <v>75.463660559544437</v>
      </c>
      <c r="G17" s="246">
        <v>663</v>
      </c>
      <c r="H17" s="85">
        <v>739683.76</v>
      </c>
      <c r="I17" s="84">
        <v>9921</v>
      </c>
      <c r="J17" s="239">
        <f>H17/I17</f>
        <v>74.557379296441894</v>
      </c>
      <c r="K17" s="246">
        <v>433</v>
      </c>
      <c r="L17" s="85">
        <v>479507.14</v>
      </c>
      <c r="M17" s="84">
        <v>6235</v>
      </c>
      <c r="N17" s="239">
        <f>L17/M17</f>
        <v>76.90571611868485</v>
      </c>
    </row>
    <row r="18" spans="1:14" ht="15" customHeight="1" x14ac:dyDescent="0.2">
      <c r="A18" s="300">
        <v>132</v>
      </c>
      <c r="B18" s="242" t="s">
        <v>15</v>
      </c>
      <c r="C18" s="246"/>
      <c r="D18" s="85"/>
      <c r="E18" s="84"/>
      <c r="F18" s="239"/>
      <c r="G18" s="246"/>
      <c r="H18" s="85"/>
      <c r="I18" s="84"/>
      <c r="J18" s="239"/>
      <c r="K18" s="246"/>
      <c r="L18" s="85"/>
      <c r="M18" s="84"/>
      <c r="N18" s="239"/>
    </row>
    <row r="19" spans="1:14" ht="15" customHeight="1" x14ac:dyDescent="0.2">
      <c r="A19" s="300">
        <v>133</v>
      </c>
      <c r="B19" s="242" t="s">
        <v>16</v>
      </c>
      <c r="C19" s="246">
        <f t="shared" si="4"/>
        <v>6</v>
      </c>
      <c r="D19" s="85">
        <f t="shared" si="5"/>
        <v>6184.61</v>
      </c>
      <c r="E19" s="84">
        <f t="shared" si="6"/>
        <v>98</v>
      </c>
      <c r="F19" s="239">
        <f>D19/E19</f>
        <v>63.108265306122448</v>
      </c>
      <c r="G19" s="246">
        <v>5</v>
      </c>
      <c r="H19" s="85">
        <v>4988.03</v>
      </c>
      <c r="I19" s="84">
        <v>79</v>
      </c>
      <c r="J19" s="239">
        <f>H19/I19</f>
        <v>63.139620253164551</v>
      </c>
      <c r="K19" s="246">
        <v>1</v>
      </c>
      <c r="L19" s="85">
        <v>1196.58</v>
      </c>
      <c r="M19" s="84">
        <v>19</v>
      </c>
      <c r="N19" s="239">
        <f>L19/M19</f>
        <v>62.977894736842103</v>
      </c>
    </row>
    <row r="20" spans="1:14" ht="15" customHeight="1" x14ac:dyDescent="0.2">
      <c r="A20" s="300">
        <v>134</v>
      </c>
      <c r="B20" s="242" t="s">
        <v>17</v>
      </c>
      <c r="C20" s="246">
        <f t="shared" si="4"/>
        <v>723</v>
      </c>
      <c r="D20" s="85">
        <f t="shared" si="5"/>
        <v>832495.28</v>
      </c>
      <c r="E20" s="84">
        <f t="shared" si="6"/>
        <v>10698</v>
      </c>
      <c r="F20" s="239">
        <f>D20/E20</f>
        <v>77.817842587399511</v>
      </c>
      <c r="G20" s="246">
        <v>458</v>
      </c>
      <c r="H20" s="85">
        <v>530399.39</v>
      </c>
      <c r="I20" s="84">
        <v>6856</v>
      </c>
      <c r="J20" s="239">
        <f>H20/I20</f>
        <v>77.36280484247375</v>
      </c>
      <c r="K20" s="246">
        <v>265</v>
      </c>
      <c r="L20" s="85">
        <v>302095.89</v>
      </c>
      <c r="M20" s="84">
        <v>3842</v>
      </c>
      <c r="N20" s="239">
        <f>L20/M20</f>
        <v>78.629851639770962</v>
      </c>
    </row>
    <row r="21" spans="1:14" ht="14.1" customHeight="1" x14ac:dyDescent="0.2">
      <c r="A21" s="300">
        <v>141</v>
      </c>
      <c r="B21" s="243" t="s">
        <v>18</v>
      </c>
      <c r="C21" s="246"/>
      <c r="D21" s="85"/>
      <c r="E21" s="84"/>
      <c r="F21" s="239"/>
      <c r="G21" s="246"/>
      <c r="H21" s="85"/>
      <c r="I21" s="84"/>
      <c r="J21" s="239"/>
      <c r="K21" s="246"/>
      <c r="L21" s="85"/>
      <c r="M21" s="84"/>
      <c r="N21" s="239"/>
    </row>
    <row r="22" spans="1:14" ht="14.1" customHeight="1" x14ac:dyDescent="0.2">
      <c r="A22" s="300">
        <v>142</v>
      </c>
      <c r="B22" s="242" t="s">
        <v>19</v>
      </c>
      <c r="C22" s="246"/>
      <c r="D22" s="85"/>
      <c r="E22" s="84"/>
      <c r="F22" s="239"/>
      <c r="G22" s="246"/>
      <c r="H22" s="85"/>
      <c r="I22" s="84"/>
      <c r="J22" s="239"/>
      <c r="K22" s="246"/>
      <c r="L22" s="85"/>
      <c r="M22" s="84"/>
      <c r="N22" s="239"/>
    </row>
    <row r="23" spans="1:14" ht="14.1" customHeight="1" x14ac:dyDescent="0.2">
      <c r="A23" s="300">
        <v>143</v>
      </c>
      <c r="B23" s="242" t="s">
        <v>20</v>
      </c>
      <c r="C23" s="246"/>
      <c r="D23" s="85"/>
      <c r="E23" s="84"/>
      <c r="F23" s="239"/>
      <c r="G23" s="246"/>
      <c r="H23" s="85"/>
      <c r="I23" s="84"/>
      <c r="J23" s="239"/>
      <c r="K23" s="246"/>
      <c r="L23" s="85"/>
      <c r="M23" s="84"/>
      <c r="N23" s="239"/>
    </row>
    <row r="24" spans="1:14" ht="24.95" customHeight="1" x14ac:dyDescent="0.2">
      <c r="A24" s="300">
        <v>145</v>
      </c>
      <c r="B24" s="242" t="s">
        <v>21</v>
      </c>
      <c r="C24" s="246"/>
      <c r="D24" s="85"/>
      <c r="E24" s="84"/>
      <c r="F24" s="239"/>
      <c r="G24" s="246"/>
      <c r="H24" s="85"/>
      <c r="I24" s="84"/>
      <c r="J24" s="239"/>
      <c r="K24" s="246"/>
      <c r="L24" s="85"/>
      <c r="M24" s="84"/>
      <c r="N24" s="239"/>
    </row>
    <row r="25" spans="1:14" ht="15" customHeight="1" x14ac:dyDescent="0.2">
      <c r="A25" s="300">
        <v>211</v>
      </c>
      <c r="B25" s="242" t="s">
        <v>258</v>
      </c>
      <c r="C25" s="246">
        <f t="shared" si="4"/>
        <v>548</v>
      </c>
      <c r="D25" s="85">
        <f t="shared" si="5"/>
        <v>681024.23</v>
      </c>
      <c r="E25" s="84">
        <f t="shared" si="6"/>
        <v>9023</v>
      </c>
      <c r="F25" s="239">
        <f>D25/E25</f>
        <v>75.476474565000558</v>
      </c>
      <c r="G25" s="246">
        <v>338</v>
      </c>
      <c r="H25" s="85">
        <v>413794.94</v>
      </c>
      <c r="I25" s="84">
        <v>5418</v>
      </c>
      <c r="J25" s="239">
        <f>H25/I25</f>
        <v>76.374112218530826</v>
      </c>
      <c r="K25" s="246">
        <v>210</v>
      </c>
      <c r="L25" s="85">
        <v>267229.28999999998</v>
      </c>
      <c r="M25" s="84">
        <v>3605</v>
      </c>
      <c r="N25" s="239">
        <f>L25/M25</f>
        <v>74.127403606102632</v>
      </c>
    </row>
    <row r="26" spans="1:14" ht="15" customHeight="1" x14ac:dyDescent="0.2">
      <c r="A26" s="300">
        <v>212</v>
      </c>
      <c r="B26" s="242" t="s">
        <v>259</v>
      </c>
      <c r="C26" s="246">
        <f t="shared" si="4"/>
        <v>5</v>
      </c>
      <c r="D26" s="85">
        <f t="shared" si="5"/>
        <v>4597.92</v>
      </c>
      <c r="E26" s="84">
        <f t="shared" si="6"/>
        <v>68</v>
      </c>
      <c r="F26" s="239">
        <f>D26/E26</f>
        <v>67.616470588235302</v>
      </c>
      <c r="G26" s="246">
        <v>3</v>
      </c>
      <c r="H26" s="85">
        <v>1272.5899999999999</v>
      </c>
      <c r="I26" s="84">
        <v>26</v>
      </c>
      <c r="J26" s="239">
        <f>H26/I26</f>
        <v>48.94576923076923</v>
      </c>
      <c r="K26" s="246">
        <v>2</v>
      </c>
      <c r="L26" s="85">
        <v>3325.33</v>
      </c>
      <c r="M26" s="84">
        <v>42</v>
      </c>
      <c r="N26" s="239">
        <f>L26/M26</f>
        <v>79.174523809523805</v>
      </c>
    </row>
    <row r="27" spans="1:14" ht="24.95" customHeight="1" x14ac:dyDescent="0.2">
      <c r="A27" s="300">
        <v>214</v>
      </c>
      <c r="B27" s="242" t="s">
        <v>260</v>
      </c>
      <c r="C27" s="246"/>
      <c r="D27" s="85"/>
      <c r="E27" s="84"/>
      <c r="F27" s="239"/>
      <c r="G27" s="246"/>
      <c r="H27" s="85"/>
      <c r="I27" s="84"/>
      <c r="J27" s="239"/>
      <c r="K27" s="246"/>
      <c r="L27" s="85"/>
      <c r="M27" s="84"/>
      <c r="N27" s="239"/>
    </row>
    <row r="28" spans="1:14" ht="24.95" customHeight="1" x14ac:dyDescent="0.2">
      <c r="A28" s="300">
        <v>221</v>
      </c>
      <c r="B28" s="242" t="s">
        <v>63</v>
      </c>
      <c r="C28" s="246"/>
      <c r="D28" s="85"/>
      <c r="E28" s="84"/>
      <c r="F28" s="239"/>
      <c r="G28" s="246"/>
      <c r="H28" s="85"/>
      <c r="I28" s="84"/>
      <c r="J28" s="239"/>
      <c r="K28" s="246"/>
      <c r="L28" s="85"/>
      <c r="M28" s="84"/>
      <c r="N28" s="239"/>
    </row>
    <row r="29" spans="1:14" ht="24.95" customHeight="1" x14ac:dyDescent="0.2">
      <c r="A29" s="300">
        <v>222</v>
      </c>
      <c r="B29" s="242" t="s">
        <v>261</v>
      </c>
      <c r="C29" s="246">
        <f t="shared" ref="C29" si="7">G29+K29</f>
        <v>3</v>
      </c>
      <c r="D29" s="85">
        <f t="shared" ref="D29" si="8">H29+L29</f>
        <v>4070.23</v>
      </c>
      <c r="E29" s="84">
        <f t="shared" ref="E29" si="9">I29+M29</f>
        <v>33</v>
      </c>
      <c r="F29" s="239">
        <f>D29/E29</f>
        <v>123.34030303030303</v>
      </c>
      <c r="G29" s="246">
        <v>3</v>
      </c>
      <c r="H29" s="85">
        <v>4070.23</v>
      </c>
      <c r="I29" s="84">
        <v>33</v>
      </c>
      <c r="J29" s="239">
        <f>H29/I29</f>
        <v>123.34030303030303</v>
      </c>
      <c r="K29" s="246"/>
      <c r="L29" s="85"/>
      <c r="M29" s="84"/>
      <c r="N29" s="239"/>
    </row>
    <row r="30" spans="1:14" ht="15" customHeight="1" x14ac:dyDescent="0.2">
      <c r="A30" s="300">
        <v>232</v>
      </c>
      <c r="B30" s="242" t="s">
        <v>262</v>
      </c>
      <c r="C30" s="246">
        <f t="shared" si="4"/>
        <v>2</v>
      </c>
      <c r="D30" s="85">
        <f t="shared" si="5"/>
        <v>487.78</v>
      </c>
      <c r="E30" s="84">
        <f t="shared" si="6"/>
        <v>8</v>
      </c>
      <c r="F30" s="239">
        <f>D30/E30</f>
        <v>60.972499999999997</v>
      </c>
      <c r="G30" s="246"/>
      <c r="H30" s="85"/>
      <c r="I30" s="84"/>
      <c r="J30" s="239"/>
      <c r="K30" s="246">
        <v>2</v>
      </c>
      <c r="L30" s="85">
        <v>487.78</v>
      </c>
      <c r="M30" s="84">
        <v>8</v>
      </c>
      <c r="N30" s="239">
        <f>L30/M30</f>
        <v>60.972499999999997</v>
      </c>
    </row>
    <row r="31" spans="1:14" ht="24.95" customHeight="1" x14ac:dyDescent="0.2">
      <c r="A31" s="300">
        <v>233</v>
      </c>
      <c r="B31" s="242" t="s">
        <v>263</v>
      </c>
      <c r="C31" s="246">
        <f t="shared" ref="C31:C32" si="10">G31+K31</f>
        <v>1</v>
      </c>
      <c r="D31" s="85">
        <f t="shared" ref="D31:D32" si="11">H31+L31</f>
        <v>148.44999999999999</v>
      </c>
      <c r="E31" s="84">
        <f t="shared" ref="E31:E32" si="12">I31+M31</f>
        <v>3</v>
      </c>
      <c r="F31" s="239">
        <f t="shared" ref="F31:F32" si="13">D31/E31</f>
        <v>49.483333333333327</v>
      </c>
      <c r="G31" s="246"/>
      <c r="H31" s="85"/>
      <c r="I31" s="84"/>
      <c r="J31" s="239"/>
      <c r="K31" s="246">
        <v>1</v>
      </c>
      <c r="L31" s="85">
        <v>148.44999999999999</v>
      </c>
      <c r="M31" s="84">
        <v>3</v>
      </c>
      <c r="N31" s="239">
        <f t="shared" ref="N31:N32" si="14">L31/M31</f>
        <v>49.483333333333327</v>
      </c>
    </row>
    <row r="32" spans="1:14" ht="24.95" customHeight="1" x14ac:dyDescent="0.2">
      <c r="A32" s="300">
        <v>234</v>
      </c>
      <c r="B32" s="242" t="s">
        <v>22</v>
      </c>
      <c r="C32" s="246">
        <f t="shared" si="10"/>
        <v>1</v>
      </c>
      <c r="D32" s="85">
        <f t="shared" si="11"/>
        <v>1923.05</v>
      </c>
      <c r="E32" s="84">
        <f t="shared" si="12"/>
        <v>21</v>
      </c>
      <c r="F32" s="239">
        <f t="shared" si="13"/>
        <v>91.573809523809516</v>
      </c>
      <c r="G32" s="246"/>
      <c r="H32" s="85"/>
      <c r="I32" s="84"/>
      <c r="J32" s="239"/>
      <c r="K32" s="246">
        <v>1</v>
      </c>
      <c r="L32" s="85">
        <v>1923.05</v>
      </c>
      <c r="M32" s="84">
        <v>21</v>
      </c>
      <c r="N32" s="239">
        <f t="shared" si="14"/>
        <v>91.573809523809516</v>
      </c>
    </row>
    <row r="33" spans="1:14" ht="14.1" customHeight="1" x14ac:dyDescent="0.2">
      <c r="A33" s="300">
        <v>242</v>
      </c>
      <c r="B33" s="242" t="s">
        <v>23</v>
      </c>
      <c r="C33" s="246"/>
      <c r="D33" s="85"/>
      <c r="E33" s="84"/>
      <c r="F33" s="239"/>
      <c r="G33" s="246"/>
      <c r="H33" s="85"/>
      <c r="I33" s="84"/>
      <c r="J33" s="239"/>
      <c r="K33" s="246"/>
      <c r="L33" s="85"/>
      <c r="M33" s="84"/>
      <c r="N33" s="239"/>
    </row>
    <row r="34" spans="1:14" ht="24.95" customHeight="1" x14ac:dyDescent="0.2">
      <c r="A34" s="300">
        <v>251</v>
      </c>
      <c r="B34" s="242" t="s">
        <v>63</v>
      </c>
      <c r="C34" s="246">
        <f t="shared" si="4"/>
        <v>1</v>
      </c>
      <c r="D34" s="85">
        <f t="shared" si="5"/>
        <v>1110.7</v>
      </c>
      <c r="E34" s="84">
        <f t="shared" si="6"/>
        <v>30</v>
      </c>
      <c r="F34" s="239">
        <f>D34/E34</f>
        <v>37.023333333333333</v>
      </c>
      <c r="G34" s="246">
        <v>1</v>
      </c>
      <c r="H34" s="85">
        <v>1110.7</v>
      </c>
      <c r="I34" s="84">
        <v>30</v>
      </c>
      <c r="J34" s="239">
        <f>H34/I34</f>
        <v>37.023333333333333</v>
      </c>
      <c r="K34" s="246"/>
      <c r="L34" s="85"/>
      <c r="M34" s="84"/>
      <c r="N34" s="239"/>
    </row>
    <row r="35" spans="1:14" ht="24.95" customHeight="1" x14ac:dyDescent="0.2">
      <c r="A35" s="300">
        <v>252</v>
      </c>
      <c r="B35" s="242" t="s">
        <v>264</v>
      </c>
      <c r="C35" s="246"/>
      <c r="D35" s="85"/>
      <c r="E35" s="84"/>
      <c r="F35" s="239"/>
      <c r="G35" s="246"/>
      <c r="H35" s="85"/>
      <c r="I35" s="84"/>
      <c r="J35" s="239"/>
      <c r="K35" s="246"/>
      <c r="L35" s="85"/>
      <c r="M35" s="84"/>
      <c r="N35" s="239"/>
    </row>
    <row r="36" spans="1:14" ht="24.95" customHeight="1" x14ac:dyDescent="0.2">
      <c r="A36" s="300">
        <v>253</v>
      </c>
      <c r="B36" s="242" t="s">
        <v>265</v>
      </c>
      <c r="C36" s="246"/>
      <c r="D36" s="85"/>
      <c r="E36" s="84"/>
      <c r="F36" s="239"/>
      <c r="G36" s="246"/>
      <c r="H36" s="85"/>
      <c r="I36" s="84"/>
      <c r="J36" s="239"/>
      <c r="K36" s="246"/>
      <c r="L36" s="85"/>
      <c r="M36" s="84"/>
      <c r="N36" s="239"/>
    </row>
    <row r="37" spans="1:14" ht="14.1" customHeight="1" x14ac:dyDescent="0.2">
      <c r="A37" s="300">
        <v>310</v>
      </c>
      <c r="B37" s="242" t="s">
        <v>24</v>
      </c>
      <c r="C37" s="246"/>
      <c r="D37" s="85"/>
      <c r="E37" s="84"/>
      <c r="F37" s="239"/>
      <c r="G37" s="246"/>
      <c r="H37" s="85"/>
      <c r="I37" s="84"/>
      <c r="J37" s="239"/>
      <c r="K37" s="246"/>
      <c r="L37" s="85"/>
      <c r="M37" s="84"/>
      <c r="N37" s="239"/>
    </row>
    <row r="38" spans="1:14" ht="24.95" customHeight="1" x14ac:dyDescent="0.2">
      <c r="A38" s="300">
        <v>320</v>
      </c>
      <c r="B38" s="242" t="s">
        <v>25</v>
      </c>
      <c r="C38" s="246"/>
      <c r="D38" s="85"/>
      <c r="E38" s="84"/>
      <c r="F38" s="239"/>
      <c r="G38" s="246"/>
      <c r="H38" s="85"/>
      <c r="I38" s="84"/>
      <c r="J38" s="239"/>
      <c r="K38" s="246"/>
      <c r="L38" s="85"/>
      <c r="M38" s="84"/>
      <c r="N38" s="239"/>
    </row>
    <row r="39" spans="1:14" ht="14.1" customHeight="1" x14ac:dyDescent="0.2">
      <c r="A39" s="300">
        <v>331</v>
      </c>
      <c r="B39" s="242" t="s">
        <v>26</v>
      </c>
      <c r="C39" s="246"/>
      <c r="D39" s="85"/>
      <c r="E39" s="84"/>
      <c r="F39" s="239"/>
      <c r="G39" s="246"/>
      <c r="H39" s="85"/>
      <c r="I39" s="84"/>
      <c r="J39" s="239"/>
      <c r="K39" s="246"/>
      <c r="L39" s="85"/>
      <c r="M39" s="84"/>
      <c r="N39" s="239"/>
    </row>
    <row r="40" spans="1:14" ht="14.1" customHeight="1" x14ac:dyDescent="0.2">
      <c r="A40" s="300">
        <v>332</v>
      </c>
      <c r="B40" s="242" t="s">
        <v>27</v>
      </c>
      <c r="C40" s="246"/>
      <c r="D40" s="85"/>
      <c r="E40" s="84"/>
      <c r="F40" s="239"/>
      <c r="G40" s="246"/>
      <c r="H40" s="85"/>
      <c r="I40" s="84"/>
      <c r="J40" s="239"/>
      <c r="K40" s="246"/>
      <c r="L40" s="85"/>
      <c r="M40" s="84"/>
      <c r="N40" s="239"/>
    </row>
    <row r="41" spans="1:14" ht="14.1" customHeight="1" x14ac:dyDescent="0.2">
      <c r="A41" s="300">
        <v>333</v>
      </c>
      <c r="B41" s="242" t="s">
        <v>28</v>
      </c>
      <c r="C41" s="246"/>
      <c r="D41" s="85"/>
      <c r="E41" s="84"/>
      <c r="F41" s="239"/>
      <c r="G41" s="246"/>
      <c r="H41" s="85"/>
      <c r="I41" s="84"/>
      <c r="J41" s="239"/>
      <c r="K41" s="246"/>
      <c r="L41" s="85"/>
      <c r="M41" s="84"/>
      <c r="N41" s="239"/>
    </row>
    <row r="42" spans="1:14" ht="14.1" customHeight="1" x14ac:dyDescent="0.2">
      <c r="A42" s="300">
        <v>334</v>
      </c>
      <c r="B42" s="242" t="s">
        <v>29</v>
      </c>
      <c r="C42" s="246"/>
      <c r="D42" s="85"/>
      <c r="E42" s="84"/>
      <c r="F42" s="239"/>
      <c r="G42" s="246"/>
      <c r="H42" s="85"/>
      <c r="I42" s="84"/>
      <c r="J42" s="239"/>
      <c r="K42" s="246"/>
      <c r="L42" s="85"/>
      <c r="M42" s="84"/>
      <c r="N42" s="239"/>
    </row>
    <row r="43" spans="1:14" ht="14.1" customHeight="1" x14ac:dyDescent="0.2">
      <c r="A43" s="300">
        <v>340</v>
      </c>
      <c r="B43" s="242" t="s">
        <v>30</v>
      </c>
      <c r="C43" s="246"/>
      <c r="D43" s="85"/>
      <c r="E43" s="84"/>
      <c r="F43" s="239"/>
      <c r="G43" s="246"/>
      <c r="H43" s="85"/>
      <c r="I43" s="84"/>
      <c r="J43" s="239"/>
      <c r="K43" s="246"/>
      <c r="L43" s="85"/>
      <c r="M43" s="84"/>
      <c r="N43" s="239"/>
    </row>
    <row r="44" spans="1:14" ht="14.1" customHeight="1" x14ac:dyDescent="0.2">
      <c r="A44" s="300">
        <v>351</v>
      </c>
      <c r="B44" s="242" t="s">
        <v>31</v>
      </c>
      <c r="C44" s="246"/>
      <c r="D44" s="85"/>
      <c r="E44" s="84"/>
      <c r="F44" s="239"/>
      <c r="G44" s="246"/>
      <c r="H44" s="85"/>
      <c r="I44" s="84"/>
      <c r="J44" s="239"/>
      <c r="K44" s="246"/>
      <c r="L44" s="85"/>
      <c r="M44" s="84"/>
      <c r="N44" s="239"/>
    </row>
    <row r="45" spans="1:14" ht="14.1" customHeight="1" x14ac:dyDescent="0.2">
      <c r="A45" s="300">
        <v>411</v>
      </c>
      <c r="B45" s="242" t="s">
        <v>32</v>
      </c>
      <c r="C45" s="246"/>
      <c r="D45" s="85"/>
      <c r="E45" s="84"/>
      <c r="F45" s="239"/>
      <c r="G45" s="246"/>
      <c r="H45" s="85"/>
      <c r="I45" s="84"/>
      <c r="J45" s="239"/>
      <c r="K45" s="246"/>
      <c r="L45" s="85"/>
      <c r="M45" s="84"/>
      <c r="N45" s="239"/>
    </row>
    <row r="46" spans="1:14" ht="24.95" customHeight="1" x14ac:dyDescent="0.2">
      <c r="A46" s="300">
        <v>911</v>
      </c>
      <c r="B46" s="242" t="s">
        <v>266</v>
      </c>
      <c r="C46" s="246">
        <f t="shared" si="4"/>
        <v>185</v>
      </c>
      <c r="D46" s="85">
        <f t="shared" si="5"/>
        <v>269592.40000000002</v>
      </c>
      <c r="E46" s="84">
        <f t="shared" si="6"/>
        <v>2647</v>
      </c>
      <c r="F46" s="239">
        <f>D46/E46</f>
        <v>101.84828107291274</v>
      </c>
      <c r="G46" s="246">
        <v>95</v>
      </c>
      <c r="H46" s="85">
        <v>146675.18</v>
      </c>
      <c r="I46" s="84">
        <v>1326</v>
      </c>
      <c r="J46" s="239">
        <f>H46/I46</f>
        <v>110.61476621417798</v>
      </c>
      <c r="K46" s="246">
        <v>90</v>
      </c>
      <c r="L46" s="85">
        <v>122917.22</v>
      </c>
      <c r="M46" s="84">
        <v>1321</v>
      </c>
      <c r="N46" s="239">
        <f>L46/M46</f>
        <v>93.048614685844058</v>
      </c>
    </row>
    <row r="47" spans="1:14" ht="20.100000000000001" customHeight="1" x14ac:dyDescent="0.2">
      <c r="A47" s="301"/>
      <c r="B47" s="244" t="s">
        <v>5</v>
      </c>
      <c r="C47" s="247">
        <f>SUM(C9:C46)</f>
        <v>3186</v>
      </c>
      <c r="D47" s="135">
        <f>SUM(D9:D46)</f>
        <v>3427009.21</v>
      </c>
      <c r="E47" s="134">
        <f>SUM(E9:E46)</f>
        <v>43912</v>
      </c>
      <c r="F47" s="248">
        <f>D47/E47</f>
        <v>78.042658271087632</v>
      </c>
      <c r="G47" s="247">
        <f>SUM(G9:G46)</f>
        <v>1894</v>
      </c>
      <c r="H47" s="135">
        <f>SUM(H9:H46)</f>
        <v>2074012.84</v>
      </c>
      <c r="I47" s="134">
        <f>SUM(I9:I46)</f>
        <v>26595</v>
      </c>
      <c r="J47" s="248">
        <f>H47/I47</f>
        <v>77.985066365858245</v>
      </c>
      <c r="K47" s="247">
        <f>SUM(K9:K46)</f>
        <v>1292</v>
      </c>
      <c r="L47" s="135">
        <f>SUM(L9:L46)</f>
        <v>1352996.37</v>
      </c>
      <c r="M47" s="134">
        <f>SUM(M9:M46)</f>
        <v>17317</v>
      </c>
      <c r="N47" s="248">
        <f>L47/M47</f>
        <v>78.131106427210256</v>
      </c>
    </row>
    <row r="48" spans="1:14" x14ac:dyDescent="0.2">
      <c r="D48" s="108"/>
      <c r="F48" s="105"/>
    </row>
    <row r="49" spans="3:6" x14ac:dyDescent="0.2">
      <c r="C49" s="7"/>
      <c r="D49" s="7"/>
      <c r="E49" s="7"/>
      <c r="F49" s="105"/>
    </row>
    <row r="50" spans="3:6" x14ac:dyDescent="0.2">
      <c r="C50" s="7"/>
      <c r="D50" s="7"/>
      <c r="E50" s="7"/>
    </row>
  </sheetData>
  <mergeCells count="6">
    <mergeCell ref="A6:B7"/>
    <mergeCell ref="C6:F6"/>
    <mergeCell ref="G6:J6"/>
    <mergeCell ref="K6:N6"/>
    <mergeCell ref="A3:F3"/>
    <mergeCell ref="A4:J4"/>
  </mergeCells>
  <phoneticPr fontId="0" type="noConversion"/>
  <hyperlinks>
    <hyperlink ref="A1" location="Съдържание!Print_Area" display="към съдържанието" xr:uid="{00000000-0004-0000-2300-000000000000}"/>
  </hyperlinks>
  <printOptions horizontalCentered="1" verticalCentered="1"/>
  <pageMargins left="0.39370078740157483" right="0.39370078740157483" top="0.39370078740157483" bottom="0.39370078740157483" header="0" footer="0"/>
  <pageSetup paperSize="9" scale="6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Q17"/>
  <sheetViews>
    <sheetView zoomScale="82" zoomScaleNormal="82" zoomScaleSheetLayoutView="95" workbookViewId="0">
      <selection activeCell="E34" sqref="E34"/>
    </sheetView>
  </sheetViews>
  <sheetFormatPr defaultRowHeight="12.75" x14ac:dyDescent="0.2"/>
  <cols>
    <col min="1" max="2" width="25.7109375" customWidth="1"/>
    <col min="3" max="9" width="15.7109375" customWidth="1"/>
    <col min="10" max="10" width="11.7109375" style="11" customWidth="1"/>
    <col min="14" max="14" width="12.5703125" customWidth="1"/>
  </cols>
  <sheetData>
    <row r="1" spans="1:17" s="5" customFormat="1" x14ac:dyDescent="0.2">
      <c r="A1" s="159" t="s">
        <v>64</v>
      </c>
      <c r="B1" s="70"/>
      <c r="C1" s="70"/>
      <c r="D1" s="70"/>
      <c r="E1" s="70"/>
      <c r="F1" s="70"/>
      <c r="G1" s="70"/>
      <c r="H1" s="70"/>
      <c r="I1" s="90"/>
      <c r="J1" s="117"/>
      <c r="K1" s="117"/>
    </row>
    <row r="2" spans="1:17" s="5" customFormat="1" x14ac:dyDescent="0.2">
      <c r="A2" s="159"/>
      <c r="B2" s="70"/>
      <c r="C2" s="70"/>
      <c r="D2" s="70"/>
      <c r="E2" s="70"/>
      <c r="F2" s="70"/>
      <c r="G2" s="70"/>
      <c r="H2" s="70"/>
      <c r="I2" s="90"/>
      <c r="J2" s="117"/>
      <c r="K2" s="117"/>
    </row>
    <row r="3" spans="1:17" s="5" customFormat="1" ht="15" customHeight="1" x14ac:dyDescent="0.2">
      <c r="A3" s="349" t="s">
        <v>323</v>
      </c>
      <c r="B3" s="350"/>
      <c r="C3" s="350"/>
      <c r="D3" s="350"/>
      <c r="E3" s="350"/>
      <c r="F3" s="350"/>
      <c r="G3" s="267"/>
      <c r="H3" s="267"/>
      <c r="I3" s="90"/>
      <c r="J3" s="117"/>
      <c r="K3" s="117"/>
    </row>
    <row r="4" spans="1:17" ht="15" customHeight="1" x14ac:dyDescent="0.2">
      <c r="A4" s="376" t="s">
        <v>406</v>
      </c>
      <c r="B4" s="376"/>
      <c r="C4" s="376"/>
      <c r="D4" s="376"/>
      <c r="E4" s="376"/>
      <c r="F4" s="376"/>
      <c r="G4" s="376"/>
      <c r="H4" s="376"/>
      <c r="I4" s="376"/>
      <c r="J4" s="376"/>
      <c r="K4" s="376"/>
      <c r="L4" s="376"/>
      <c r="M4" s="376"/>
      <c r="N4" s="376"/>
      <c r="O4" s="376"/>
      <c r="P4" s="376"/>
      <c r="Q4" s="5"/>
    </row>
    <row r="5" spans="1:17" ht="15" customHeight="1" x14ac:dyDescent="0.2">
      <c r="A5" s="166"/>
      <c r="B5" s="66"/>
      <c r="C5" s="203"/>
      <c r="D5" s="66"/>
      <c r="E5" s="66"/>
      <c r="F5" s="66"/>
      <c r="G5" s="66"/>
      <c r="H5" s="66"/>
      <c r="I5" s="204"/>
      <c r="N5" s="116"/>
      <c r="O5" s="116"/>
      <c r="Q5" s="5"/>
    </row>
    <row r="6" spans="1:17" ht="30" customHeight="1" x14ac:dyDescent="0.2">
      <c r="A6" s="138" t="s">
        <v>180</v>
      </c>
      <c r="B6" s="139" t="s">
        <v>169</v>
      </c>
      <c r="C6" s="138" t="s">
        <v>298</v>
      </c>
      <c r="D6" s="138" t="s">
        <v>299</v>
      </c>
      <c r="E6" s="138" t="s">
        <v>165</v>
      </c>
      <c r="F6" s="138" t="s">
        <v>166</v>
      </c>
      <c r="G6" s="138" t="s">
        <v>167</v>
      </c>
      <c r="H6" s="138" t="s">
        <v>168</v>
      </c>
      <c r="I6" s="128" t="s">
        <v>181</v>
      </c>
    </row>
    <row r="7" spans="1:17" ht="20.100000000000001" customHeight="1" x14ac:dyDescent="0.2">
      <c r="A7" s="128">
        <v>1</v>
      </c>
      <c r="B7" s="136">
        <v>2</v>
      </c>
      <c r="C7" s="128">
        <v>3</v>
      </c>
      <c r="D7" s="138">
        <v>4</v>
      </c>
      <c r="E7" s="128">
        <v>5</v>
      </c>
      <c r="F7" s="138">
        <v>6</v>
      </c>
      <c r="G7" s="138">
        <v>7</v>
      </c>
      <c r="H7" s="138">
        <v>8</v>
      </c>
      <c r="I7" s="205" t="s">
        <v>314</v>
      </c>
    </row>
    <row r="8" spans="1:17" ht="30" customHeight="1" x14ac:dyDescent="0.2">
      <c r="A8" s="394" t="s">
        <v>178</v>
      </c>
      <c r="B8" s="111" t="s">
        <v>79</v>
      </c>
      <c r="C8" s="72"/>
      <c r="D8" s="72">
        <v>28</v>
      </c>
      <c r="E8" s="72">
        <v>157</v>
      </c>
      <c r="F8" s="72">
        <v>369</v>
      </c>
      <c r="G8" s="72">
        <v>158</v>
      </c>
      <c r="H8" s="72">
        <v>439</v>
      </c>
      <c r="I8" s="72">
        <f>SUM(C8:H8)</f>
        <v>1151</v>
      </c>
    </row>
    <row r="9" spans="1:17" ht="30" customHeight="1" x14ac:dyDescent="0.2">
      <c r="A9" s="394"/>
      <c r="B9" s="111" t="s">
        <v>80</v>
      </c>
      <c r="C9" s="72">
        <v>2</v>
      </c>
      <c r="D9" s="72">
        <v>4</v>
      </c>
      <c r="E9" s="72">
        <v>38</v>
      </c>
      <c r="F9" s="72">
        <v>73</v>
      </c>
      <c r="G9" s="72">
        <v>1872</v>
      </c>
      <c r="H9" s="72">
        <v>46</v>
      </c>
      <c r="I9" s="72">
        <f>SUM(C9:H9)</f>
        <v>2035</v>
      </c>
    </row>
    <row r="10" spans="1:17" ht="20.100000000000001" customHeight="1" thickBot="1" x14ac:dyDescent="0.25">
      <c r="A10" s="395"/>
      <c r="B10" s="305" t="s">
        <v>5</v>
      </c>
      <c r="C10" s="72">
        <v>2</v>
      </c>
      <c r="D10" s="72">
        <v>32</v>
      </c>
      <c r="E10" s="72">
        <v>195</v>
      </c>
      <c r="F10" s="72">
        <v>442</v>
      </c>
      <c r="G10" s="72">
        <v>2030</v>
      </c>
      <c r="H10" s="72">
        <v>485</v>
      </c>
      <c r="I10" s="72">
        <f>SUM(I8:I9)</f>
        <v>3186</v>
      </c>
      <c r="J10" s="206"/>
    </row>
    <row r="11" spans="1:17" ht="30" customHeight="1" x14ac:dyDescent="0.2">
      <c r="A11" s="396" t="s">
        <v>242</v>
      </c>
      <c r="B11" s="112" t="s">
        <v>79</v>
      </c>
      <c r="C11" s="72">
        <v>46</v>
      </c>
      <c r="D11" s="72">
        <v>11</v>
      </c>
      <c r="E11" s="72">
        <v>16</v>
      </c>
      <c r="F11" s="72">
        <v>14</v>
      </c>
      <c r="G11" s="72">
        <v>5</v>
      </c>
      <c r="H11" s="72">
        <v>8</v>
      </c>
      <c r="I11" s="72">
        <f>I14-I8</f>
        <v>100</v>
      </c>
    </row>
    <row r="12" spans="1:17" ht="30" customHeight="1" x14ac:dyDescent="0.2">
      <c r="A12" s="394"/>
      <c r="B12" s="111" t="s">
        <v>80</v>
      </c>
      <c r="C12" s="72">
        <v>2</v>
      </c>
      <c r="D12" s="72">
        <v>0</v>
      </c>
      <c r="E12" s="72">
        <v>1</v>
      </c>
      <c r="F12" s="72">
        <v>0</v>
      </c>
      <c r="G12" s="72">
        <v>18</v>
      </c>
      <c r="H12" s="72">
        <v>1</v>
      </c>
      <c r="I12" s="72">
        <f>I15-I9</f>
        <v>22</v>
      </c>
    </row>
    <row r="13" spans="1:17" ht="20.100000000000001" customHeight="1" thickBot="1" x14ac:dyDescent="0.25">
      <c r="A13" s="395"/>
      <c r="B13" s="305" t="s">
        <v>5</v>
      </c>
      <c r="C13" s="72">
        <v>48</v>
      </c>
      <c r="D13" s="72">
        <v>11</v>
      </c>
      <c r="E13" s="72">
        <v>17</v>
      </c>
      <c r="F13" s="72">
        <v>14</v>
      </c>
      <c r="G13" s="72">
        <v>23</v>
      </c>
      <c r="H13" s="72">
        <v>9</v>
      </c>
      <c r="I13" s="72">
        <f>SUM(I11:I12)</f>
        <v>122</v>
      </c>
    </row>
    <row r="14" spans="1:17" ht="30" customHeight="1" x14ac:dyDescent="0.2">
      <c r="A14" s="397" t="s">
        <v>174</v>
      </c>
      <c r="B14" s="112" t="s">
        <v>79</v>
      </c>
      <c r="C14" s="72">
        <v>46</v>
      </c>
      <c r="D14" s="72">
        <v>39</v>
      </c>
      <c r="E14" s="72">
        <v>173</v>
      </c>
      <c r="F14" s="72">
        <v>383</v>
      </c>
      <c r="G14" s="72">
        <v>163</v>
      </c>
      <c r="H14" s="72">
        <v>447</v>
      </c>
      <c r="I14" s="72">
        <f>SUM(C14:H14)</f>
        <v>1251</v>
      </c>
    </row>
    <row r="15" spans="1:17" ht="30" customHeight="1" x14ac:dyDescent="0.2">
      <c r="A15" s="398"/>
      <c r="B15" s="111" t="s">
        <v>80</v>
      </c>
      <c r="C15" s="72">
        <v>4</v>
      </c>
      <c r="D15" s="72">
        <v>4</v>
      </c>
      <c r="E15" s="72">
        <v>39</v>
      </c>
      <c r="F15" s="72">
        <v>73</v>
      </c>
      <c r="G15" s="72">
        <v>1890</v>
      </c>
      <c r="H15" s="72">
        <v>47</v>
      </c>
      <c r="I15" s="72">
        <f>SUM(C15:H15)</f>
        <v>2057</v>
      </c>
      <c r="K15" s="1"/>
    </row>
    <row r="16" spans="1:17" ht="20.100000000000001" customHeight="1" x14ac:dyDescent="0.2">
      <c r="A16" s="399"/>
      <c r="B16" s="304" t="s">
        <v>330</v>
      </c>
      <c r="C16" s="137">
        <v>50</v>
      </c>
      <c r="D16" s="137">
        <v>43</v>
      </c>
      <c r="E16" s="137">
        <v>212</v>
      </c>
      <c r="F16" s="137">
        <v>456</v>
      </c>
      <c r="G16" s="137">
        <v>2053</v>
      </c>
      <c r="H16" s="137">
        <v>494</v>
      </c>
      <c r="I16" s="137">
        <f>SUM(C16:H16)</f>
        <v>3308</v>
      </c>
      <c r="J16" s="206"/>
    </row>
    <row r="17" ht="9.9499999999999993" customHeight="1" x14ac:dyDescent="0.2"/>
  </sheetData>
  <mergeCells count="5">
    <mergeCell ref="A3:F3"/>
    <mergeCell ref="A8:A10"/>
    <mergeCell ref="A11:A13"/>
    <mergeCell ref="A14:A16"/>
    <mergeCell ref="A4:P4"/>
  </mergeCells>
  <hyperlinks>
    <hyperlink ref="A1" location="Съдържание!Print_Area" display="към съдържанието" xr:uid="{00000000-0004-0000-2600-000000000000}"/>
  </hyperlinks>
  <printOptions horizontalCentered="1"/>
  <pageMargins left="0.39370078740157483" right="0.39370078740157483" top="0.59055118110236227" bottom="0.39370078740157483" header="0.31496062992125984" footer="0.31496062992125984"/>
  <pageSetup paperSize="9" scale="8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7"/>
  <sheetViews>
    <sheetView zoomScaleNormal="100" zoomScaleSheetLayoutView="89" workbookViewId="0">
      <selection activeCell="F21" sqref="F21"/>
    </sheetView>
  </sheetViews>
  <sheetFormatPr defaultRowHeight="12" x14ac:dyDescent="0.2"/>
  <cols>
    <col min="1" max="1" width="5.7109375" style="32" customWidth="1"/>
    <col min="2" max="2" width="100.7109375" style="41" customWidth="1"/>
    <col min="3" max="3" width="5.7109375" style="23" customWidth="1"/>
    <col min="4" max="16384" width="9.140625" style="23"/>
  </cols>
  <sheetData>
    <row r="1" spans="1:3" ht="24.95" customHeight="1" x14ac:dyDescent="0.2">
      <c r="B1" s="19" t="s">
        <v>81</v>
      </c>
      <c r="C1" s="30"/>
    </row>
    <row r="2" spans="1:3" x14ac:dyDescent="0.2">
      <c r="B2" s="22"/>
      <c r="C2" s="30"/>
    </row>
    <row r="3" spans="1:3" ht="26.25" customHeight="1" x14ac:dyDescent="0.2">
      <c r="A3" s="171">
        <v>1</v>
      </c>
      <c r="B3" s="20" t="s">
        <v>359</v>
      </c>
      <c r="C3" s="30"/>
    </row>
    <row r="4" spans="1:3" ht="18.75" customHeight="1" x14ac:dyDescent="0.2">
      <c r="A4" s="171">
        <v>2</v>
      </c>
      <c r="B4" s="20" t="s">
        <v>360</v>
      </c>
    </row>
    <row r="5" spans="1:3" ht="18.75" customHeight="1" x14ac:dyDescent="0.2">
      <c r="A5" s="171">
        <v>3</v>
      </c>
      <c r="B5" s="20" t="s">
        <v>361</v>
      </c>
    </row>
    <row r="6" spans="1:3" x14ac:dyDescent="0.2">
      <c r="B6" s="22"/>
    </row>
    <row r="7" spans="1:3" s="21" customFormat="1" ht="20.100000000000001" customHeight="1" x14ac:dyDescent="0.2">
      <c r="A7" s="31" t="s">
        <v>1</v>
      </c>
      <c r="B7" s="40" t="s">
        <v>318</v>
      </c>
    </row>
    <row r="8" spans="1:3" s="21" customFormat="1" x14ac:dyDescent="0.2">
      <c r="A8" s="31"/>
      <c r="B8" s="40"/>
    </row>
    <row r="9" spans="1:3" ht="30" customHeight="1" x14ac:dyDescent="0.2">
      <c r="A9" s="171">
        <v>1</v>
      </c>
      <c r="B9" s="52" t="s">
        <v>362</v>
      </c>
    </row>
    <row r="10" spans="1:3" ht="30" customHeight="1" x14ac:dyDescent="0.2">
      <c r="A10" s="171">
        <v>2</v>
      </c>
      <c r="B10" s="52" t="s">
        <v>363</v>
      </c>
    </row>
    <row r="11" spans="1:3" ht="30" customHeight="1" x14ac:dyDescent="0.2">
      <c r="A11" s="171">
        <v>3</v>
      </c>
      <c r="B11" s="52" t="s">
        <v>364</v>
      </c>
      <c r="C11" s="60"/>
    </row>
    <row r="12" spans="1:3" ht="30" customHeight="1" x14ac:dyDescent="0.2">
      <c r="A12" s="171">
        <v>4</v>
      </c>
      <c r="B12" s="52" t="s">
        <v>365</v>
      </c>
    </row>
    <row r="13" spans="1:3" ht="17.25" customHeight="1" x14ac:dyDescent="0.2">
      <c r="A13" s="171">
        <v>5</v>
      </c>
      <c r="B13" s="52" t="s">
        <v>366</v>
      </c>
    </row>
    <row r="14" spans="1:3" ht="30" customHeight="1" x14ac:dyDescent="0.2">
      <c r="A14" s="171" t="s">
        <v>179</v>
      </c>
      <c r="B14" s="52" t="s">
        <v>367</v>
      </c>
    </row>
    <row r="15" spans="1:3" ht="30" customHeight="1" x14ac:dyDescent="0.2">
      <c r="A15" s="171">
        <v>7</v>
      </c>
      <c r="B15" s="52" t="s">
        <v>368</v>
      </c>
    </row>
    <row r="16" spans="1:3" ht="30" customHeight="1" x14ac:dyDescent="0.2">
      <c r="A16" s="171">
        <v>8</v>
      </c>
      <c r="B16" s="52" t="s">
        <v>369</v>
      </c>
      <c r="C16" s="23" t="s">
        <v>210</v>
      </c>
    </row>
    <row r="17" spans="1:2" ht="30" customHeight="1" x14ac:dyDescent="0.2">
      <c r="A17" s="171">
        <v>9</v>
      </c>
      <c r="B17" s="52" t="s">
        <v>370</v>
      </c>
    </row>
    <row r="18" spans="1:2" x14ac:dyDescent="0.2">
      <c r="A18" s="31"/>
      <c r="B18" s="20"/>
    </row>
    <row r="19" spans="1:2" x14ac:dyDescent="0.2">
      <c r="A19" s="31" t="s">
        <v>0</v>
      </c>
      <c r="B19" s="264" t="s">
        <v>317</v>
      </c>
    </row>
    <row r="20" spans="1:2" x14ac:dyDescent="0.2">
      <c r="A20" s="31"/>
      <c r="B20" s="264"/>
    </row>
    <row r="21" spans="1:2" ht="28.5" customHeight="1" x14ac:dyDescent="0.2">
      <c r="A21" s="171">
        <v>1</v>
      </c>
      <c r="B21" s="52" t="s">
        <v>371</v>
      </c>
    </row>
    <row r="22" spans="1:2" ht="28.5" customHeight="1" x14ac:dyDescent="0.2">
      <c r="A22" s="171">
        <v>2</v>
      </c>
      <c r="B22" s="52" t="s">
        <v>372</v>
      </c>
    </row>
    <row r="23" spans="1:2" ht="28.5" customHeight="1" x14ac:dyDescent="0.2">
      <c r="A23" s="171">
        <v>3</v>
      </c>
      <c r="B23" s="52" t="s">
        <v>373</v>
      </c>
    </row>
    <row r="24" spans="1:2" ht="30" customHeight="1" x14ac:dyDescent="0.2">
      <c r="A24" s="171">
        <v>4</v>
      </c>
      <c r="B24" s="52" t="s">
        <v>374</v>
      </c>
    </row>
    <row r="25" spans="1:2" ht="19.5" customHeight="1" x14ac:dyDescent="0.2">
      <c r="A25" s="171">
        <v>5</v>
      </c>
      <c r="B25" s="52" t="s">
        <v>366</v>
      </c>
    </row>
    <row r="26" spans="1:2" ht="28.5" customHeight="1" x14ac:dyDescent="0.2">
      <c r="A26" s="171" t="s">
        <v>179</v>
      </c>
      <c r="B26" s="52" t="s">
        <v>367</v>
      </c>
    </row>
    <row r="27" spans="1:2" ht="28.5" customHeight="1" x14ac:dyDescent="0.2">
      <c r="A27" s="171">
        <v>7</v>
      </c>
      <c r="B27" s="52" t="s">
        <v>368</v>
      </c>
    </row>
    <row r="28" spans="1:2" ht="28.5" customHeight="1" x14ac:dyDescent="0.2">
      <c r="A28" s="163">
        <v>8</v>
      </c>
      <c r="B28" s="52" t="s">
        <v>369</v>
      </c>
    </row>
    <row r="29" spans="1:2" ht="28.5" customHeight="1" x14ac:dyDescent="0.2">
      <c r="A29" s="163">
        <v>9</v>
      </c>
      <c r="B29" s="52" t="s">
        <v>375</v>
      </c>
    </row>
    <row r="30" spans="1:2" x14ac:dyDescent="0.2">
      <c r="A30" s="31"/>
      <c r="B30" s="20"/>
    </row>
    <row r="31" spans="1:2" x14ac:dyDescent="0.2">
      <c r="A31" s="31" t="s">
        <v>2</v>
      </c>
      <c r="B31" s="264" t="s">
        <v>348</v>
      </c>
    </row>
    <row r="32" spans="1:2" x14ac:dyDescent="0.2">
      <c r="A32" s="31"/>
      <c r="B32" s="20"/>
    </row>
    <row r="33" spans="1:2" ht="28.5" customHeight="1" x14ac:dyDescent="0.2">
      <c r="A33" s="299">
        <v>1</v>
      </c>
      <c r="B33" s="327" t="s">
        <v>376</v>
      </c>
    </row>
    <row r="34" spans="1:2" ht="29.25" customHeight="1" x14ac:dyDescent="0.2">
      <c r="A34" s="164" t="s">
        <v>82</v>
      </c>
      <c r="B34" s="327" t="s">
        <v>377</v>
      </c>
    </row>
    <row r="35" spans="1:2" ht="26.25" customHeight="1" x14ac:dyDescent="0.2">
      <c r="A35" s="171">
        <v>3</v>
      </c>
      <c r="B35" s="327" t="s">
        <v>378</v>
      </c>
    </row>
    <row r="36" spans="1:2" ht="28.5" customHeight="1" x14ac:dyDescent="0.2">
      <c r="A36" s="171">
        <v>4</v>
      </c>
      <c r="B36" s="327" t="s">
        <v>379</v>
      </c>
    </row>
    <row r="37" spans="1:2" ht="27" customHeight="1" x14ac:dyDescent="0.2">
      <c r="A37" s="163">
        <v>5</v>
      </c>
      <c r="B37" s="327" t="s">
        <v>380</v>
      </c>
    </row>
  </sheetData>
  <hyperlinks>
    <hyperlink ref="A3" location="'Табл.0 - Общо П'!A1" display="'Табл.0 - Общо П'!A1" xr:uid="{00000000-0004-0000-0100-000002000000}"/>
    <hyperlink ref="A4" location="'Табл.0.1- Мъже П'!A1" display="'Табл.0.1- Мъже П'!A1" xr:uid="{00000000-0004-0000-0100-000003000000}"/>
    <hyperlink ref="A5" location="'Табл.0.2 - Жени П'!A1" display="'Табл.0.2 - Жени П'!A1" xr:uid="{00000000-0004-0000-0100-000004000000}"/>
    <hyperlink ref="A16" location="'Табл.I.8. ОЗ Персонал'!A1" display="'Табл.I.8. ОЗ Персонал'!A1" xr:uid="{00000000-0004-0000-0100-000018000000}"/>
    <hyperlink ref="A28" location="'Табл.II.8.ТЗПБ Персонал'!A1" display="'Табл.II.8.ТЗПБ Персонал'!A1" xr:uid="{00000000-0004-0000-0100-00002B000000}"/>
    <hyperlink ref="A29" location="'Табл.9_ТЗПБ Диагнози'!A1" display="'Табл.9_ТЗПБ Диагнози'!A1" xr:uid="{00000000-0004-0000-0100-00002C000000}"/>
    <hyperlink ref="A9" location="'Табл. I.1 ОЗ БЛ '!A1" display="'Табл. I.1 ОЗ БЛ '!A1" xr:uid="{8B19A0FC-CD62-4E30-BDB7-C8ECBA94F67B}"/>
    <hyperlink ref="A10" location="'Табл.I.2 ОЗ ТП'!A1" display="'Табл.I.2 ОЗ ТП'!A1" xr:uid="{75B919FB-44E7-4963-9A4B-495D1D645ACF}"/>
    <hyperlink ref="A11" location="'Табл.I.3 ОЗ Възраст'!A1" display="'Табл.I.3 ОЗ Възраст'!A1" xr:uid="{1D8E369B-6724-4302-887D-5A6581A329BD}"/>
    <hyperlink ref="A12" location="'Табл.I.4.ОЗ Код ЛЗ'!A1" display="'Табл.I.4.ОЗ Код ЛЗ'!A1" xr:uid="{167905AB-6C70-4CB0-BF0F-5A7B1076AD6E}"/>
    <hyperlink ref="A13" location="'Табл.I.5 ОЗ продължителност'!A1" display="'Табл.I.5 ОЗ продължителност'!A1" xr:uid="{6855D804-A620-4167-9B8B-7A27CC0E621B}"/>
    <hyperlink ref="A14" location="'Табл.I.6.ОЗ ПБЛ'!A1" display="6" xr:uid="{BEB1F8A0-B4A4-4174-A9D5-BF92C020B51E}"/>
    <hyperlink ref="A15" location="'Табл.I.7.ОЗ ПрБЛ'!A1" display="'Табл.I.7.ОЗ ПрБЛ'!A1" xr:uid="{CCD291D4-BC44-4C70-99F8-454E36A2ECCE}"/>
    <hyperlink ref="A17" location="'Табл.Ι.9 ОЗ Диагнози'!A1" display="'Табл.Ι.9 ОЗ Диагнози'!A1" xr:uid="{D6A56FE7-36E8-4560-8C83-C1C3F2575C1A}"/>
    <hyperlink ref="A21" location="'Табл. II.1 ТЗПБ БЛ'!A1" display="'Табл. II.1 ТЗПБ БЛ'!A1" xr:uid="{23E31DD3-8928-42D6-ACC1-47254CFCB3C5}"/>
    <hyperlink ref="A22" location="'Табл.II.2.ТЗПБ ТП'!A1" display="'Табл.II.2.ТЗПБ ТП'!A1" xr:uid="{9D8113FD-0D45-4B3A-AA9E-1F30210BFEBC}"/>
    <hyperlink ref="A23" location="'Табл.II.3.ТЗПБ Възраст'!A1" display="'Табл.II.3.ТЗПБ Възраст'!A1" xr:uid="{452039F3-0719-40A1-BA56-5E14272B4189}"/>
    <hyperlink ref="A24" location="'Табл.II.4.ТЗПБ Код ЛЗ'!A1" display="'Табл.II.4.ТЗПБ Код ЛЗ'!A1" xr:uid="{D453A560-8B49-4381-A82A-CDDC879B93F7}"/>
    <hyperlink ref="A25" location="'Табл.II.5 ТЗПБ продължителност'!A1" display="'Табл.II.5 ТЗПБ продължителност'!A1" xr:uid="{BE2A9059-B4AD-40C8-9B15-C6E6B631B0ED}"/>
    <hyperlink ref="A26" location="'Табл.II.6.ТЗПБ ПБЛ'!A1" display="6" xr:uid="{463715A8-2346-4474-B128-95029BA3AFD0}"/>
    <hyperlink ref="A27" location="'Табл.II.7.ТЗПБ ПрБЛ'!A1" display="'Табл.II.7.ТЗПБ ПрБЛ'!A1" xr:uid="{3DA3B6DC-FCAC-46F0-BBBE-78587E7BED67}"/>
    <hyperlink ref="A34" location="'Табл.III.2.Бащи 15 дни'!A1" display="2" xr:uid="{0CF1AC28-9BEB-4E89-8F55-F38F8EEA1B97}"/>
    <hyperlink ref="A37" location="Табл.V.1.Осиновяване!A1" display="Табл.V.1.Осиновяване!A1" xr:uid="{7781D849-FA52-475E-90B3-0D134DF295FF}"/>
    <hyperlink ref="A33" location="Табл.III.1.БР!A1" display="Табл.III.1.БР!A1" xr:uid="{6DF14C39-CD6B-471E-9B9B-FE562B0E4D06}"/>
    <hyperlink ref="A35" location="Табл.IV.1.ОМД!A1" display="Табл.IV.1.ОМД!A1" xr:uid="{8449C3D1-35A3-431D-AFBB-E0F6B85BCB70}"/>
    <hyperlink ref="A36" location="'Табл.IV.2.ОМД до 8 бащи'!A1" display="2" xr:uid="{5AC7FDA6-85A8-432D-9615-4354B54A98F7}"/>
  </hyperlinks>
  <printOptions horizontalCentered="1"/>
  <pageMargins left="0.35433070866141736" right="0.23622047244094491" top="0.78740157480314965" bottom="0.78740157480314965" header="0.51181102362204722" footer="0.51181102362204722"/>
  <pageSetup paperSize="9" scale="87"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7">
    <pageSetUpPr fitToPage="1"/>
  </sheetPr>
  <dimension ref="A1:P39"/>
  <sheetViews>
    <sheetView zoomScale="73" zoomScaleNormal="73" zoomScaleSheetLayoutView="82" workbookViewId="0">
      <selection activeCell="M3" sqref="M3"/>
    </sheetView>
  </sheetViews>
  <sheetFormatPr defaultRowHeight="12.75" x14ac:dyDescent="0.2"/>
  <cols>
    <col min="1" max="1" width="18.7109375" style="70" customWidth="1"/>
    <col min="2" max="2" width="10.7109375" style="70" customWidth="1"/>
    <col min="3" max="3" width="12.7109375" style="70" customWidth="1"/>
    <col min="4" max="4" width="18.7109375" style="70" customWidth="1"/>
    <col min="5" max="5" width="12.7109375" style="70" customWidth="1"/>
    <col min="6" max="7" width="10.7109375" style="70" customWidth="1"/>
    <col min="8" max="8" width="12.7109375" style="70" customWidth="1"/>
    <col min="9" max="9" width="18.7109375" style="70" customWidth="1"/>
    <col min="10" max="10" width="12.7109375" style="70" customWidth="1"/>
    <col min="11" max="12" width="10.7109375" style="70" customWidth="1"/>
    <col min="13" max="13" width="12.7109375" style="70" customWidth="1"/>
    <col min="14" max="14" width="18.7109375" style="70" customWidth="1"/>
    <col min="15" max="15" width="12.7109375" style="70" customWidth="1"/>
    <col min="16" max="16" width="10.7109375" style="70" customWidth="1"/>
    <col min="17" max="16384" width="9.140625" style="70"/>
  </cols>
  <sheetData>
    <row r="1" spans="1:16" ht="15" customHeight="1" x14ac:dyDescent="0.2">
      <c r="A1" s="159" t="s">
        <v>64</v>
      </c>
      <c r="B1" s="74"/>
      <c r="C1" s="90"/>
      <c r="D1" s="90"/>
      <c r="E1" s="90"/>
      <c r="F1" s="90"/>
      <c r="H1" s="82"/>
      <c r="I1" s="82"/>
      <c r="J1" s="82"/>
      <c r="K1" s="82"/>
      <c r="L1" s="82"/>
      <c r="M1" s="82"/>
    </row>
    <row r="2" spans="1:16" ht="15" customHeight="1" x14ac:dyDescent="0.2">
      <c r="A2" s="159"/>
      <c r="B2" s="260"/>
      <c r="C2" s="90"/>
      <c r="D2" s="90"/>
      <c r="E2" s="90"/>
      <c r="F2" s="90"/>
      <c r="H2" s="82"/>
      <c r="I2" s="82"/>
      <c r="J2" s="82"/>
      <c r="K2" s="82"/>
      <c r="L2" s="82"/>
      <c r="M2" s="82"/>
    </row>
    <row r="3" spans="1:16" ht="15" customHeight="1" x14ac:dyDescent="0.2">
      <c r="A3" s="349" t="s">
        <v>323</v>
      </c>
      <c r="B3" s="350"/>
      <c r="C3" s="350"/>
      <c r="D3" s="350"/>
      <c r="E3" s="350"/>
      <c r="F3" s="350"/>
      <c r="G3" s="270"/>
      <c r="H3" s="270"/>
      <c r="I3" s="82"/>
      <c r="J3" s="82"/>
      <c r="K3" s="82"/>
      <c r="L3" s="82"/>
      <c r="M3" s="82"/>
    </row>
    <row r="4" spans="1:16" ht="30" customHeight="1" x14ac:dyDescent="0.25">
      <c r="A4" s="376" t="s">
        <v>408</v>
      </c>
      <c r="B4" s="376"/>
      <c r="C4" s="376"/>
      <c r="D4" s="376"/>
      <c r="E4" s="376"/>
      <c r="F4" s="376"/>
      <c r="G4" s="376"/>
      <c r="H4" s="376"/>
      <c r="I4" s="376"/>
      <c r="J4" s="376"/>
      <c r="K4" s="376"/>
      <c r="L4" s="320"/>
      <c r="M4" s="320"/>
      <c r="N4" s="320"/>
      <c r="O4" s="320"/>
      <c r="P4" s="320"/>
    </row>
    <row r="5" spans="1:16" ht="15" customHeight="1" x14ac:dyDescent="0.2">
      <c r="A5" s="92"/>
      <c r="B5" s="92"/>
      <c r="C5" s="92"/>
      <c r="D5" s="92"/>
      <c r="E5" s="92"/>
      <c r="F5" s="92"/>
    </row>
    <row r="6" spans="1:16" ht="15" customHeight="1" x14ac:dyDescent="0.2">
      <c r="A6" s="401" t="s">
        <v>320</v>
      </c>
      <c r="B6" s="363" t="s">
        <v>5</v>
      </c>
      <c r="C6" s="364"/>
      <c r="D6" s="364"/>
      <c r="E6" s="364"/>
      <c r="F6" s="365"/>
      <c r="G6" s="363" t="s">
        <v>305</v>
      </c>
      <c r="H6" s="364"/>
      <c r="I6" s="364"/>
      <c r="J6" s="364"/>
      <c r="K6" s="365"/>
      <c r="L6" s="363" t="s">
        <v>306</v>
      </c>
      <c r="M6" s="364"/>
      <c r="N6" s="364"/>
      <c r="O6" s="364"/>
      <c r="P6" s="365"/>
    </row>
    <row r="7" spans="1:16" ht="60" customHeight="1" x14ac:dyDescent="0.2">
      <c r="A7" s="402"/>
      <c r="B7" s="254" t="s">
        <v>255</v>
      </c>
      <c r="C7" s="122" t="s">
        <v>254</v>
      </c>
      <c r="D7" s="153" t="s">
        <v>221</v>
      </c>
      <c r="E7" s="216" t="s">
        <v>66</v>
      </c>
      <c r="F7" s="255" t="s">
        <v>135</v>
      </c>
      <c r="G7" s="254" t="s">
        <v>255</v>
      </c>
      <c r="H7" s="122" t="s">
        <v>254</v>
      </c>
      <c r="I7" s="153" t="s">
        <v>221</v>
      </c>
      <c r="J7" s="216" t="s">
        <v>66</v>
      </c>
      <c r="K7" s="255" t="s">
        <v>135</v>
      </c>
      <c r="L7" s="254" t="s">
        <v>255</v>
      </c>
      <c r="M7" s="122" t="s">
        <v>254</v>
      </c>
      <c r="N7" s="153" t="s">
        <v>221</v>
      </c>
      <c r="O7" s="216" t="s">
        <v>66</v>
      </c>
      <c r="P7" s="255" t="s">
        <v>135</v>
      </c>
    </row>
    <row r="8" spans="1:16" ht="20.100000000000001" customHeight="1" x14ac:dyDescent="0.2">
      <c r="A8" s="259">
        <v>1</v>
      </c>
      <c r="B8" s="254">
        <v>2</v>
      </c>
      <c r="C8" s="122">
        <v>3</v>
      </c>
      <c r="D8" s="122">
        <v>4</v>
      </c>
      <c r="E8" s="216">
        <v>5</v>
      </c>
      <c r="F8" s="255" t="s">
        <v>216</v>
      </c>
      <c r="G8" s="254">
        <v>7</v>
      </c>
      <c r="H8" s="122">
        <v>8</v>
      </c>
      <c r="I8" s="122">
        <v>9</v>
      </c>
      <c r="J8" s="216">
        <v>10</v>
      </c>
      <c r="K8" s="255" t="s">
        <v>307</v>
      </c>
      <c r="L8" s="254">
        <v>12</v>
      </c>
      <c r="M8" s="122">
        <v>13</v>
      </c>
      <c r="N8" s="122">
        <v>14</v>
      </c>
      <c r="O8" s="216">
        <v>15</v>
      </c>
      <c r="P8" s="255" t="s">
        <v>309</v>
      </c>
    </row>
    <row r="9" spans="1:16" ht="15" customHeight="1" x14ac:dyDescent="0.2">
      <c r="A9" s="250" t="s">
        <v>33</v>
      </c>
      <c r="B9" s="218">
        <f>G9+L9</f>
        <v>29</v>
      </c>
      <c r="C9" s="72">
        <f>H9+M9</f>
        <v>31</v>
      </c>
      <c r="D9" s="80">
        <f>I9+N9</f>
        <v>27266.550000000003</v>
      </c>
      <c r="E9" s="72">
        <f>J9+O9</f>
        <v>376</v>
      </c>
      <c r="F9" s="219">
        <f>C9/B9</f>
        <v>1.0689655172413792</v>
      </c>
      <c r="G9" s="218">
        <v>13</v>
      </c>
      <c r="H9" s="72">
        <v>15</v>
      </c>
      <c r="I9" s="80">
        <v>14238.54</v>
      </c>
      <c r="J9" s="72">
        <v>199</v>
      </c>
      <c r="K9" s="219">
        <f>H9/G9</f>
        <v>1.1538461538461537</v>
      </c>
      <c r="L9" s="218">
        <v>16</v>
      </c>
      <c r="M9" s="72">
        <v>16</v>
      </c>
      <c r="N9" s="80">
        <v>13028.01</v>
      </c>
      <c r="O9" s="72">
        <v>177</v>
      </c>
      <c r="P9" s="219">
        <f>M9/L9</f>
        <v>1</v>
      </c>
    </row>
    <row r="10" spans="1:16" ht="15" customHeight="1" x14ac:dyDescent="0.2">
      <c r="A10" s="250" t="s">
        <v>34</v>
      </c>
      <c r="B10" s="218">
        <f t="shared" ref="B10:B36" si="0">G10+L10</f>
        <v>48</v>
      </c>
      <c r="C10" s="72">
        <f t="shared" ref="C10:C36" si="1">H10+M10</f>
        <v>52</v>
      </c>
      <c r="D10" s="80">
        <f t="shared" ref="D10:D36" si="2">I10+N10</f>
        <v>39220.300000000003</v>
      </c>
      <c r="E10" s="72">
        <f t="shared" ref="E10:E36" si="3">J10+O10</f>
        <v>531</v>
      </c>
      <c r="F10" s="219">
        <f t="shared" ref="F10:F37" si="4">C10/B10</f>
        <v>1.0833333333333333</v>
      </c>
      <c r="G10" s="218">
        <v>25</v>
      </c>
      <c r="H10" s="72">
        <v>28</v>
      </c>
      <c r="I10" s="80">
        <v>19774.07</v>
      </c>
      <c r="J10" s="72">
        <v>291</v>
      </c>
      <c r="K10" s="219">
        <f t="shared" ref="K10:K35" si="5">H10/G10</f>
        <v>1.1200000000000001</v>
      </c>
      <c r="L10" s="218">
        <v>23</v>
      </c>
      <c r="M10" s="72">
        <v>24</v>
      </c>
      <c r="N10" s="80">
        <v>19446.23</v>
      </c>
      <c r="O10" s="72">
        <v>240</v>
      </c>
      <c r="P10" s="219">
        <f t="shared" ref="P10:P35" si="6">M10/L10</f>
        <v>1.0434782608695652</v>
      </c>
    </row>
    <row r="11" spans="1:16" ht="15" customHeight="1" x14ac:dyDescent="0.2">
      <c r="A11" s="250" t="s">
        <v>35</v>
      </c>
      <c r="B11" s="218">
        <f t="shared" si="0"/>
        <v>74</v>
      </c>
      <c r="C11" s="72">
        <f t="shared" si="1"/>
        <v>79</v>
      </c>
      <c r="D11" s="80">
        <f t="shared" si="2"/>
        <v>79257.38</v>
      </c>
      <c r="E11" s="72">
        <f t="shared" si="3"/>
        <v>946</v>
      </c>
      <c r="F11" s="219">
        <f t="shared" si="4"/>
        <v>1.0675675675675675</v>
      </c>
      <c r="G11" s="218">
        <v>48</v>
      </c>
      <c r="H11" s="72">
        <v>52</v>
      </c>
      <c r="I11" s="80">
        <v>50972.34</v>
      </c>
      <c r="J11" s="72">
        <v>609</v>
      </c>
      <c r="K11" s="219">
        <f t="shared" si="5"/>
        <v>1.0833333333333333</v>
      </c>
      <c r="L11" s="218">
        <v>26</v>
      </c>
      <c r="M11" s="72">
        <v>27</v>
      </c>
      <c r="N11" s="80">
        <v>28285.040000000001</v>
      </c>
      <c r="O11" s="72">
        <v>337</v>
      </c>
      <c r="P11" s="219">
        <f t="shared" si="6"/>
        <v>1.0384615384615385</v>
      </c>
    </row>
    <row r="12" spans="1:16" ht="15" customHeight="1" x14ac:dyDescent="0.2">
      <c r="A12" s="250" t="s">
        <v>36</v>
      </c>
      <c r="B12" s="218">
        <f t="shared" si="0"/>
        <v>29</v>
      </c>
      <c r="C12" s="72">
        <f t="shared" si="1"/>
        <v>30</v>
      </c>
      <c r="D12" s="80">
        <f t="shared" si="2"/>
        <v>26723.59</v>
      </c>
      <c r="E12" s="72">
        <f t="shared" si="3"/>
        <v>353</v>
      </c>
      <c r="F12" s="219">
        <f t="shared" si="4"/>
        <v>1.0344827586206897</v>
      </c>
      <c r="G12" s="218">
        <v>17</v>
      </c>
      <c r="H12" s="72">
        <v>17</v>
      </c>
      <c r="I12" s="80">
        <v>16574.91</v>
      </c>
      <c r="J12" s="72">
        <v>220</v>
      </c>
      <c r="K12" s="219">
        <f t="shared" si="5"/>
        <v>1</v>
      </c>
      <c r="L12" s="218">
        <v>12</v>
      </c>
      <c r="M12" s="72">
        <v>13</v>
      </c>
      <c r="N12" s="80">
        <v>10148.68</v>
      </c>
      <c r="O12" s="72">
        <v>133</v>
      </c>
      <c r="P12" s="219">
        <f t="shared" si="6"/>
        <v>1.0833333333333333</v>
      </c>
    </row>
    <row r="13" spans="1:16" ht="15" customHeight="1" x14ac:dyDescent="0.2">
      <c r="A13" s="250" t="s">
        <v>37</v>
      </c>
      <c r="B13" s="218">
        <f t="shared" si="0"/>
        <v>2</v>
      </c>
      <c r="C13" s="72">
        <f t="shared" si="1"/>
        <v>2</v>
      </c>
      <c r="D13" s="80">
        <f t="shared" si="2"/>
        <v>2664.9</v>
      </c>
      <c r="E13" s="72">
        <f t="shared" si="3"/>
        <v>45</v>
      </c>
      <c r="F13" s="219">
        <f t="shared" si="4"/>
        <v>1</v>
      </c>
      <c r="G13" s="218">
        <v>2</v>
      </c>
      <c r="H13" s="72">
        <v>2</v>
      </c>
      <c r="I13" s="80">
        <v>2664.9</v>
      </c>
      <c r="J13" s="72">
        <v>45</v>
      </c>
      <c r="K13" s="219">
        <f t="shared" si="5"/>
        <v>1</v>
      </c>
      <c r="L13" s="218"/>
      <c r="M13" s="72"/>
      <c r="N13" s="80"/>
      <c r="O13" s="72"/>
      <c r="P13" s="219"/>
    </row>
    <row r="14" spans="1:16" ht="15" customHeight="1" x14ac:dyDescent="0.2">
      <c r="A14" s="250" t="s">
        <v>38</v>
      </c>
      <c r="B14" s="218">
        <f t="shared" si="0"/>
        <v>20</v>
      </c>
      <c r="C14" s="72">
        <f t="shared" si="1"/>
        <v>21</v>
      </c>
      <c r="D14" s="80">
        <f t="shared" si="2"/>
        <v>19387.89</v>
      </c>
      <c r="E14" s="72">
        <f t="shared" si="3"/>
        <v>273</v>
      </c>
      <c r="F14" s="219">
        <f t="shared" si="4"/>
        <v>1.05</v>
      </c>
      <c r="G14" s="218">
        <v>12</v>
      </c>
      <c r="H14" s="72">
        <v>12</v>
      </c>
      <c r="I14" s="80">
        <v>10966.18</v>
      </c>
      <c r="J14" s="72">
        <v>170</v>
      </c>
      <c r="K14" s="219">
        <f t="shared" si="5"/>
        <v>1</v>
      </c>
      <c r="L14" s="218">
        <v>8</v>
      </c>
      <c r="M14" s="72">
        <v>9</v>
      </c>
      <c r="N14" s="80">
        <v>8421.7099999999991</v>
      </c>
      <c r="O14" s="72">
        <v>103</v>
      </c>
      <c r="P14" s="219">
        <f t="shared" si="6"/>
        <v>1.125</v>
      </c>
    </row>
    <row r="15" spans="1:16" ht="15" customHeight="1" x14ac:dyDescent="0.2">
      <c r="A15" s="250" t="s">
        <v>39</v>
      </c>
      <c r="B15" s="218">
        <f t="shared" si="0"/>
        <v>17</v>
      </c>
      <c r="C15" s="72">
        <f t="shared" si="1"/>
        <v>18</v>
      </c>
      <c r="D15" s="80">
        <f t="shared" si="2"/>
        <v>12937.25</v>
      </c>
      <c r="E15" s="72">
        <f t="shared" si="3"/>
        <v>191</v>
      </c>
      <c r="F15" s="219">
        <f t="shared" si="4"/>
        <v>1.0588235294117647</v>
      </c>
      <c r="G15" s="218">
        <v>10</v>
      </c>
      <c r="H15" s="72">
        <v>10</v>
      </c>
      <c r="I15" s="80">
        <v>6932.62</v>
      </c>
      <c r="J15" s="72">
        <v>106</v>
      </c>
      <c r="K15" s="219">
        <f t="shared" si="5"/>
        <v>1</v>
      </c>
      <c r="L15" s="218">
        <v>7</v>
      </c>
      <c r="M15" s="72">
        <v>8</v>
      </c>
      <c r="N15" s="80">
        <v>6004.63</v>
      </c>
      <c r="O15" s="72">
        <v>85</v>
      </c>
      <c r="P15" s="219">
        <f t="shared" si="6"/>
        <v>1.1428571428571428</v>
      </c>
    </row>
    <row r="16" spans="1:16" ht="15" customHeight="1" x14ac:dyDescent="0.2">
      <c r="A16" s="250" t="s">
        <v>40</v>
      </c>
      <c r="B16" s="218">
        <f t="shared" si="0"/>
        <v>10</v>
      </c>
      <c r="C16" s="72">
        <f t="shared" si="1"/>
        <v>11</v>
      </c>
      <c r="D16" s="80">
        <f t="shared" si="2"/>
        <v>8548.34</v>
      </c>
      <c r="E16" s="72">
        <f t="shared" si="3"/>
        <v>129</v>
      </c>
      <c r="F16" s="219">
        <f t="shared" si="4"/>
        <v>1.1000000000000001</v>
      </c>
      <c r="G16" s="218">
        <v>8</v>
      </c>
      <c r="H16" s="72">
        <v>9</v>
      </c>
      <c r="I16" s="80">
        <v>6199.95</v>
      </c>
      <c r="J16" s="72">
        <v>100</v>
      </c>
      <c r="K16" s="219">
        <f t="shared" si="5"/>
        <v>1.125</v>
      </c>
      <c r="L16" s="218">
        <v>2</v>
      </c>
      <c r="M16" s="72">
        <v>2</v>
      </c>
      <c r="N16" s="80">
        <v>2348.39</v>
      </c>
      <c r="O16" s="72">
        <v>29</v>
      </c>
      <c r="P16" s="219">
        <f t="shared" si="6"/>
        <v>1</v>
      </c>
    </row>
    <row r="17" spans="1:16" ht="15" customHeight="1" x14ac:dyDescent="0.2">
      <c r="A17" s="250" t="s">
        <v>41</v>
      </c>
      <c r="B17" s="218">
        <f t="shared" si="0"/>
        <v>12</v>
      </c>
      <c r="C17" s="72">
        <f t="shared" si="1"/>
        <v>14</v>
      </c>
      <c r="D17" s="80">
        <f t="shared" si="2"/>
        <v>12596.3</v>
      </c>
      <c r="E17" s="72">
        <f t="shared" si="3"/>
        <v>167</v>
      </c>
      <c r="F17" s="219">
        <f t="shared" si="4"/>
        <v>1.1666666666666667</v>
      </c>
      <c r="G17" s="218">
        <v>6</v>
      </c>
      <c r="H17" s="72">
        <v>7</v>
      </c>
      <c r="I17" s="80">
        <v>5975.61</v>
      </c>
      <c r="J17" s="72">
        <v>86</v>
      </c>
      <c r="K17" s="219">
        <f t="shared" si="5"/>
        <v>1.1666666666666667</v>
      </c>
      <c r="L17" s="218">
        <v>6</v>
      </c>
      <c r="M17" s="72">
        <v>7</v>
      </c>
      <c r="N17" s="80">
        <v>6620.69</v>
      </c>
      <c r="O17" s="72">
        <v>81</v>
      </c>
      <c r="P17" s="219">
        <f t="shared" si="6"/>
        <v>1.1666666666666667</v>
      </c>
    </row>
    <row r="18" spans="1:16" ht="15" customHeight="1" x14ac:dyDescent="0.2">
      <c r="A18" s="250" t="s">
        <v>42</v>
      </c>
      <c r="B18" s="218">
        <f t="shared" si="0"/>
        <v>5</v>
      </c>
      <c r="C18" s="72">
        <f t="shared" si="1"/>
        <v>8</v>
      </c>
      <c r="D18" s="80">
        <f t="shared" si="2"/>
        <v>11130.26</v>
      </c>
      <c r="E18" s="72">
        <f t="shared" si="3"/>
        <v>134</v>
      </c>
      <c r="F18" s="219">
        <f t="shared" si="4"/>
        <v>1.6</v>
      </c>
      <c r="G18" s="218">
        <v>2</v>
      </c>
      <c r="H18" s="72">
        <v>3</v>
      </c>
      <c r="I18" s="80">
        <v>4460.55</v>
      </c>
      <c r="J18" s="72">
        <v>54</v>
      </c>
      <c r="K18" s="219">
        <f t="shared" si="5"/>
        <v>1.5</v>
      </c>
      <c r="L18" s="218">
        <v>3</v>
      </c>
      <c r="M18" s="72">
        <v>5</v>
      </c>
      <c r="N18" s="80">
        <v>6669.71</v>
      </c>
      <c r="O18" s="72">
        <v>80</v>
      </c>
      <c r="P18" s="219">
        <f t="shared" si="6"/>
        <v>1.6666666666666667</v>
      </c>
    </row>
    <row r="19" spans="1:16" ht="15" customHeight="1" x14ac:dyDescent="0.2">
      <c r="A19" s="250" t="s">
        <v>43</v>
      </c>
      <c r="B19" s="218">
        <f t="shared" si="0"/>
        <v>7</v>
      </c>
      <c r="C19" s="72">
        <f t="shared" si="1"/>
        <v>7</v>
      </c>
      <c r="D19" s="80">
        <f t="shared" si="2"/>
        <v>7496.21</v>
      </c>
      <c r="E19" s="72">
        <f t="shared" si="3"/>
        <v>94</v>
      </c>
      <c r="F19" s="219">
        <f t="shared" si="4"/>
        <v>1</v>
      </c>
      <c r="G19" s="218">
        <v>6</v>
      </c>
      <c r="H19" s="72">
        <v>6</v>
      </c>
      <c r="I19" s="80">
        <v>6136.67</v>
      </c>
      <c r="J19" s="72">
        <v>73</v>
      </c>
      <c r="K19" s="219">
        <f t="shared" si="5"/>
        <v>1</v>
      </c>
      <c r="L19" s="218">
        <v>1</v>
      </c>
      <c r="M19" s="72">
        <v>1</v>
      </c>
      <c r="N19" s="80">
        <v>1359.54</v>
      </c>
      <c r="O19" s="72">
        <v>21</v>
      </c>
      <c r="P19" s="219">
        <f t="shared" si="6"/>
        <v>1</v>
      </c>
    </row>
    <row r="20" spans="1:16" ht="15" customHeight="1" x14ac:dyDescent="0.2">
      <c r="A20" s="250" t="s">
        <v>44</v>
      </c>
      <c r="B20" s="218">
        <f t="shared" si="0"/>
        <v>24</v>
      </c>
      <c r="C20" s="72">
        <f t="shared" si="1"/>
        <v>24</v>
      </c>
      <c r="D20" s="80">
        <f t="shared" si="2"/>
        <v>23532.5</v>
      </c>
      <c r="E20" s="72">
        <f t="shared" si="3"/>
        <v>328</v>
      </c>
      <c r="F20" s="219">
        <f t="shared" si="4"/>
        <v>1</v>
      </c>
      <c r="G20" s="218">
        <v>16</v>
      </c>
      <c r="H20" s="72">
        <v>16</v>
      </c>
      <c r="I20" s="80">
        <v>16335.95</v>
      </c>
      <c r="J20" s="72">
        <v>226</v>
      </c>
      <c r="K20" s="219">
        <f t="shared" si="5"/>
        <v>1</v>
      </c>
      <c r="L20" s="218">
        <v>8</v>
      </c>
      <c r="M20" s="72">
        <v>8</v>
      </c>
      <c r="N20" s="80">
        <v>7196.55</v>
      </c>
      <c r="O20" s="72">
        <v>102</v>
      </c>
      <c r="P20" s="219">
        <f t="shared" si="6"/>
        <v>1</v>
      </c>
    </row>
    <row r="21" spans="1:16" ht="15" customHeight="1" x14ac:dyDescent="0.2">
      <c r="A21" s="250" t="s">
        <v>45</v>
      </c>
      <c r="B21" s="218">
        <f t="shared" si="0"/>
        <v>11</v>
      </c>
      <c r="C21" s="72">
        <f t="shared" si="1"/>
        <v>11</v>
      </c>
      <c r="D21" s="80">
        <f t="shared" si="2"/>
        <v>8388.98</v>
      </c>
      <c r="E21" s="72">
        <f t="shared" si="3"/>
        <v>148</v>
      </c>
      <c r="F21" s="219">
        <f t="shared" si="4"/>
        <v>1</v>
      </c>
      <c r="G21" s="218">
        <v>7</v>
      </c>
      <c r="H21" s="72">
        <v>7</v>
      </c>
      <c r="I21" s="80">
        <v>6511.8</v>
      </c>
      <c r="J21" s="72">
        <v>110</v>
      </c>
      <c r="K21" s="219">
        <f t="shared" si="5"/>
        <v>1</v>
      </c>
      <c r="L21" s="218">
        <v>4</v>
      </c>
      <c r="M21" s="72">
        <v>4</v>
      </c>
      <c r="N21" s="80">
        <v>1877.18</v>
      </c>
      <c r="O21" s="72">
        <v>38</v>
      </c>
      <c r="P21" s="219">
        <f t="shared" si="6"/>
        <v>1</v>
      </c>
    </row>
    <row r="22" spans="1:16" ht="15" customHeight="1" x14ac:dyDescent="0.2">
      <c r="A22" s="250" t="s">
        <v>46</v>
      </c>
      <c r="B22" s="218">
        <f t="shared" si="0"/>
        <v>20</v>
      </c>
      <c r="C22" s="72">
        <f t="shared" si="1"/>
        <v>24</v>
      </c>
      <c r="D22" s="80">
        <f t="shared" si="2"/>
        <v>32062.840000000004</v>
      </c>
      <c r="E22" s="72">
        <f t="shared" si="3"/>
        <v>339</v>
      </c>
      <c r="F22" s="219">
        <f t="shared" si="4"/>
        <v>1.2</v>
      </c>
      <c r="G22" s="218">
        <v>5</v>
      </c>
      <c r="H22" s="72">
        <v>7</v>
      </c>
      <c r="I22" s="80">
        <v>11856.62</v>
      </c>
      <c r="J22" s="72">
        <v>114</v>
      </c>
      <c r="K22" s="219">
        <f t="shared" si="5"/>
        <v>1.4</v>
      </c>
      <c r="L22" s="218">
        <v>15</v>
      </c>
      <c r="M22" s="72">
        <v>17</v>
      </c>
      <c r="N22" s="80">
        <v>20206.22</v>
      </c>
      <c r="O22" s="72">
        <v>225</v>
      </c>
      <c r="P22" s="219">
        <f t="shared" si="6"/>
        <v>1.1333333333333333</v>
      </c>
    </row>
    <row r="23" spans="1:16" ht="15" customHeight="1" x14ac:dyDescent="0.2">
      <c r="A23" s="250" t="s">
        <v>47</v>
      </c>
      <c r="B23" s="218">
        <f t="shared" si="0"/>
        <v>115</v>
      </c>
      <c r="C23" s="72">
        <f t="shared" si="1"/>
        <v>122</v>
      </c>
      <c r="D23" s="80">
        <f t="shared" si="2"/>
        <v>94787.3</v>
      </c>
      <c r="E23" s="72">
        <f t="shared" si="3"/>
        <v>1244</v>
      </c>
      <c r="F23" s="219">
        <f t="shared" si="4"/>
        <v>1.0608695652173914</v>
      </c>
      <c r="G23" s="218">
        <v>74</v>
      </c>
      <c r="H23" s="72">
        <v>81</v>
      </c>
      <c r="I23" s="80">
        <v>70682.31</v>
      </c>
      <c r="J23" s="72">
        <v>926</v>
      </c>
      <c r="K23" s="219">
        <f t="shared" si="5"/>
        <v>1.0945945945945945</v>
      </c>
      <c r="L23" s="218">
        <v>41</v>
      </c>
      <c r="M23" s="72">
        <v>41</v>
      </c>
      <c r="N23" s="80">
        <v>24104.99</v>
      </c>
      <c r="O23" s="72">
        <v>318</v>
      </c>
      <c r="P23" s="219">
        <f t="shared" si="6"/>
        <v>1</v>
      </c>
    </row>
    <row r="24" spans="1:16" ht="15" customHeight="1" x14ac:dyDescent="0.2">
      <c r="A24" s="250" t="s">
        <v>48</v>
      </c>
      <c r="B24" s="218">
        <f t="shared" si="0"/>
        <v>21</v>
      </c>
      <c r="C24" s="72">
        <f t="shared" si="1"/>
        <v>21</v>
      </c>
      <c r="D24" s="80">
        <f t="shared" si="2"/>
        <v>16784.650000000001</v>
      </c>
      <c r="E24" s="72">
        <f t="shared" si="3"/>
        <v>282</v>
      </c>
      <c r="F24" s="219">
        <f t="shared" si="4"/>
        <v>1</v>
      </c>
      <c r="G24" s="218">
        <v>14</v>
      </c>
      <c r="H24" s="72">
        <v>14</v>
      </c>
      <c r="I24" s="80">
        <v>10118.790000000001</v>
      </c>
      <c r="J24" s="72">
        <v>177</v>
      </c>
      <c r="K24" s="219">
        <f t="shared" si="5"/>
        <v>1</v>
      </c>
      <c r="L24" s="218">
        <v>7</v>
      </c>
      <c r="M24" s="72">
        <v>7</v>
      </c>
      <c r="N24" s="80">
        <v>6665.86</v>
      </c>
      <c r="O24" s="72">
        <v>105</v>
      </c>
      <c r="P24" s="219">
        <f t="shared" si="6"/>
        <v>1</v>
      </c>
    </row>
    <row r="25" spans="1:16" ht="15" customHeight="1" x14ac:dyDescent="0.2">
      <c r="A25" s="250" t="s">
        <v>49</v>
      </c>
      <c r="B25" s="218">
        <f t="shared" si="0"/>
        <v>34</v>
      </c>
      <c r="C25" s="72">
        <f t="shared" si="1"/>
        <v>36</v>
      </c>
      <c r="D25" s="80">
        <f t="shared" si="2"/>
        <v>34582.57</v>
      </c>
      <c r="E25" s="72">
        <f t="shared" si="3"/>
        <v>445</v>
      </c>
      <c r="F25" s="219">
        <f t="shared" si="4"/>
        <v>1.0588235294117647</v>
      </c>
      <c r="G25" s="218">
        <v>21</v>
      </c>
      <c r="H25" s="72">
        <v>21</v>
      </c>
      <c r="I25" s="80">
        <v>20917.310000000001</v>
      </c>
      <c r="J25" s="72">
        <v>269</v>
      </c>
      <c r="K25" s="219">
        <f t="shared" si="5"/>
        <v>1</v>
      </c>
      <c r="L25" s="218">
        <v>13</v>
      </c>
      <c r="M25" s="72">
        <v>15</v>
      </c>
      <c r="N25" s="80">
        <v>13665.26</v>
      </c>
      <c r="O25" s="72">
        <v>176</v>
      </c>
      <c r="P25" s="219">
        <f t="shared" si="6"/>
        <v>1.1538461538461537</v>
      </c>
    </row>
    <row r="26" spans="1:16" ht="15" customHeight="1" x14ac:dyDescent="0.2">
      <c r="A26" s="250" t="s">
        <v>50</v>
      </c>
      <c r="B26" s="218">
        <f t="shared" si="0"/>
        <v>9</v>
      </c>
      <c r="C26" s="72">
        <f t="shared" si="1"/>
        <v>9</v>
      </c>
      <c r="D26" s="80">
        <f t="shared" si="2"/>
        <v>5855.5599999999995</v>
      </c>
      <c r="E26" s="72">
        <f t="shared" si="3"/>
        <v>115</v>
      </c>
      <c r="F26" s="219">
        <f t="shared" si="4"/>
        <v>1</v>
      </c>
      <c r="G26" s="218">
        <v>6</v>
      </c>
      <c r="H26" s="72">
        <v>6</v>
      </c>
      <c r="I26" s="80">
        <v>3990.75</v>
      </c>
      <c r="J26" s="72">
        <v>75</v>
      </c>
      <c r="K26" s="219">
        <f t="shared" si="5"/>
        <v>1</v>
      </c>
      <c r="L26" s="218">
        <v>3</v>
      </c>
      <c r="M26" s="72">
        <v>3</v>
      </c>
      <c r="N26" s="80">
        <v>1864.81</v>
      </c>
      <c r="O26" s="72">
        <v>40</v>
      </c>
      <c r="P26" s="219">
        <f t="shared" si="6"/>
        <v>1</v>
      </c>
    </row>
    <row r="27" spans="1:16" ht="15" customHeight="1" x14ac:dyDescent="0.2">
      <c r="A27" s="250" t="s">
        <v>51</v>
      </c>
      <c r="B27" s="218">
        <f t="shared" si="0"/>
        <v>24</v>
      </c>
      <c r="C27" s="72">
        <f t="shared" si="1"/>
        <v>26</v>
      </c>
      <c r="D27" s="80">
        <f t="shared" si="2"/>
        <v>20333.169999999998</v>
      </c>
      <c r="E27" s="72">
        <f t="shared" si="3"/>
        <v>349</v>
      </c>
      <c r="F27" s="219">
        <f t="shared" si="4"/>
        <v>1.0833333333333333</v>
      </c>
      <c r="G27" s="218">
        <v>7</v>
      </c>
      <c r="H27" s="72">
        <v>8</v>
      </c>
      <c r="I27" s="80">
        <v>9106.07</v>
      </c>
      <c r="J27" s="72">
        <v>130</v>
      </c>
      <c r="K27" s="219">
        <f t="shared" si="5"/>
        <v>1.1428571428571428</v>
      </c>
      <c r="L27" s="218">
        <v>17</v>
      </c>
      <c r="M27" s="72">
        <v>18</v>
      </c>
      <c r="N27" s="80">
        <v>11227.1</v>
      </c>
      <c r="O27" s="72">
        <v>219</v>
      </c>
      <c r="P27" s="219">
        <f t="shared" si="6"/>
        <v>1.0588235294117647</v>
      </c>
    </row>
    <row r="28" spans="1:16" ht="15" customHeight="1" x14ac:dyDescent="0.2">
      <c r="A28" s="250" t="s">
        <v>52</v>
      </c>
      <c r="B28" s="218">
        <f t="shared" si="0"/>
        <v>17</v>
      </c>
      <c r="C28" s="72">
        <f t="shared" si="1"/>
        <v>18</v>
      </c>
      <c r="D28" s="80">
        <f t="shared" si="2"/>
        <v>12751.16</v>
      </c>
      <c r="E28" s="72">
        <f t="shared" si="3"/>
        <v>193</v>
      </c>
      <c r="F28" s="219">
        <f t="shared" si="4"/>
        <v>1.0588235294117647</v>
      </c>
      <c r="G28" s="218">
        <v>12</v>
      </c>
      <c r="H28" s="72">
        <v>12</v>
      </c>
      <c r="I28" s="80">
        <v>10056.66</v>
      </c>
      <c r="J28" s="72">
        <v>120</v>
      </c>
      <c r="K28" s="219">
        <f t="shared" si="5"/>
        <v>1</v>
      </c>
      <c r="L28" s="218">
        <v>5</v>
      </c>
      <c r="M28" s="72">
        <v>6</v>
      </c>
      <c r="N28" s="80">
        <v>2694.5</v>
      </c>
      <c r="O28" s="72">
        <v>73</v>
      </c>
      <c r="P28" s="219">
        <f t="shared" si="6"/>
        <v>1.2</v>
      </c>
    </row>
    <row r="29" spans="1:16" ht="15" customHeight="1" x14ac:dyDescent="0.2">
      <c r="A29" s="250" t="s">
        <v>53</v>
      </c>
      <c r="B29" s="218">
        <f t="shared" si="0"/>
        <v>425</v>
      </c>
      <c r="C29" s="72">
        <f t="shared" si="1"/>
        <v>445</v>
      </c>
      <c r="D29" s="80">
        <f t="shared" si="2"/>
        <v>402391.03</v>
      </c>
      <c r="E29" s="72">
        <f t="shared" si="3"/>
        <v>4645</v>
      </c>
      <c r="F29" s="219">
        <f t="shared" si="4"/>
        <v>1.0470588235294118</v>
      </c>
      <c r="G29" s="218">
        <v>217</v>
      </c>
      <c r="H29" s="72">
        <v>229</v>
      </c>
      <c r="I29" s="80">
        <v>220345.92</v>
      </c>
      <c r="J29" s="72">
        <v>2542</v>
      </c>
      <c r="K29" s="219">
        <f t="shared" si="5"/>
        <v>1.0552995391705069</v>
      </c>
      <c r="L29" s="218">
        <v>208</v>
      </c>
      <c r="M29" s="72">
        <v>216</v>
      </c>
      <c r="N29" s="80">
        <v>182045.11</v>
      </c>
      <c r="O29" s="72">
        <v>2103</v>
      </c>
      <c r="P29" s="219">
        <f t="shared" si="6"/>
        <v>1.0384615384615385</v>
      </c>
    </row>
    <row r="30" spans="1:16" ht="15" customHeight="1" x14ac:dyDescent="0.2">
      <c r="A30" s="250" t="s">
        <v>54</v>
      </c>
      <c r="B30" s="218">
        <f t="shared" si="0"/>
        <v>36</v>
      </c>
      <c r="C30" s="72">
        <f t="shared" si="1"/>
        <v>41</v>
      </c>
      <c r="D30" s="80">
        <f t="shared" si="2"/>
        <v>36950.520000000004</v>
      </c>
      <c r="E30" s="72">
        <f t="shared" si="3"/>
        <v>369</v>
      </c>
      <c r="F30" s="219">
        <f t="shared" si="4"/>
        <v>1.1388888888888888</v>
      </c>
      <c r="G30" s="218">
        <v>16</v>
      </c>
      <c r="H30" s="72">
        <v>19</v>
      </c>
      <c r="I30" s="80">
        <v>22495.23</v>
      </c>
      <c r="J30" s="72">
        <v>178</v>
      </c>
      <c r="K30" s="219">
        <f t="shared" si="5"/>
        <v>1.1875</v>
      </c>
      <c r="L30" s="218">
        <v>20</v>
      </c>
      <c r="M30" s="72">
        <v>22</v>
      </c>
      <c r="N30" s="80">
        <v>14455.29</v>
      </c>
      <c r="O30" s="72">
        <v>191</v>
      </c>
      <c r="P30" s="219">
        <f t="shared" si="6"/>
        <v>1.1000000000000001</v>
      </c>
    </row>
    <row r="31" spans="1:16" ht="15" customHeight="1" x14ac:dyDescent="0.2">
      <c r="A31" s="250" t="s">
        <v>55</v>
      </c>
      <c r="B31" s="218">
        <f t="shared" si="0"/>
        <v>32</v>
      </c>
      <c r="C31" s="72">
        <f t="shared" si="1"/>
        <v>34</v>
      </c>
      <c r="D31" s="80">
        <f t="shared" si="2"/>
        <v>40130.79</v>
      </c>
      <c r="E31" s="72">
        <f t="shared" si="3"/>
        <v>430</v>
      </c>
      <c r="F31" s="219">
        <f t="shared" si="4"/>
        <v>1.0625</v>
      </c>
      <c r="G31" s="218">
        <v>21</v>
      </c>
      <c r="H31" s="72">
        <v>22</v>
      </c>
      <c r="I31" s="80">
        <v>31359.360000000001</v>
      </c>
      <c r="J31" s="72">
        <v>318</v>
      </c>
      <c r="K31" s="219">
        <f t="shared" si="5"/>
        <v>1.0476190476190477</v>
      </c>
      <c r="L31" s="218">
        <v>11</v>
      </c>
      <c r="M31" s="72">
        <v>12</v>
      </c>
      <c r="N31" s="80">
        <v>8771.43</v>
      </c>
      <c r="O31" s="72">
        <v>112</v>
      </c>
      <c r="P31" s="219">
        <f t="shared" si="6"/>
        <v>1.0909090909090908</v>
      </c>
    </row>
    <row r="32" spans="1:16" ht="15" customHeight="1" x14ac:dyDescent="0.2">
      <c r="A32" s="250" t="s">
        <v>56</v>
      </c>
      <c r="B32" s="218">
        <f t="shared" si="0"/>
        <v>10</v>
      </c>
      <c r="C32" s="72">
        <f t="shared" si="1"/>
        <v>10</v>
      </c>
      <c r="D32" s="80">
        <f t="shared" si="2"/>
        <v>9514.2200000000012</v>
      </c>
      <c r="E32" s="72">
        <f t="shared" si="3"/>
        <v>122</v>
      </c>
      <c r="F32" s="219">
        <f t="shared" si="4"/>
        <v>1</v>
      </c>
      <c r="G32" s="218">
        <v>4</v>
      </c>
      <c r="H32" s="72">
        <v>4</v>
      </c>
      <c r="I32" s="80">
        <v>4663.04</v>
      </c>
      <c r="J32" s="72">
        <v>58</v>
      </c>
      <c r="K32" s="219">
        <f t="shared" si="5"/>
        <v>1</v>
      </c>
      <c r="L32" s="218">
        <v>6</v>
      </c>
      <c r="M32" s="72">
        <v>6</v>
      </c>
      <c r="N32" s="80">
        <v>4851.18</v>
      </c>
      <c r="O32" s="72">
        <v>64</v>
      </c>
      <c r="P32" s="219">
        <f t="shared" si="6"/>
        <v>1</v>
      </c>
    </row>
    <row r="33" spans="1:16" ht="15" customHeight="1" x14ac:dyDescent="0.2">
      <c r="A33" s="250" t="s">
        <v>57</v>
      </c>
      <c r="B33" s="218">
        <f t="shared" si="0"/>
        <v>5</v>
      </c>
      <c r="C33" s="72">
        <f t="shared" si="1"/>
        <v>5</v>
      </c>
      <c r="D33" s="80">
        <f t="shared" si="2"/>
        <v>7217.37</v>
      </c>
      <c r="E33" s="72">
        <f t="shared" si="3"/>
        <v>84</v>
      </c>
      <c r="F33" s="219">
        <f t="shared" si="4"/>
        <v>1</v>
      </c>
      <c r="G33" s="218">
        <v>4</v>
      </c>
      <c r="H33" s="72">
        <v>4</v>
      </c>
      <c r="I33" s="80">
        <v>5937.82</v>
      </c>
      <c r="J33" s="72">
        <v>65</v>
      </c>
      <c r="K33" s="219">
        <f t="shared" si="5"/>
        <v>1</v>
      </c>
      <c r="L33" s="218">
        <v>1</v>
      </c>
      <c r="M33" s="72">
        <v>1</v>
      </c>
      <c r="N33" s="80">
        <v>1279.55</v>
      </c>
      <c r="O33" s="72">
        <v>19</v>
      </c>
      <c r="P33" s="219">
        <f t="shared" si="6"/>
        <v>1</v>
      </c>
    </row>
    <row r="34" spans="1:16" ht="15" customHeight="1" x14ac:dyDescent="0.2">
      <c r="A34" s="250" t="s">
        <v>58</v>
      </c>
      <c r="B34" s="218">
        <f t="shared" si="0"/>
        <v>9</v>
      </c>
      <c r="C34" s="72">
        <f t="shared" si="1"/>
        <v>10</v>
      </c>
      <c r="D34" s="80">
        <f t="shared" si="2"/>
        <v>6726.6</v>
      </c>
      <c r="E34" s="72">
        <f t="shared" si="3"/>
        <v>136</v>
      </c>
      <c r="F34" s="219">
        <f t="shared" si="4"/>
        <v>1.1111111111111112</v>
      </c>
      <c r="G34" s="218">
        <v>8</v>
      </c>
      <c r="H34" s="72">
        <v>9</v>
      </c>
      <c r="I34" s="80">
        <v>5886.47</v>
      </c>
      <c r="J34" s="72">
        <v>130</v>
      </c>
      <c r="K34" s="219">
        <f t="shared" si="5"/>
        <v>1.125</v>
      </c>
      <c r="L34" s="218">
        <v>1</v>
      </c>
      <c r="M34" s="72">
        <v>1</v>
      </c>
      <c r="N34" s="80">
        <v>840.13</v>
      </c>
      <c r="O34" s="72">
        <v>6</v>
      </c>
      <c r="P34" s="219">
        <f t="shared" si="6"/>
        <v>1</v>
      </c>
    </row>
    <row r="35" spans="1:16" ht="15" customHeight="1" x14ac:dyDescent="0.2">
      <c r="A35" s="250" t="s">
        <v>59</v>
      </c>
      <c r="B35" s="218">
        <f t="shared" si="0"/>
        <v>27</v>
      </c>
      <c r="C35" s="72">
        <f t="shared" si="1"/>
        <v>29</v>
      </c>
      <c r="D35" s="80">
        <f t="shared" si="2"/>
        <v>28166.720000000001</v>
      </c>
      <c r="E35" s="72">
        <f t="shared" si="3"/>
        <v>518</v>
      </c>
      <c r="F35" s="219">
        <f t="shared" si="4"/>
        <v>1.0740740740740742</v>
      </c>
      <c r="G35" s="218">
        <v>17</v>
      </c>
      <c r="H35" s="72">
        <v>18</v>
      </c>
      <c r="I35" s="80">
        <v>13556.12</v>
      </c>
      <c r="J35" s="72">
        <v>192</v>
      </c>
      <c r="K35" s="219">
        <f t="shared" si="5"/>
        <v>1.0588235294117647</v>
      </c>
      <c r="L35" s="218">
        <v>10</v>
      </c>
      <c r="M35" s="72">
        <v>11</v>
      </c>
      <c r="N35" s="80">
        <v>14610.6</v>
      </c>
      <c r="O35" s="72">
        <v>326</v>
      </c>
      <c r="P35" s="219">
        <f t="shared" si="6"/>
        <v>1.1000000000000001</v>
      </c>
    </row>
    <row r="36" spans="1:16" ht="15" customHeight="1" x14ac:dyDescent="0.2">
      <c r="A36" s="250" t="s">
        <v>60</v>
      </c>
      <c r="B36" s="218">
        <f t="shared" si="0"/>
        <v>13</v>
      </c>
      <c r="C36" s="72">
        <f t="shared" si="1"/>
        <v>13</v>
      </c>
      <c r="D36" s="80">
        <f t="shared" si="2"/>
        <v>7967.84</v>
      </c>
      <c r="E36" s="72">
        <f t="shared" si="3"/>
        <v>118</v>
      </c>
      <c r="F36" s="219">
        <f>C36/B36</f>
        <v>1</v>
      </c>
      <c r="G36" s="218">
        <v>5</v>
      </c>
      <c r="H36" s="72">
        <v>5</v>
      </c>
      <c r="I36" s="80">
        <v>2858.41</v>
      </c>
      <c r="J36" s="72">
        <v>52</v>
      </c>
      <c r="K36" s="219">
        <f>H36/G36</f>
        <v>1</v>
      </c>
      <c r="L36" s="218">
        <v>8</v>
      </c>
      <c r="M36" s="72">
        <v>8</v>
      </c>
      <c r="N36" s="80">
        <v>5109.43</v>
      </c>
      <c r="O36" s="72">
        <v>66</v>
      </c>
      <c r="P36" s="219">
        <f>M36/L36</f>
        <v>1</v>
      </c>
    </row>
    <row r="37" spans="1:16" ht="20.100000000000001" customHeight="1" x14ac:dyDescent="0.2">
      <c r="A37" s="251" t="s">
        <v>5</v>
      </c>
      <c r="B37" s="220">
        <f>SUM(B9:B36)</f>
        <v>1085</v>
      </c>
      <c r="C37" s="120">
        <f>SUM(C9:C36)</f>
        <v>1151</v>
      </c>
      <c r="D37" s="152">
        <f>SUM(D9:D36)</f>
        <v>1035372.7899999999</v>
      </c>
      <c r="E37" s="120">
        <f>SUM(E9:E36)</f>
        <v>13104</v>
      </c>
      <c r="F37" s="221">
        <f t="shared" si="4"/>
        <v>1.0608294930875577</v>
      </c>
      <c r="G37" s="220">
        <f>SUM(G9:G36)</f>
        <v>603</v>
      </c>
      <c r="H37" s="120">
        <f>SUM(H9:H36)</f>
        <v>643</v>
      </c>
      <c r="I37" s="152">
        <f>SUM(I9:I36)</f>
        <v>611574.97</v>
      </c>
      <c r="J37" s="120">
        <f>SUM(J9:J36)</f>
        <v>7635</v>
      </c>
      <c r="K37" s="221">
        <f t="shared" ref="K37" si="7">H37/G37</f>
        <v>1.066334991708126</v>
      </c>
      <c r="L37" s="220">
        <f>SUM(L9:L36)</f>
        <v>482</v>
      </c>
      <c r="M37" s="120">
        <f>SUM(M9:M36)</f>
        <v>508</v>
      </c>
      <c r="N37" s="152">
        <f>SUM(N9:N36)</f>
        <v>423797.81999999989</v>
      </c>
      <c r="O37" s="120">
        <f>SUM(O9:O36)</f>
        <v>5469</v>
      </c>
      <c r="P37" s="221">
        <f t="shared" ref="P37" si="8">M37/L37</f>
        <v>1.053941908713693</v>
      </c>
    </row>
    <row r="38" spans="1:16" ht="9.9499999999999993" customHeight="1" x14ac:dyDescent="0.2"/>
    <row r="39" spans="1:16" ht="54.95" customHeight="1" x14ac:dyDescent="0.2">
      <c r="A39" s="400" t="s">
        <v>407</v>
      </c>
      <c r="B39" s="400"/>
      <c r="C39" s="400"/>
      <c r="D39" s="400"/>
      <c r="E39" s="400"/>
      <c r="F39" s="400"/>
      <c r="G39" s="400"/>
      <c r="H39" s="400"/>
      <c r="I39" s="400"/>
      <c r="J39" s="400"/>
      <c r="K39" s="400"/>
      <c r="L39" s="400"/>
      <c r="M39" s="400"/>
      <c r="N39" s="400"/>
      <c r="O39" s="400"/>
      <c r="P39" s="400"/>
    </row>
  </sheetData>
  <mergeCells count="7">
    <mergeCell ref="L6:P6"/>
    <mergeCell ref="A39:P39"/>
    <mergeCell ref="A4:K4"/>
    <mergeCell ref="A3:F3"/>
    <mergeCell ref="A6:A7"/>
    <mergeCell ref="B6:F6"/>
    <mergeCell ref="G6:K6"/>
  </mergeCells>
  <phoneticPr fontId="0" type="noConversion"/>
  <hyperlinks>
    <hyperlink ref="A1" location="Съдържание!Print_Area" display="към съдържанието" xr:uid="{00000000-0004-0000-2700-000000000000}"/>
  </hyperlinks>
  <printOptions horizontalCentered="1"/>
  <pageMargins left="0.39370078740157483" right="0.39370078740157483" top="0.59055118110236227" bottom="0.39370078740157483" header="0.51181102362204722" footer="0.51181102362204722"/>
  <pageSetup paperSize="9" scale="65"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0">
    <pageSetUpPr fitToPage="1"/>
  </sheetPr>
  <dimension ref="A1:P58"/>
  <sheetViews>
    <sheetView zoomScale="80" zoomScaleNormal="80" zoomScaleSheetLayoutView="82" workbookViewId="0">
      <selection activeCell="K2" sqref="K2"/>
    </sheetView>
  </sheetViews>
  <sheetFormatPr defaultRowHeight="12.75" x14ac:dyDescent="0.2"/>
  <cols>
    <col min="1" max="1" width="18.7109375" style="12" customWidth="1"/>
    <col min="2" max="2" width="10.7109375" style="12" customWidth="1"/>
    <col min="3" max="3" width="12.7109375" style="12" customWidth="1"/>
    <col min="4" max="4" width="18.7109375" style="12" customWidth="1"/>
    <col min="5" max="5" width="12.7109375" style="12" customWidth="1"/>
    <col min="6" max="6" width="10.7109375" style="12" customWidth="1"/>
    <col min="7" max="7" width="10.7109375" customWidth="1"/>
    <col min="8" max="8" width="12.7109375" customWidth="1"/>
    <col min="9" max="9" width="18.7109375" customWidth="1"/>
    <col min="10" max="10" width="12.7109375" customWidth="1"/>
    <col min="11" max="12" width="10.7109375" customWidth="1"/>
    <col min="13" max="13" width="12.7109375" customWidth="1"/>
    <col min="14" max="14" width="18.7109375" customWidth="1"/>
    <col min="15" max="15" width="12.7109375" customWidth="1"/>
    <col min="16" max="16" width="10.7109375" customWidth="1"/>
  </cols>
  <sheetData>
    <row r="1" spans="1:16" s="5" customFormat="1" ht="15" customHeight="1" x14ac:dyDescent="0.2">
      <c r="A1" s="159" t="s">
        <v>64</v>
      </c>
      <c r="B1" s="74"/>
      <c r="C1" s="74"/>
      <c r="D1" s="90"/>
      <c r="E1" s="90"/>
      <c r="F1" s="90"/>
      <c r="H1" s="82"/>
      <c r="I1" s="82"/>
      <c r="J1" s="82"/>
      <c r="K1" s="82"/>
      <c r="L1" s="82"/>
      <c r="M1" s="82"/>
    </row>
    <row r="2" spans="1:16" s="5" customFormat="1" ht="15" customHeight="1" x14ac:dyDescent="0.2">
      <c r="A2" s="159"/>
      <c r="B2" s="260"/>
      <c r="C2" s="260"/>
      <c r="D2" s="90"/>
      <c r="E2" s="90"/>
      <c r="F2" s="90"/>
      <c r="H2" s="82"/>
      <c r="I2" s="82"/>
      <c r="J2" s="82"/>
      <c r="K2" s="82"/>
      <c r="L2" s="82"/>
      <c r="M2" s="82"/>
    </row>
    <row r="3" spans="1:16" s="5" customFormat="1" ht="15" customHeight="1" x14ac:dyDescent="0.2">
      <c r="A3" s="367" t="s">
        <v>323</v>
      </c>
      <c r="B3" s="367"/>
      <c r="C3" s="367"/>
      <c r="D3" s="367"/>
      <c r="E3" s="367"/>
      <c r="F3" s="367"/>
      <c r="G3" s="269"/>
      <c r="H3" s="269"/>
      <c r="I3" s="82"/>
      <c r="J3" s="82"/>
      <c r="K3" s="82"/>
      <c r="L3" s="82"/>
      <c r="M3" s="82"/>
    </row>
    <row r="4" spans="1:16" ht="30" customHeight="1" x14ac:dyDescent="0.25">
      <c r="A4" s="376" t="s">
        <v>410</v>
      </c>
      <c r="B4" s="376"/>
      <c r="C4" s="376"/>
      <c r="D4" s="376"/>
      <c r="E4" s="376"/>
      <c r="F4" s="376"/>
      <c r="G4" s="376"/>
      <c r="H4" s="376"/>
      <c r="I4" s="376"/>
      <c r="J4" s="376"/>
      <c r="K4" s="376"/>
      <c r="L4" s="320"/>
      <c r="M4" s="320"/>
      <c r="N4" s="320"/>
      <c r="O4" s="320"/>
      <c r="P4" s="320"/>
    </row>
    <row r="5" spans="1:16" ht="15" customHeight="1" x14ac:dyDescent="0.2">
      <c r="A5" s="113"/>
      <c r="B5" s="113"/>
      <c r="C5" s="113"/>
      <c r="D5" s="113"/>
      <c r="E5" s="113"/>
      <c r="F5" s="113"/>
    </row>
    <row r="6" spans="1:16" ht="15" customHeight="1" x14ac:dyDescent="0.2">
      <c r="A6" s="386" t="s">
        <v>320</v>
      </c>
      <c r="B6" s="363" t="s">
        <v>5</v>
      </c>
      <c r="C6" s="364"/>
      <c r="D6" s="364"/>
      <c r="E6" s="364"/>
      <c r="F6" s="365"/>
      <c r="G6" s="363" t="s">
        <v>305</v>
      </c>
      <c r="H6" s="364"/>
      <c r="I6" s="364"/>
      <c r="J6" s="364"/>
      <c r="K6" s="365"/>
      <c r="L6" s="363" t="s">
        <v>306</v>
      </c>
      <c r="M6" s="364"/>
      <c r="N6" s="364"/>
      <c r="O6" s="364"/>
      <c r="P6" s="365"/>
    </row>
    <row r="7" spans="1:16" ht="60" customHeight="1" x14ac:dyDescent="0.2">
      <c r="A7" s="387"/>
      <c r="B7" s="141" t="s">
        <v>256</v>
      </c>
      <c r="C7" s="141" t="s">
        <v>252</v>
      </c>
      <c r="D7" s="140" t="s">
        <v>239</v>
      </c>
      <c r="E7" s="142" t="s">
        <v>66</v>
      </c>
      <c r="F7" s="142" t="s">
        <v>135</v>
      </c>
      <c r="G7" s="252" t="s">
        <v>257</v>
      </c>
      <c r="H7" s="141" t="s">
        <v>250</v>
      </c>
      <c r="I7" s="140" t="s">
        <v>236</v>
      </c>
      <c r="J7" s="142" t="s">
        <v>66</v>
      </c>
      <c r="K7" s="253" t="s">
        <v>135</v>
      </c>
      <c r="L7" s="252" t="s">
        <v>257</v>
      </c>
      <c r="M7" s="141" t="s">
        <v>250</v>
      </c>
      <c r="N7" s="140" t="s">
        <v>236</v>
      </c>
      <c r="O7" s="142" t="s">
        <v>66</v>
      </c>
      <c r="P7" s="253" t="s">
        <v>135</v>
      </c>
    </row>
    <row r="8" spans="1:16" ht="20.100000000000001" customHeight="1" x14ac:dyDescent="0.2">
      <c r="A8" s="249">
        <v>1</v>
      </c>
      <c r="B8" s="122">
        <v>2</v>
      </c>
      <c r="C8" s="122">
        <v>3</v>
      </c>
      <c r="D8" s="122">
        <v>4</v>
      </c>
      <c r="E8" s="216">
        <v>5</v>
      </c>
      <c r="F8" s="216" t="s">
        <v>216</v>
      </c>
      <c r="G8" s="254">
        <v>7</v>
      </c>
      <c r="H8" s="122">
        <v>8</v>
      </c>
      <c r="I8" s="122">
        <v>9</v>
      </c>
      <c r="J8" s="216">
        <v>10</v>
      </c>
      <c r="K8" s="255" t="s">
        <v>307</v>
      </c>
      <c r="L8" s="254">
        <v>12</v>
      </c>
      <c r="M8" s="122">
        <v>13</v>
      </c>
      <c r="N8" s="122">
        <v>14</v>
      </c>
      <c r="O8" s="216">
        <v>15</v>
      </c>
      <c r="P8" s="255" t="s">
        <v>309</v>
      </c>
    </row>
    <row r="9" spans="1:16" ht="15" customHeight="1" x14ac:dyDescent="0.2">
      <c r="A9" s="250" t="s">
        <v>33</v>
      </c>
      <c r="B9" s="72">
        <f t="shared" ref="B9:B36" si="0">G9+L9</f>
        <v>29</v>
      </c>
      <c r="C9" s="72">
        <f t="shared" ref="C9:C36" si="1">H9+M9</f>
        <v>65</v>
      </c>
      <c r="D9" s="80">
        <f t="shared" ref="D9:D36" si="2">I9+N9</f>
        <v>54350.289999999994</v>
      </c>
      <c r="E9" s="72">
        <f t="shared" ref="E9:E36" si="3">J9+O9</f>
        <v>982</v>
      </c>
      <c r="F9" s="93">
        <f>C9/B9</f>
        <v>2.2413793103448274</v>
      </c>
      <c r="G9" s="218">
        <v>17</v>
      </c>
      <c r="H9" s="72">
        <v>43</v>
      </c>
      <c r="I9" s="80">
        <v>32249.01</v>
      </c>
      <c r="J9" s="72">
        <v>649</v>
      </c>
      <c r="K9" s="219">
        <f>H9/G9</f>
        <v>2.5294117647058822</v>
      </c>
      <c r="L9" s="218">
        <v>12</v>
      </c>
      <c r="M9" s="72">
        <v>22</v>
      </c>
      <c r="N9" s="80">
        <v>22101.279999999999</v>
      </c>
      <c r="O9" s="72">
        <v>333</v>
      </c>
      <c r="P9" s="219">
        <f>M9/L9</f>
        <v>1.8333333333333333</v>
      </c>
    </row>
    <row r="10" spans="1:16" ht="15" customHeight="1" x14ac:dyDescent="0.2">
      <c r="A10" s="250" t="s">
        <v>34</v>
      </c>
      <c r="B10" s="72">
        <f t="shared" si="0"/>
        <v>51</v>
      </c>
      <c r="C10" s="72">
        <f t="shared" si="1"/>
        <v>102</v>
      </c>
      <c r="D10" s="80">
        <f t="shared" si="2"/>
        <v>139887.06</v>
      </c>
      <c r="E10" s="72">
        <f t="shared" si="3"/>
        <v>1558</v>
      </c>
      <c r="F10" s="93">
        <f t="shared" ref="F10:F37" si="4">C10/B10</f>
        <v>2</v>
      </c>
      <c r="G10" s="218">
        <v>27</v>
      </c>
      <c r="H10" s="72">
        <v>58</v>
      </c>
      <c r="I10" s="80">
        <v>75757.05</v>
      </c>
      <c r="J10" s="72">
        <v>864</v>
      </c>
      <c r="K10" s="219">
        <f t="shared" ref="K10:K37" si="5">H10/G10</f>
        <v>2.1481481481481484</v>
      </c>
      <c r="L10" s="218">
        <v>24</v>
      </c>
      <c r="M10" s="72">
        <v>44</v>
      </c>
      <c r="N10" s="80">
        <v>64130.01</v>
      </c>
      <c r="O10" s="72">
        <v>694</v>
      </c>
      <c r="P10" s="219">
        <f t="shared" ref="P10:P37" si="6">M10/L10</f>
        <v>1.8333333333333333</v>
      </c>
    </row>
    <row r="11" spans="1:16" ht="15" customHeight="1" x14ac:dyDescent="0.2">
      <c r="A11" s="250" t="s">
        <v>35</v>
      </c>
      <c r="B11" s="72">
        <f t="shared" si="0"/>
        <v>75</v>
      </c>
      <c r="C11" s="72">
        <f t="shared" si="1"/>
        <v>146</v>
      </c>
      <c r="D11" s="80">
        <f t="shared" si="2"/>
        <v>183400.44</v>
      </c>
      <c r="E11" s="72">
        <f t="shared" si="3"/>
        <v>2196</v>
      </c>
      <c r="F11" s="93">
        <f t="shared" si="4"/>
        <v>1.9466666666666668</v>
      </c>
      <c r="G11" s="218">
        <v>44</v>
      </c>
      <c r="H11" s="72">
        <v>91</v>
      </c>
      <c r="I11" s="80">
        <v>101149.55</v>
      </c>
      <c r="J11" s="72">
        <v>1342</v>
      </c>
      <c r="K11" s="219">
        <f t="shared" si="5"/>
        <v>2.0681818181818183</v>
      </c>
      <c r="L11" s="218">
        <v>31</v>
      </c>
      <c r="M11" s="72">
        <v>55</v>
      </c>
      <c r="N11" s="80">
        <v>82250.89</v>
      </c>
      <c r="O11" s="72">
        <v>854</v>
      </c>
      <c r="P11" s="219">
        <f t="shared" si="6"/>
        <v>1.7741935483870968</v>
      </c>
    </row>
    <row r="12" spans="1:16" ht="15" customHeight="1" x14ac:dyDescent="0.2">
      <c r="A12" s="250" t="s">
        <v>36</v>
      </c>
      <c r="B12" s="72">
        <f t="shared" si="0"/>
        <v>29</v>
      </c>
      <c r="C12" s="72">
        <f t="shared" si="1"/>
        <v>61</v>
      </c>
      <c r="D12" s="80">
        <f t="shared" si="2"/>
        <v>68796.5</v>
      </c>
      <c r="E12" s="72">
        <f t="shared" si="3"/>
        <v>959</v>
      </c>
      <c r="F12" s="93">
        <f t="shared" si="4"/>
        <v>2.103448275862069</v>
      </c>
      <c r="G12" s="218">
        <v>20</v>
      </c>
      <c r="H12" s="72">
        <v>40</v>
      </c>
      <c r="I12" s="80">
        <v>42672.57</v>
      </c>
      <c r="J12" s="72">
        <v>635</v>
      </c>
      <c r="K12" s="219">
        <f t="shared" si="5"/>
        <v>2</v>
      </c>
      <c r="L12" s="218">
        <v>9</v>
      </c>
      <c r="M12" s="72">
        <v>21</v>
      </c>
      <c r="N12" s="80">
        <v>26123.93</v>
      </c>
      <c r="O12" s="72">
        <v>324</v>
      </c>
      <c r="P12" s="219">
        <f t="shared" si="6"/>
        <v>2.3333333333333335</v>
      </c>
    </row>
    <row r="13" spans="1:16" ht="15" customHeight="1" x14ac:dyDescent="0.2">
      <c r="A13" s="250" t="s">
        <v>37</v>
      </c>
      <c r="B13" s="72">
        <f t="shared" si="0"/>
        <v>2</v>
      </c>
      <c r="C13" s="72">
        <f t="shared" si="1"/>
        <v>4</v>
      </c>
      <c r="D13" s="80">
        <f t="shared" si="2"/>
        <v>3740.72</v>
      </c>
      <c r="E13" s="72">
        <f t="shared" si="3"/>
        <v>74</v>
      </c>
      <c r="F13" s="93">
        <f t="shared" si="4"/>
        <v>2</v>
      </c>
      <c r="G13" s="218">
        <v>1</v>
      </c>
      <c r="H13" s="72">
        <v>2</v>
      </c>
      <c r="I13" s="80">
        <v>1450.1</v>
      </c>
      <c r="J13" s="72">
        <v>39</v>
      </c>
      <c r="K13" s="219">
        <f t="shared" si="5"/>
        <v>2</v>
      </c>
      <c r="L13" s="218">
        <v>1</v>
      </c>
      <c r="M13" s="72">
        <v>2</v>
      </c>
      <c r="N13" s="80">
        <v>2290.62</v>
      </c>
      <c r="O13" s="72">
        <v>35</v>
      </c>
      <c r="P13" s="219">
        <f t="shared" si="6"/>
        <v>2</v>
      </c>
    </row>
    <row r="14" spans="1:16" ht="15" customHeight="1" x14ac:dyDescent="0.2">
      <c r="A14" s="250" t="s">
        <v>38</v>
      </c>
      <c r="B14" s="72">
        <f t="shared" si="0"/>
        <v>11</v>
      </c>
      <c r="C14" s="72">
        <f t="shared" si="1"/>
        <v>28</v>
      </c>
      <c r="D14" s="80">
        <f t="shared" si="2"/>
        <v>37204.68</v>
      </c>
      <c r="E14" s="72">
        <f t="shared" si="3"/>
        <v>437</v>
      </c>
      <c r="F14" s="93">
        <f t="shared" si="4"/>
        <v>2.5454545454545454</v>
      </c>
      <c r="G14" s="218">
        <v>8</v>
      </c>
      <c r="H14" s="72">
        <v>18</v>
      </c>
      <c r="I14" s="80">
        <v>21165.19</v>
      </c>
      <c r="J14" s="72">
        <v>274</v>
      </c>
      <c r="K14" s="219">
        <f t="shared" si="5"/>
        <v>2.25</v>
      </c>
      <c r="L14" s="218">
        <v>3</v>
      </c>
      <c r="M14" s="72">
        <v>10</v>
      </c>
      <c r="N14" s="80">
        <v>16039.49</v>
      </c>
      <c r="O14" s="72">
        <v>163</v>
      </c>
      <c r="P14" s="219">
        <f t="shared" si="6"/>
        <v>3.3333333333333335</v>
      </c>
    </row>
    <row r="15" spans="1:16" ht="15" customHeight="1" x14ac:dyDescent="0.2">
      <c r="A15" s="250" t="s">
        <v>39</v>
      </c>
      <c r="B15" s="72">
        <f t="shared" si="0"/>
        <v>18</v>
      </c>
      <c r="C15" s="72">
        <f t="shared" si="1"/>
        <v>37</v>
      </c>
      <c r="D15" s="80">
        <f t="shared" si="2"/>
        <v>32169.26</v>
      </c>
      <c r="E15" s="72">
        <f t="shared" si="3"/>
        <v>560</v>
      </c>
      <c r="F15" s="93">
        <f t="shared" si="4"/>
        <v>2.0555555555555554</v>
      </c>
      <c r="G15" s="218">
        <v>11</v>
      </c>
      <c r="H15" s="72">
        <v>21</v>
      </c>
      <c r="I15" s="80">
        <v>19750.919999999998</v>
      </c>
      <c r="J15" s="72">
        <v>309</v>
      </c>
      <c r="K15" s="219">
        <f t="shared" si="5"/>
        <v>1.9090909090909092</v>
      </c>
      <c r="L15" s="218">
        <v>7</v>
      </c>
      <c r="M15" s="72">
        <v>16</v>
      </c>
      <c r="N15" s="80">
        <v>12418.34</v>
      </c>
      <c r="O15" s="72">
        <v>251</v>
      </c>
      <c r="P15" s="219">
        <f t="shared" si="6"/>
        <v>2.2857142857142856</v>
      </c>
    </row>
    <row r="16" spans="1:16" ht="15" customHeight="1" x14ac:dyDescent="0.2">
      <c r="A16" s="250" t="s">
        <v>40</v>
      </c>
      <c r="B16" s="72">
        <f t="shared" si="0"/>
        <v>14</v>
      </c>
      <c r="C16" s="72">
        <f t="shared" si="1"/>
        <v>28</v>
      </c>
      <c r="D16" s="80">
        <f t="shared" si="2"/>
        <v>32683.050000000003</v>
      </c>
      <c r="E16" s="72">
        <f t="shared" si="3"/>
        <v>437</v>
      </c>
      <c r="F16" s="93">
        <f t="shared" si="4"/>
        <v>2</v>
      </c>
      <c r="G16" s="218">
        <v>10</v>
      </c>
      <c r="H16" s="72">
        <v>23</v>
      </c>
      <c r="I16" s="80">
        <v>26833.83</v>
      </c>
      <c r="J16" s="72">
        <v>358</v>
      </c>
      <c r="K16" s="219">
        <f t="shared" si="5"/>
        <v>2.2999999999999998</v>
      </c>
      <c r="L16" s="218">
        <v>4</v>
      </c>
      <c r="M16" s="72">
        <v>5</v>
      </c>
      <c r="N16" s="80">
        <v>5849.22</v>
      </c>
      <c r="O16" s="72">
        <v>79</v>
      </c>
      <c r="P16" s="219">
        <f t="shared" si="6"/>
        <v>1.25</v>
      </c>
    </row>
    <row r="17" spans="1:16" ht="15" customHeight="1" x14ac:dyDescent="0.2">
      <c r="A17" s="250" t="s">
        <v>41</v>
      </c>
      <c r="B17" s="72">
        <f t="shared" si="0"/>
        <v>16</v>
      </c>
      <c r="C17" s="72">
        <f t="shared" si="1"/>
        <v>40</v>
      </c>
      <c r="D17" s="80">
        <f t="shared" si="2"/>
        <v>56064.39</v>
      </c>
      <c r="E17" s="72">
        <f t="shared" si="3"/>
        <v>634</v>
      </c>
      <c r="F17" s="93">
        <f t="shared" si="4"/>
        <v>2.5</v>
      </c>
      <c r="G17" s="218">
        <v>11</v>
      </c>
      <c r="H17" s="72">
        <v>25</v>
      </c>
      <c r="I17" s="80">
        <v>32297.71</v>
      </c>
      <c r="J17" s="72">
        <v>400</v>
      </c>
      <c r="K17" s="219">
        <f t="shared" si="5"/>
        <v>2.2727272727272729</v>
      </c>
      <c r="L17" s="218">
        <v>5</v>
      </c>
      <c r="M17" s="72">
        <v>15</v>
      </c>
      <c r="N17" s="80">
        <v>23766.68</v>
      </c>
      <c r="O17" s="72">
        <v>234</v>
      </c>
      <c r="P17" s="219">
        <f t="shared" si="6"/>
        <v>3</v>
      </c>
    </row>
    <row r="18" spans="1:16" ht="15" customHeight="1" x14ac:dyDescent="0.2">
      <c r="A18" s="250" t="s">
        <v>42</v>
      </c>
      <c r="B18" s="72">
        <f t="shared" si="0"/>
        <v>15</v>
      </c>
      <c r="C18" s="72">
        <f t="shared" si="1"/>
        <v>29</v>
      </c>
      <c r="D18" s="80">
        <f t="shared" si="2"/>
        <v>35858.53</v>
      </c>
      <c r="E18" s="72">
        <f t="shared" si="3"/>
        <v>403</v>
      </c>
      <c r="F18" s="93">
        <f t="shared" si="4"/>
        <v>1.9333333333333333</v>
      </c>
      <c r="G18" s="218">
        <v>9</v>
      </c>
      <c r="H18" s="72">
        <v>18</v>
      </c>
      <c r="I18" s="80">
        <v>25445.15</v>
      </c>
      <c r="J18" s="72">
        <v>262</v>
      </c>
      <c r="K18" s="219">
        <f t="shared" si="5"/>
        <v>2</v>
      </c>
      <c r="L18" s="218">
        <v>6</v>
      </c>
      <c r="M18" s="72">
        <v>11</v>
      </c>
      <c r="N18" s="80">
        <v>10413.379999999999</v>
      </c>
      <c r="O18" s="72">
        <v>141</v>
      </c>
      <c r="P18" s="219">
        <f t="shared" si="6"/>
        <v>1.8333333333333333</v>
      </c>
    </row>
    <row r="19" spans="1:16" ht="15" customHeight="1" x14ac:dyDescent="0.2">
      <c r="A19" s="250" t="s">
        <v>43</v>
      </c>
      <c r="B19" s="72">
        <f t="shared" si="0"/>
        <v>12</v>
      </c>
      <c r="C19" s="72">
        <f t="shared" si="1"/>
        <v>24</v>
      </c>
      <c r="D19" s="80">
        <f t="shared" si="2"/>
        <v>37611.880000000005</v>
      </c>
      <c r="E19" s="72">
        <f t="shared" si="3"/>
        <v>408</v>
      </c>
      <c r="F19" s="93">
        <f t="shared" si="4"/>
        <v>2</v>
      </c>
      <c r="G19" s="218">
        <v>10</v>
      </c>
      <c r="H19" s="72">
        <v>21</v>
      </c>
      <c r="I19" s="80">
        <v>34225.040000000001</v>
      </c>
      <c r="J19" s="72">
        <v>353</v>
      </c>
      <c r="K19" s="219">
        <f t="shared" si="5"/>
        <v>2.1</v>
      </c>
      <c r="L19" s="218">
        <v>2</v>
      </c>
      <c r="M19" s="72">
        <v>3</v>
      </c>
      <c r="N19" s="80">
        <v>3386.84</v>
      </c>
      <c r="O19" s="72">
        <v>55</v>
      </c>
      <c r="P19" s="219">
        <f t="shared" si="6"/>
        <v>1.5</v>
      </c>
    </row>
    <row r="20" spans="1:16" ht="15" customHeight="1" x14ac:dyDescent="0.2">
      <c r="A20" s="250" t="s">
        <v>44</v>
      </c>
      <c r="B20" s="72">
        <f t="shared" si="0"/>
        <v>21</v>
      </c>
      <c r="C20" s="72">
        <f t="shared" si="1"/>
        <v>37</v>
      </c>
      <c r="D20" s="80">
        <f t="shared" si="2"/>
        <v>31825.019999999997</v>
      </c>
      <c r="E20" s="72">
        <f t="shared" si="3"/>
        <v>541</v>
      </c>
      <c r="F20" s="93">
        <f t="shared" si="4"/>
        <v>1.7619047619047619</v>
      </c>
      <c r="G20" s="218">
        <v>15</v>
      </c>
      <c r="H20" s="72">
        <v>27</v>
      </c>
      <c r="I20" s="80">
        <v>22178.71</v>
      </c>
      <c r="J20" s="72">
        <v>396</v>
      </c>
      <c r="K20" s="219">
        <f t="shared" si="5"/>
        <v>1.8</v>
      </c>
      <c r="L20" s="218">
        <v>6</v>
      </c>
      <c r="M20" s="72">
        <v>10</v>
      </c>
      <c r="N20" s="80">
        <v>9646.31</v>
      </c>
      <c r="O20" s="72">
        <v>145</v>
      </c>
      <c r="P20" s="219">
        <f t="shared" si="6"/>
        <v>1.6666666666666667</v>
      </c>
    </row>
    <row r="21" spans="1:16" ht="15" customHeight="1" x14ac:dyDescent="0.2">
      <c r="A21" s="250" t="s">
        <v>45</v>
      </c>
      <c r="B21" s="72">
        <f t="shared" si="0"/>
        <v>21</v>
      </c>
      <c r="C21" s="72">
        <f t="shared" si="1"/>
        <v>38</v>
      </c>
      <c r="D21" s="80">
        <f t="shared" si="2"/>
        <v>42909.509999999995</v>
      </c>
      <c r="E21" s="72">
        <f t="shared" si="3"/>
        <v>574</v>
      </c>
      <c r="F21" s="93">
        <f t="shared" si="4"/>
        <v>1.8095238095238095</v>
      </c>
      <c r="G21" s="218">
        <v>17</v>
      </c>
      <c r="H21" s="72">
        <v>31</v>
      </c>
      <c r="I21" s="80">
        <v>33672.1</v>
      </c>
      <c r="J21" s="72">
        <v>450</v>
      </c>
      <c r="K21" s="219">
        <f t="shared" si="5"/>
        <v>1.8235294117647058</v>
      </c>
      <c r="L21" s="218">
        <v>4</v>
      </c>
      <c r="M21" s="72">
        <v>7</v>
      </c>
      <c r="N21" s="80">
        <v>9237.41</v>
      </c>
      <c r="O21" s="72">
        <v>124</v>
      </c>
      <c r="P21" s="219">
        <f t="shared" si="6"/>
        <v>1.75</v>
      </c>
    </row>
    <row r="22" spans="1:16" ht="15" customHeight="1" x14ac:dyDescent="0.2">
      <c r="A22" s="250" t="s">
        <v>46</v>
      </c>
      <c r="B22" s="72">
        <f t="shared" si="0"/>
        <v>20</v>
      </c>
      <c r="C22" s="72">
        <f t="shared" si="1"/>
        <v>40</v>
      </c>
      <c r="D22" s="80">
        <f t="shared" si="2"/>
        <v>42897.54</v>
      </c>
      <c r="E22" s="72">
        <f t="shared" si="3"/>
        <v>627</v>
      </c>
      <c r="F22" s="93">
        <f t="shared" si="4"/>
        <v>2</v>
      </c>
      <c r="G22" s="218">
        <v>11</v>
      </c>
      <c r="H22" s="72">
        <v>23</v>
      </c>
      <c r="I22" s="80">
        <v>22622.13</v>
      </c>
      <c r="J22" s="72">
        <v>350</v>
      </c>
      <c r="K22" s="219">
        <f t="shared" si="5"/>
        <v>2.0909090909090908</v>
      </c>
      <c r="L22" s="218">
        <v>9</v>
      </c>
      <c r="M22" s="72">
        <v>17</v>
      </c>
      <c r="N22" s="80">
        <v>20275.41</v>
      </c>
      <c r="O22" s="72">
        <v>277</v>
      </c>
      <c r="P22" s="219">
        <f t="shared" si="6"/>
        <v>1.8888888888888888</v>
      </c>
    </row>
    <row r="23" spans="1:16" ht="15" customHeight="1" x14ac:dyDescent="0.2">
      <c r="A23" s="250" t="s">
        <v>47</v>
      </c>
      <c r="B23" s="72">
        <f t="shared" si="0"/>
        <v>113</v>
      </c>
      <c r="C23" s="72">
        <f t="shared" si="1"/>
        <v>202</v>
      </c>
      <c r="D23" s="80">
        <f t="shared" si="2"/>
        <v>203409</v>
      </c>
      <c r="E23" s="72">
        <f t="shared" si="3"/>
        <v>3024</v>
      </c>
      <c r="F23" s="93">
        <f t="shared" si="4"/>
        <v>1.7876106194690264</v>
      </c>
      <c r="G23" s="218">
        <v>72</v>
      </c>
      <c r="H23" s="72">
        <v>132</v>
      </c>
      <c r="I23" s="80">
        <v>129320.88</v>
      </c>
      <c r="J23" s="72">
        <v>1961</v>
      </c>
      <c r="K23" s="219">
        <f t="shared" si="5"/>
        <v>1.8333333333333333</v>
      </c>
      <c r="L23" s="218">
        <v>41</v>
      </c>
      <c r="M23" s="72">
        <v>70</v>
      </c>
      <c r="N23" s="80">
        <v>74088.12</v>
      </c>
      <c r="O23" s="72">
        <v>1063</v>
      </c>
      <c r="P23" s="219">
        <f t="shared" si="6"/>
        <v>1.7073170731707317</v>
      </c>
    </row>
    <row r="24" spans="1:16" ht="15" customHeight="1" x14ac:dyDescent="0.2">
      <c r="A24" s="250" t="s">
        <v>48</v>
      </c>
      <c r="B24" s="72">
        <f t="shared" si="0"/>
        <v>17</v>
      </c>
      <c r="C24" s="72">
        <f t="shared" si="1"/>
        <v>31</v>
      </c>
      <c r="D24" s="80">
        <f t="shared" si="2"/>
        <v>23841.260000000002</v>
      </c>
      <c r="E24" s="72">
        <f t="shared" si="3"/>
        <v>442</v>
      </c>
      <c r="F24" s="93">
        <f t="shared" si="4"/>
        <v>1.8235294117647058</v>
      </c>
      <c r="G24" s="218">
        <v>11</v>
      </c>
      <c r="H24" s="72">
        <v>20</v>
      </c>
      <c r="I24" s="80">
        <v>13595.28</v>
      </c>
      <c r="J24" s="72">
        <v>284</v>
      </c>
      <c r="K24" s="219">
        <f t="shared" si="5"/>
        <v>1.8181818181818181</v>
      </c>
      <c r="L24" s="218">
        <v>6</v>
      </c>
      <c r="M24" s="72">
        <v>11</v>
      </c>
      <c r="N24" s="80">
        <v>10245.98</v>
      </c>
      <c r="O24" s="72">
        <v>158</v>
      </c>
      <c r="P24" s="219">
        <f t="shared" si="6"/>
        <v>1.8333333333333333</v>
      </c>
    </row>
    <row r="25" spans="1:16" ht="15" customHeight="1" x14ac:dyDescent="0.2">
      <c r="A25" s="250" t="s">
        <v>49</v>
      </c>
      <c r="B25" s="72">
        <f t="shared" si="0"/>
        <v>31</v>
      </c>
      <c r="C25" s="72">
        <f t="shared" si="1"/>
        <v>64</v>
      </c>
      <c r="D25" s="80">
        <f t="shared" si="2"/>
        <v>67981.100000000006</v>
      </c>
      <c r="E25" s="72">
        <f t="shared" si="3"/>
        <v>970</v>
      </c>
      <c r="F25" s="93">
        <f t="shared" si="4"/>
        <v>2.064516129032258</v>
      </c>
      <c r="G25" s="218">
        <v>16</v>
      </c>
      <c r="H25" s="72">
        <v>28</v>
      </c>
      <c r="I25" s="80">
        <v>27986.560000000001</v>
      </c>
      <c r="J25" s="72">
        <v>362</v>
      </c>
      <c r="K25" s="219">
        <f t="shared" si="5"/>
        <v>1.75</v>
      </c>
      <c r="L25" s="218">
        <v>15</v>
      </c>
      <c r="M25" s="72">
        <v>36</v>
      </c>
      <c r="N25" s="80">
        <v>39994.54</v>
      </c>
      <c r="O25" s="72">
        <v>608</v>
      </c>
      <c r="P25" s="219">
        <f t="shared" si="6"/>
        <v>2.4</v>
      </c>
    </row>
    <row r="26" spans="1:16" ht="15" customHeight="1" x14ac:dyDescent="0.2">
      <c r="A26" s="250" t="s">
        <v>50</v>
      </c>
      <c r="B26" s="72">
        <f t="shared" si="0"/>
        <v>11</v>
      </c>
      <c r="C26" s="72">
        <f t="shared" si="1"/>
        <v>18</v>
      </c>
      <c r="D26" s="80">
        <f t="shared" si="2"/>
        <v>14824.82</v>
      </c>
      <c r="E26" s="72">
        <f t="shared" si="3"/>
        <v>238</v>
      </c>
      <c r="F26" s="93">
        <f t="shared" si="4"/>
        <v>1.6363636363636365</v>
      </c>
      <c r="G26" s="218">
        <v>8</v>
      </c>
      <c r="H26" s="72">
        <v>14</v>
      </c>
      <c r="I26" s="80">
        <v>12989.31</v>
      </c>
      <c r="J26" s="72">
        <v>195</v>
      </c>
      <c r="K26" s="219">
        <f t="shared" si="5"/>
        <v>1.75</v>
      </c>
      <c r="L26" s="218">
        <v>3</v>
      </c>
      <c r="M26" s="72">
        <v>4</v>
      </c>
      <c r="N26" s="80">
        <v>1835.51</v>
      </c>
      <c r="O26" s="72">
        <v>43</v>
      </c>
      <c r="P26" s="219">
        <f t="shared" si="6"/>
        <v>1.3333333333333333</v>
      </c>
    </row>
    <row r="27" spans="1:16" ht="15" customHeight="1" x14ac:dyDescent="0.2">
      <c r="A27" s="250" t="s">
        <v>51</v>
      </c>
      <c r="B27" s="72">
        <f t="shared" si="0"/>
        <v>14</v>
      </c>
      <c r="C27" s="72">
        <f t="shared" si="1"/>
        <v>23</v>
      </c>
      <c r="D27" s="80">
        <f t="shared" si="2"/>
        <v>22523.4</v>
      </c>
      <c r="E27" s="72">
        <f t="shared" si="3"/>
        <v>366</v>
      </c>
      <c r="F27" s="93">
        <f t="shared" si="4"/>
        <v>1.6428571428571428</v>
      </c>
      <c r="G27" s="218">
        <v>6</v>
      </c>
      <c r="H27" s="72">
        <v>12</v>
      </c>
      <c r="I27" s="80">
        <v>13028.02</v>
      </c>
      <c r="J27" s="72">
        <v>197</v>
      </c>
      <c r="K27" s="219">
        <f t="shared" si="5"/>
        <v>2</v>
      </c>
      <c r="L27" s="218">
        <v>8</v>
      </c>
      <c r="M27" s="72">
        <v>11</v>
      </c>
      <c r="N27" s="80">
        <v>9495.3799999999992</v>
      </c>
      <c r="O27" s="72">
        <v>169</v>
      </c>
      <c r="P27" s="219">
        <f t="shared" si="6"/>
        <v>1.375</v>
      </c>
    </row>
    <row r="28" spans="1:16" ht="15" customHeight="1" x14ac:dyDescent="0.2">
      <c r="A28" s="250" t="s">
        <v>52</v>
      </c>
      <c r="B28" s="72">
        <f t="shared" si="0"/>
        <v>14</v>
      </c>
      <c r="C28" s="72">
        <f t="shared" si="1"/>
        <v>29</v>
      </c>
      <c r="D28" s="80">
        <f t="shared" si="2"/>
        <v>28982.199999999997</v>
      </c>
      <c r="E28" s="72">
        <f t="shared" si="3"/>
        <v>401</v>
      </c>
      <c r="F28" s="93">
        <f t="shared" si="4"/>
        <v>2.0714285714285716</v>
      </c>
      <c r="G28" s="218">
        <v>11</v>
      </c>
      <c r="H28" s="72">
        <v>22</v>
      </c>
      <c r="I28" s="80">
        <v>22175.87</v>
      </c>
      <c r="J28" s="72">
        <v>307</v>
      </c>
      <c r="K28" s="219">
        <f t="shared" si="5"/>
        <v>2</v>
      </c>
      <c r="L28" s="218">
        <v>3</v>
      </c>
      <c r="M28" s="72">
        <v>7</v>
      </c>
      <c r="N28" s="80">
        <v>6806.33</v>
      </c>
      <c r="O28" s="72">
        <v>94</v>
      </c>
      <c r="P28" s="219">
        <f t="shared" si="6"/>
        <v>2.3333333333333335</v>
      </c>
    </row>
    <row r="29" spans="1:16" ht="15" customHeight="1" x14ac:dyDescent="0.2">
      <c r="A29" s="250" t="s">
        <v>53</v>
      </c>
      <c r="B29" s="72">
        <f t="shared" si="0"/>
        <v>360</v>
      </c>
      <c r="C29" s="72">
        <f t="shared" si="1"/>
        <v>684</v>
      </c>
      <c r="D29" s="80">
        <f t="shared" si="2"/>
        <v>873675.6100000001</v>
      </c>
      <c r="E29" s="72">
        <f t="shared" si="3"/>
        <v>10425</v>
      </c>
      <c r="F29" s="93">
        <f t="shared" si="4"/>
        <v>1.9</v>
      </c>
      <c r="G29" s="218">
        <v>191</v>
      </c>
      <c r="H29" s="72">
        <v>374</v>
      </c>
      <c r="I29" s="80">
        <v>492496.27</v>
      </c>
      <c r="J29" s="72">
        <v>5795</v>
      </c>
      <c r="K29" s="219">
        <f t="shared" si="5"/>
        <v>1.9581151832460733</v>
      </c>
      <c r="L29" s="218">
        <v>169</v>
      </c>
      <c r="M29" s="72">
        <v>310</v>
      </c>
      <c r="N29" s="80">
        <v>381179.34</v>
      </c>
      <c r="O29" s="72">
        <v>4630</v>
      </c>
      <c r="P29" s="219">
        <f t="shared" si="6"/>
        <v>1.834319526627219</v>
      </c>
    </row>
    <row r="30" spans="1:16" ht="15" customHeight="1" x14ac:dyDescent="0.2">
      <c r="A30" s="250" t="s">
        <v>54</v>
      </c>
      <c r="B30" s="72">
        <f t="shared" si="0"/>
        <v>25</v>
      </c>
      <c r="C30" s="72">
        <f t="shared" si="1"/>
        <v>47</v>
      </c>
      <c r="D30" s="80">
        <f t="shared" si="2"/>
        <v>58571.75</v>
      </c>
      <c r="E30" s="72">
        <f t="shared" si="3"/>
        <v>637</v>
      </c>
      <c r="F30" s="93">
        <f t="shared" si="4"/>
        <v>1.88</v>
      </c>
      <c r="G30" s="218">
        <v>13</v>
      </c>
      <c r="H30" s="72">
        <v>23</v>
      </c>
      <c r="I30" s="80">
        <v>35318.769999999997</v>
      </c>
      <c r="J30" s="72">
        <v>358</v>
      </c>
      <c r="K30" s="219">
        <f t="shared" si="5"/>
        <v>1.7692307692307692</v>
      </c>
      <c r="L30" s="218">
        <v>12</v>
      </c>
      <c r="M30" s="72">
        <v>24</v>
      </c>
      <c r="N30" s="80">
        <v>23252.98</v>
      </c>
      <c r="O30" s="72">
        <v>279</v>
      </c>
      <c r="P30" s="219">
        <f t="shared" si="6"/>
        <v>2</v>
      </c>
    </row>
    <row r="31" spans="1:16" ht="15" customHeight="1" x14ac:dyDescent="0.2">
      <c r="A31" s="250" t="s">
        <v>55</v>
      </c>
      <c r="B31" s="72">
        <f t="shared" si="0"/>
        <v>44</v>
      </c>
      <c r="C31" s="72">
        <f t="shared" si="1"/>
        <v>102</v>
      </c>
      <c r="D31" s="80">
        <f t="shared" si="2"/>
        <v>122587.20999999999</v>
      </c>
      <c r="E31" s="72">
        <f t="shared" si="3"/>
        <v>1572</v>
      </c>
      <c r="F31" s="93">
        <f t="shared" si="4"/>
        <v>2.3181818181818183</v>
      </c>
      <c r="G31" s="218">
        <v>32</v>
      </c>
      <c r="H31" s="72">
        <v>76</v>
      </c>
      <c r="I31" s="80">
        <v>99676.51</v>
      </c>
      <c r="J31" s="72">
        <v>1174</v>
      </c>
      <c r="K31" s="219">
        <f t="shared" si="5"/>
        <v>2.375</v>
      </c>
      <c r="L31" s="218">
        <v>12</v>
      </c>
      <c r="M31" s="72">
        <v>26</v>
      </c>
      <c r="N31" s="80">
        <v>22910.7</v>
      </c>
      <c r="O31" s="72">
        <v>398</v>
      </c>
      <c r="P31" s="219">
        <f t="shared" si="6"/>
        <v>2.1666666666666665</v>
      </c>
    </row>
    <row r="32" spans="1:16" ht="15" customHeight="1" x14ac:dyDescent="0.2">
      <c r="A32" s="250" t="s">
        <v>56</v>
      </c>
      <c r="B32" s="72">
        <f t="shared" si="0"/>
        <v>14</v>
      </c>
      <c r="C32" s="72">
        <f t="shared" si="1"/>
        <v>33</v>
      </c>
      <c r="D32" s="80">
        <f t="shared" si="2"/>
        <v>37053.550000000003</v>
      </c>
      <c r="E32" s="72">
        <f t="shared" si="3"/>
        <v>536</v>
      </c>
      <c r="F32" s="93">
        <f t="shared" si="4"/>
        <v>2.3571428571428572</v>
      </c>
      <c r="G32" s="218">
        <v>11</v>
      </c>
      <c r="H32" s="72">
        <v>26</v>
      </c>
      <c r="I32" s="80">
        <v>28416.52</v>
      </c>
      <c r="J32" s="72">
        <v>421</v>
      </c>
      <c r="K32" s="219">
        <f t="shared" si="5"/>
        <v>2.3636363636363638</v>
      </c>
      <c r="L32" s="218">
        <v>3</v>
      </c>
      <c r="M32" s="72">
        <v>7</v>
      </c>
      <c r="N32" s="80">
        <v>8637.0300000000007</v>
      </c>
      <c r="O32" s="72">
        <v>115</v>
      </c>
      <c r="P32" s="219">
        <f t="shared" si="6"/>
        <v>2.3333333333333335</v>
      </c>
    </row>
    <row r="33" spans="1:16" ht="15" customHeight="1" x14ac:dyDescent="0.2">
      <c r="A33" s="250" t="s">
        <v>57</v>
      </c>
      <c r="B33" s="72">
        <f t="shared" si="0"/>
        <v>8</v>
      </c>
      <c r="C33" s="72">
        <f t="shared" si="1"/>
        <v>21</v>
      </c>
      <c r="D33" s="80">
        <f t="shared" si="2"/>
        <v>20286.93</v>
      </c>
      <c r="E33" s="72">
        <f t="shared" si="3"/>
        <v>297</v>
      </c>
      <c r="F33" s="93">
        <f t="shared" si="4"/>
        <v>2.625</v>
      </c>
      <c r="G33" s="218">
        <v>6</v>
      </c>
      <c r="H33" s="72">
        <v>12</v>
      </c>
      <c r="I33" s="80">
        <v>13696.29</v>
      </c>
      <c r="J33" s="72">
        <v>176</v>
      </c>
      <c r="K33" s="219">
        <f t="shared" si="5"/>
        <v>2</v>
      </c>
      <c r="L33" s="218">
        <v>2</v>
      </c>
      <c r="M33" s="72">
        <v>9</v>
      </c>
      <c r="N33" s="80">
        <v>6590.64</v>
      </c>
      <c r="O33" s="72">
        <v>121</v>
      </c>
      <c r="P33" s="219">
        <f t="shared" si="6"/>
        <v>4.5</v>
      </c>
    </row>
    <row r="34" spans="1:16" ht="15" customHeight="1" x14ac:dyDescent="0.2">
      <c r="A34" s="250" t="s">
        <v>58</v>
      </c>
      <c r="B34" s="72">
        <f t="shared" si="0"/>
        <v>11</v>
      </c>
      <c r="C34" s="72">
        <f t="shared" si="1"/>
        <v>22</v>
      </c>
      <c r="D34" s="80">
        <f t="shared" si="2"/>
        <v>16565.66</v>
      </c>
      <c r="E34" s="72">
        <f t="shared" si="3"/>
        <v>284</v>
      </c>
      <c r="F34" s="93">
        <f t="shared" si="4"/>
        <v>2</v>
      </c>
      <c r="G34" s="218">
        <v>10</v>
      </c>
      <c r="H34" s="72">
        <v>21</v>
      </c>
      <c r="I34" s="80">
        <v>15995.67</v>
      </c>
      <c r="J34" s="72">
        <v>276</v>
      </c>
      <c r="K34" s="219">
        <f t="shared" si="5"/>
        <v>2.1</v>
      </c>
      <c r="L34" s="218">
        <v>1</v>
      </c>
      <c r="M34" s="72">
        <v>1</v>
      </c>
      <c r="N34" s="80">
        <v>569.99</v>
      </c>
      <c r="O34" s="72">
        <v>8</v>
      </c>
      <c r="P34" s="219">
        <f t="shared" si="6"/>
        <v>1</v>
      </c>
    </row>
    <row r="35" spans="1:16" ht="15" customHeight="1" x14ac:dyDescent="0.2">
      <c r="A35" s="250" t="s">
        <v>59</v>
      </c>
      <c r="B35" s="72">
        <f t="shared" si="0"/>
        <v>24</v>
      </c>
      <c r="C35" s="72">
        <f t="shared" si="1"/>
        <v>45</v>
      </c>
      <c r="D35" s="80">
        <f t="shared" si="2"/>
        <v>57165.24</v>
      </c>
      <c r="E35" s="72">
        <f t="shared" si="3"/>
        <v>717</v>
      </c>
      <c r="F35" s="93">
        <f t="shared" si="4"/>
        <v>1.875</v>
      </c>
      <c r="G35" s="218">
        <v>15</v>
      </c>
      <c r="H35" s="72">
        <v>28</v>
      </c>
      <c r="I35" s="80">
        <v>36684.6</v>
      </c>
      <c r="J35" s="72">
        <v>445</v>
      </c>
      <c r="K35" s="219">
        <f t="shared" si="5"/>
        <v>1.8666666666666667</v>
      </c>
      <c r="L35" s="218">
        <v>9</v>
      </c>
      <c r="M35" s="72">
        <v>17</v>
      </c>
      <c r="N35" s="80">
        <v>20480.64</v>
      </c>
      <c r="O35" s="72">
        <v>272</v>
      </c>
      <c r="P35" s="219">
        <f t="shared" si="6"/>
        <v>1.8888888888888888</v>
      </c>
    </row>
    <row r="36" spans="1:16" ht="15" customHeight="1" x14ac:dyDescent="0.2">
      <c r="A36" s="250" t="s">
        <v>60</v>
      </c>
      <c r="B36" s="72">
        <f t="shared" si="0"/>
        <v>17</v>
      </c>
      <c r="C36" s="72">
        <f t="shared" si="1"/>
        <v>35</v>
      </c>
      <c r="D36" s="80">
        <f t="shared" si="2"/>
        <v>44769.82</v>
      </c>
      <c r="E36" s="72">
        <f t="shared" si="3"/>
        <v>509</v>
      </c>
      <c r="F36" s="93">
        <f t="shared" si="4"/>
        <v>2.0588235294117645</v>
      </c>
      <c r="G36" s="218">
        <v>10</v>
      </c>
      <c r="H36" s="72">
        <v>22</v>
      </c>
      <c r="I36" s="80">
        <v>29588.26</v>
      </c>
      <c r="J36" s="72">
        <v>328</v>
      </c>
      <c r="K36" s="219">
        <f t="shared" si="5"/>
        <v>2.2000000000000002</v>
      </c>
      <c r="L36" s="218">
        <v>7</v>
      </c>
      <c r="M36" s="72">
        <v>13</v>
      </c>
      <c r="N36" s="80">
        <v>15181.56</v>
      </c>
      <c r="O36" s="72">
        <v>181</v>
      </c>
      <c r="P36" s="219">
        <f t="shared" si="6"/>
        <v>1.8571428571428572</v>
      </c>
    </row>
    <row r="37" spans="1:16" ht="20.100000000000001" customHeight="1" x14ac:dyDescent="0.2">
      <c r="A37" s="251" t="s">
        <v>5</v>
      </c>
      <c r="B37" s="120">
        <f>SUM(B9:B36)</f>
        <v>1037</v>
      </c>
      <c r="C37" s="120">
        <f>SUM(C9:C36)</f>
        <v>2035</v>
      </c>
      <c r="D37" s="132">
        <f>SUM(D9:D36)</f>
        <v>2391636.4200000004</v>
      </c>
      <c r="E37" s="120">
        <f>SUM(E9:E36)</f>
        <v>30808</v>
      </c>
      <c r="F37" s="143">
        <f t="shared" si="4"/>
        <v>1.9623915139826422</v>
      </c>
      <c r="G37" s="220">
        <f>SUM(G9:G36)</f>
        <v>623</v>
      </c>
      <c r="H37" s="120">
        <f>SUM(H9:H36)</f>
        <v>1251</v>
      </c>
      <c r="I37" s="132">
        <f>SUM(I9:I36)</f>
        <v>1462437.87</v>
      </c>
      <c r="J37" s="120">
        <f>SUM(J9:J36)</f>
        <v>18960</v>
      </c>
      <c r="K37" s="221">
        <f t="shared" si="5"/>
        <v>2.0080256821829856</v>
      </c>
      <c r="L37" s="220">
        <f>SUM(L9:L36)</f>
        <v>414</v>
      </c>
      <c r="M37" s="120">
        <f>SUM(M9:M36)</f>
        <v>784</v>
      </c>
      <c r="N37" s="132">
        <f>SUM(N9:N36)</f>
        <v>929198.55</v>
      </c>
      <c r="O37" s="120">
        <f>SUM(O9:O36)</f>
        <v>11848</v>
      </c>
      <c r="P37" s="221">
        <f t="shared" si="6"/>
        <v>1.893719806763285</v>
      </c>
    </row>
    <row r="38" spans="1:16" ht="9.9499999999999993" customHeight="1" x14ac:dyDescent="0.2"/>
    <row r="39" spans="1:16" ht="45" customHeight="1" x14ac:dyDescent="0.2">
      <c r="A39" s="400" t="s">
        <v>409</v>
      </c>
      <c r="B39" s="400"/>
      <c r="C39" s="400"/>
      <c r="D39" s="400"/>
      <c r="E39" s="400"/>
      <c r="F39" s="400"/>
      <c r="G39" s="400"/>
      <c r="H39" s="400"/>
      <c r="I39" s="400"/>
      <c r="J39" s="400"/>
      <c r="K39" s="400"/>
      <c r="L39" s="400"/>
      <c r="M39" s="400"/>
      <c r="N39" s="400"/>
      <c r="O39" s="400"/>
      <c r="P39" s="400"/>
    </row>
    <row r="58" ht="30" customHeight="1" x14ac:dyDescent="0.2"/>
  </sheetData>
  <mergeCells count="7">
    <mergeCell ref="A4:K4"/>
    <mergeCell ref="A39:P39"/>
    <mergeCell ref="G6:K6"/>
    <mergeCell ref="L6:P6"/>
    <mergeCell ref="A3:F3"/>
    <mergeCell ref="A6:A7"/>
    <mergeCell ref="B6:F6"/>
  </mergeCells>
  <phoneticPr fontId="0" type="noConversion"/>
  <hyperlinks>
    <hyperlink ref="A1" location="Съдържание!Print_Area" display="към съдържанието" xr:uid="{00000000-0004-0000-2A00-000000000000}"/>
  </hyperlinks>
  <printOptions horizontalCentered="1"/>
  <pageMargins left="0.39370078740157483" right="0.39370078740157483" top="0.59055118110236227" bottom="0.39370078740157483" header="0.39370078740157483" footer="0.39370078740157483"/>
  <pageSetup paperSize="9" scale="65"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3">
    <pageSetUpPr fitToPage="1"/>
  </sheetPr>
  <dimension ref="A1:P25"/>
  <sheetViews>
    <sheetView zoomScaleNormal="100" zoomScaleSheetLayoutView="96" workbookViewId="0">
      <selection activeCell="D2" sqref="D2"/>
    </sheetView>
  </sheetViews>
  <sheetFormatPr defaultRowHeight="12.75" x14ac:dyDescent="0.2"/>
  <cols>
    <col min="1" max="1" width="30.7109375" customWidth="1"/>
    <col min="2" max="2" width="12.7109375" customWidth="1"/>
    <col min="3" max="3" width="25.7109375" customWidth="1"/>
    <col min="4" max="4" width="20.7109375" customWidth="1"/>
    <col min="5" max="5" width="30.7109375" customWidth="1"/>
  </cols>
  <sheetData>
    <row r="1" spans="1:16" s="5" customFormat="1" ht="15" customHeight="1" x14ac:dyDescent="0.2">
      <c r="A1" s="159" t="s">
        <v>64</v>
      </c>
      <c r="B1" s="74"/>
      <c r="C1" s="74"/>
      <c r="D1" s="82"/>
      <c r="E1" s="91"/>
    </row>
    <row r="2" spans="1:16" s="5" customFormat="1" ht="15" customHeight="1" x14ac:dyDescent="0.2">
      <c r="A2" s="159"/>
      <c r="B2" s="260"/>
      <c r="C2" s="260"/>
      <c r="D2" s="82"/>
      <c r="E2" s="91"/>
    </row>
    <row r="3" spans="1:16" s="5" customFormat="1" ht="15" customHeight="1" x14ac:dyDescent="0.2">
      <c r="A3" s="350" t="s">
        <v>323</v>
      </c>
      <c r="B3" s="350"/>
      <c r="C3" s="350"/>
      <c r="D3" s="350"/>
      <c r="E3" s="350"/>
      <c r="F3" s="269"/>
      <c r="G3" s="269"/>
      <c r="H3" s="269"/>
    </row>
    <row r="4" spans="1:16" ht="30" customHeight="1" x14ac:dyDescent="0.2">
      <c r="A4" s="376" t="s">
        <v>411</v>
      </c>
      <c r="B4" s="376"/>
      <c r="C4" s="376"/>
      <c r="D4" s="376"/>
      <c r="E4" s="376"/>
      <c r="F4" s="265"/>
      <c r="G4" s="265"/>
      <c r="H4" s="265"/>
      <c r="I4" s="265"/>
      <c r="J4" s="265"/>
      <c r="K4" s="265"/>
      <c r="L4" s="265"/>
      <c r="M4" s="265"/>
      <c r="N4" s="265"/>
      <c r="O4" s="265"/>
      <c r="P4" s="265"/>
    </row>
    <row r="5" spans="1:16" s="10" customFormat="1" ht="15" customHeight="1" x14ac:dyDescent="0.2">
      <c r="A5" s="321"/>
      <c r="B5" s="321"/>
      <c r="C5" s="321"/>
      <c r="D5" s="321"/>
      <c r="E5" s="321"/>
    </row>
    <row r="6" spans="1:16" ht="39.950000000000003" customHeight="1" x14ac:dyDescent="0.2">
      <c r="A6" s="154" t="s">
        <v>61</v>
      </c>
      <c r="B6" s="141" t="s">
        <v>62</v>
      </c>
      <c r="C6" s="141" t="s">
        <v>244</v>
      </c>
      <c r="D6" s="142" t="s">
        <v>245</v>
      </c>
      <c r="E6" s="141" t="s">
        <v>240</v>
      </c>
    </row>
    <row r="7" spans="1:16" ht="20.100000000000001" customHeight="1" x14ac:dyDescent="0.2">
      <c r="A7" s="128">
        <v>1</v>
      </c>
      <c r="B7" s="122">
        <v>2</v>
      </c>
      <c r="C7" s="122">
        <v>3</v>
      </c>
      <c r="D7" s="128">
        <v>4</v>
      </c>
      <c r="E7" s="128" t="s">
        <v>215</v>
      </c>
    </row>
    <row r="8" spans="1:16" ht="15" customHeight="1" x14ac:dyDescent="0.2">
      <c r="A8" s="96" t="s">
        <v>88</v>
      </c>
      <c r="B8" s="72">
        <v>146.91433724075745</v>
      </c>
      <c r="C8" s="72">
        <v>364.65593279663983</v>
      </c>
      <c r="D8" s="72">
        <v>5171.9544011983653</v>
      </c>
      <c r="E8" s="93">
        <f>D8/C8</f>
        <v>14.183107790221102</v>
      </c>
      <c r="G8" s="167"/>
    </row>
    <row r="9" spans="1:16" ht="15" customHeight="1" x14ac:dyDescent="0.2">
      <c r="A9" s="96" t="s">
        <v>89</v>
      </c>
      <c r="B9" s="72">
        <v>97.222723174030662</v>
      </c>
      <c r="C9" s="72">
        <v>215.22506125306265</v>
      </c>
      <c r="D9" s="72">
        <v>3252.1213598395411</v>
      </c>
      <c r="E9" s="93">
        <f t="shared" ref="E9:E14" si="0">D9/C9</f>
        <v>15.1103284204235</v>
      </c>
      <c r="G9" s="167"/>
    </row>
    <row r="10" spans="1:16" ht="15" customHeight="1" x14ac:dyDescent="0.2">
      <c r="A10" s="96" t="s">
        <v>90</v>
      </c>
      <c r="B10" s="72">
        <v>162.03787195671777</v>
      </c>
      <c r="C10" s="72">
        <v>337.8921946097305</v>
      </c>
      <c r="D10" s="72">
        <v>4734.919237311803</v>
      </c>
      <c r="E10" s="93">
        <f t="shared" si="0"/>
        <v>14.013106289065632</v>
      </c>
      <c r="G10" s="167"/>
    </row>
    <row r="11" spans="1:16" ht="15" customHeight="1" x14ac:dyDescent="0.2">
      <c r="A11" s="96" t="s">
        <v>91</v>
      </c>
      <c r="B11" s="72">
        <v>198.76645626690711</v>
      </c>
      <c r="C11" s="72">
        <v>392.53482674133704</v>
      </c>
      <c r="D11" s="72">
        <v>5284.5578490364842</v>
      </c>
      <c r="E11" s="93">
        <f t="shared" si="0"/>
        <v>13.462647105498164</v>
      </c>
      <c r="G11" s="167"/>
    </row>
    <row r="12" spans="1:16" ht="15" customHeight="1" x14ac:dyDescent="0.2">
      <c r="A12" s="96" t="s">
        <v>92</v>
      </c>
      <c r="B12" s="72">
        <v>207.40847610459875</v>
      </c>
      <c r="C12" s="72">
        <v>467.25026251312568</v>
      </c>
      <c r="D12" s="72">
        <v>6296.873993957397</v>
      </c>
      <c r="E12" s="93">
        <f t="shared" si="0"/>
        <v>13.476448274398797</v>
      </c>
      <c r="G12" s="167"/>
    </row>
    <row r="13" spans="1:16" ht="15" customHeight="1" x14ac:dyDescent="0.2">
      <c r="A13" s="96" t="s">
        <v>127</v>
      </c>
      <c r="B13" s="72">
        <v>131.7908025247971</v>
      </c>
      <c r="C13" s="72">
        <v>336.77703885194262</v>
      </c>
      <c r="D13" s="72">
        <v>4560.9970802549069</v>
      </c>
      <c r="E13" s="93">
        <f t="shared" si="0"/>
        <v>13.543076142610955</v>
      </c>
      <c r="G13" s="167"/>
    </row>
    <row r="14" spans="1:16" ht="15" customHeight="1" x14ac:dyDescent="0.2">
      <c r="A14" s="96" t="s">
        <v>270</v>
      </c>
      <c r="B14" s="72">
        <v>253.85933273219115</v>
      </c>
      <c r="C14" s="72">
        <v>1071.6646832341617</v>
      </c>
      <c r="D14" s="72">
        <v>14610.576078401504</v>
      </c>
      <c r="E14" s="93">
        <f t="shared" si="0"/>
        <v>13.633533237568727</v>
      </c>
      <c r="G14" s="167"/>
    </row>
    <row r="15" spans="1:16" ht="20.100000000000001" customHeight="1" x14ac:dyDescent="0.2">
      <c r="A15" s="212" t="s">
        <v>5</v>
      </c>
      <c r="B15" s="120">
        <f>SUM(B8:B14)</f>
        <v>1198</v>
      </c>
      <c r="C15" s="120">
        <f>SUM(C8:C14)</f>
        <v>3186</v>
      </c>
      <c r="D15" s="120">
        <f>SUM(D8:D14)</f>
        <v>43912</v>
      </c>
      <c r="E15" s="143">
        <f>D15/C15</f>
        <v>13.782799748901445</v>
      </c>
      <c r="G15" s="167"/>
    </row>
    <row r="17" spans="2:4" x14ac:dyDescent="0.2">
      <c r="B17" s="167"/>
      <c r="C17" s="167"/>
      <c r="D17" s="167"/>
    </row>
    <row r="18" spans="2:4" x14ac:dyDescent="0.2">
      <c r="B18" s="167"/>
      <c r="C18" s="167"/>
      <c r="D18" s="167"/>
    </row>
    <row r="19" spans="2:4" x14ac:dyDescent="0.2">
      <c r="B19" s="167"/>
      <c r="C19" s="167"/>
      <c r="D19" s="167"/>
    </row>
    <row r="20" spans="2:4" x14ac:dyDescent="0.2">
      <c r="B20" s="167"/>
      <c r="C20" s="167"/>
      <c r="D20" s="167"/>
    </row>
    <row r="21" spans="2:4" x14ac:dyDescent="0.2">
      <c r="B21" s="167"/>
      <c r="C21" s="167"/>
      <c r="D21" s="167"/>
    </row>
    <row r="22" spans="2:4" x14ac:dyDescent="0.2">
      <c r="B22" s="167"/>
      <c r="C22" s="167"/>
      <c r="D22" s="167"/>
    </row>
    <row r="23" spans="2:4" x14ac:dyDescent="0.2">
      <c r="B23" s="167"/>
      <c r="C23" s="167"/>
      <c r="D23" s="167"/>
    </row>
    <row r="24" spans="2:4" x14ac:dyDescent="0.2">
      <c r="B24" s="167"/>
      <c r="C24" s="167"/>
      <c r="D24" s="167"/>
    </row>
    <row r="25" spans="2:4" x14ac:dyDescent="0.2">
      <c r="B25" s="8"/>
    </row>
  </sheetData>
  <mergeCells count="2">
    <mergeCell ref="A4:E4"/>
    <mergeCell ref="A3:E3"/>
  </mergeCells>
  <phoneticPr fontId="0" type="noConversion"/>
  <hyperlinks>
    <hyperlink ref="A1" location="Съдържание!Print_Area" display="към съдържанието" xr:uid="{00000000-0004-0000-2D00-000000000000}"/>
  </hyperlinks>
  <printOptions horizontalCentered="1"/>
  <pageMargins left="0.39370078740157483" right="0.39370078740157483" top="0.59055118110236227" bottom="0.39370078740157483" header="0.39370078740157483" footer="0.39370078740157483"/>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P75"/>
  <sheetViews>
    <sheetView zoomScaleNormal="100" zoomScaleSheetLayoutView="86" workbookViewId="0">
      <selection activeCell="D2" sqref="D2"/>
    </sheetView>
  </sheetViews>
  <sheetFormatPr defaultRowHeight="12.75" x14ac:dyDescent="0.2"/>
  <cols>
    <col min="1" max="1" width="10.7109375" customWidth="1"/>
    <col min="2" max="2" width="10.7109375" style="2" customWidth="1"/>
    <col min="3" max="3" width="60.7109375" customWidth="1"/>
    <col min="4" max="4" width="25.7109375" customWidth="1"/>
    <col min="5" max="6" width="20.7109375" customWidth="1"/>
    <col min="8" max="8" width="8.5703125" customWidth="1"/>
    <col min="10" max="10" width="40.28515625" customWidth="1"/>
  </cols>
  <sheetData>
    <row r="1" spans="1:16" s="5" customFormat="1" x14ac:dyDescent="0.2">
      <c r="A1" s="159" t="s">
        <v>64</v>
      </c>
      <c r="B1" s="146"/>
      <c r="F1" s="91"/>
      <c r="H1"/>
      <c r="I1"/>
      <c r="J1"/>
      <c r="K1"/>
      <c r="L1"/>
      <c r="M1"/>
      <c r="N1"/>
      <c r="O1"/>
      <c r="P1"/>
    </row>
    <row r="2" spans="1:16" s="5" customFormat="1" x14ac:dyDescent="0.2">
      <c r="A2" s="159"/>
      <c r="B2" s="146"/>
      <c r="F2" s="91"/>
      <c r="H2"/>
      <c r="I2"/>
      <c r="J2"/>
      <c r="K2"/>
      <c r="L2"/>
      <c r="M2"/>
      <c r="N2"/>
      <c r="O2"/>
      <c r="P2"/>
    </row>
    <row r="3" spans="1:16" s="5" customFormat="1" ht="15" customHeight="1" x14ac:dyDescent="0.2">
      <c r="A3" s="350" t="s">
        <v>323</v>
      </c>
      <c r="B3" s="350"/>
      <c r="C3" s="350"/>
      <c r="D3" s="350"/>
      <c r="E3" s="350"/>
      <c r="F3" s="350"/>
      <c r="G3" s="269"/>
      <c r="H3" s="269"/>
      <c r="I3"/>
      <c r="J3"/>
      <c r="K3"/>
      <c r="L3"/>
      <c r="M3"/>
      <c r="N3"/>
      <c r="O3"/>
      <c r="P3"/>
    </row>
    <row r="4" spans="1:16" ht="31.5" customHeight="1" x14ac:dyDescent="0.2">
      <c r="A4" s="350" t="s">
        <v>412</v>
      </c>
      <c r="B4" s="350"/>
      <c r="C4" s="350"/>
      <c r="D4" s="350"/>
      <c r="E4" s="350"/>
      <c r="F4" s="350"/>
      <c r="G4" s="266"/>
      <c r="H4" s="266"/>
      <c r="I4" s="266"/>
      <c r="J4" s="266"/>
      <c r="K4" s="266"/>
      <c r="L4" s="266"/>
      <c r="M4" s="266"/>
      <c r="N4" s="266"/>
      <c r="O4" s="266"/>
      <c r="P4" s="266"/>
    </row>
    <row r="5" spans="1:16" ht="15" customHeight="1" x14ac:dyDescent="0.2">
      <c r="A5" s="66"/>
      <c r="B5" s="66"/>
      <c r="C5" s="66"/>
      <c r="D5" s="66"/>
      <c r="E5" s="66"/>
      <c r="F5" s="66"/>
    </row>
    <row r="6" spans="1:16" s="47" customFormat="1" ht="39.950000000000003" customHeight="1" x14ac:dyDescent="0.2">
      <c r="A6" s="128" t="s">
        <v>141</v>
      </c>
      <c r="B6" s="128" t="s">
        <v>140</v>
      </c>
      <c r="C6" s="128" t="s">
        <v>154</v>
      </c>
      <c r="D6" s="128" t="s">
        <v>175</v>
      </c>
      <c r="E6" s="128" t="s">
        <v>142</v>
      </c>
      <c r="F6" s="128" t="s">
        <v>182</v>
      </c>
      <c r="H6"/>
      <c r="I6"/>
      <c r="J6"/>
      <c r="K6"/>
      <c r="L6"/>
      <c r="M6"/>
      <c r="N6"/>
      <c r="O6"/>
      <c r="P6"/>
    </row>
    <row r="7" spans="1:16" s="47" customFormat="1" ht="20.100000000000001" customHeight="1" x14ac:dyDescent="0.2">
      <c r="A7" s="128">
        <v>1</v>
      </c>
      <c r="B7" s="128">
        <v>2</v>
      </c>
      <c r="C7" s="128">
        <v>3</v>
      </c>
      <c r="D7" s="128">
        <v>4</v>
      </c>
      <c r="E7" s="128">
        <v>5</v>
      </c>
      <c r="F7" s="128">
        <v>6</v>
      </c>
      <c r="H7"/>
      <c r="I7"/>
      <c r="J7"/>
      <c r="K7"/>
      <c r="L7"/>
      <c r="M7"/>
      <c r="N7"/>
      <c r="O7"/>
      <c r="P7"/>
    </row>
    <row r="8" spans="1:16" ht="15" customHeight="1" x14ac:dyDescent="0.2">
      <c r="A8" s="102">
        <v>1</v>
      </c>
      <c r="B8" s="102" t="s">
        <v>183</v>
      </c>
      <c r="C8" s="103" t="s">
        <v>202</v>
      </c>
      <c r="D8" s="99">
        <v>212</v>
      </c>
      <c r="E8" s="337">
        <v>6.4100000000000004E-2</v>
      </c>
      <c r="F8" s="100">
        <v>27.9</v>
      </c>
    </row>
    <row r="9" spans="1:16" ht="15" customHeight="1" x14ac:dyDescent="0.2">
      <c r="A9" s="102">
        <v>2</v>
      </c>
      <c r="B9" s="102" t="s">
        <v>187</v>
      </c>
      <c r="C9" s="103" t="s">
        <v>201</v>
      </c>
      <c r="D9" s="99">
        <v>154</v>
      </c>
      <c r="E9" s="337">
        <v>4.6600000000000003E-2</v>
      </c>
      <c r="F9" s="100">
        <v>28.2</v>
      </c>
    </row>
    <row r="10" spans="1:16" ht="15" customHeight="1" x14ac:dyDescent="0.2">
      <c r="A10" s="102">
        <v>3</v>
      </c>
      <c r="B10" s="102" t="s">
        <v>190</v>
      </c>
      <c r="C10" s="103" t="s">
        <v>207</v>
      </c>
      <c r="D10" s="99">
        <v>139</v>
      </c>
      <c r="E10" s="337">
        <v>4.2000000000000003E-2</v>
      </c>
      <c r="F10" s="100">
        <v>31.3</v>
      </c>
    </row>
    <row r="11" spans="1:16" ht="15" customHeight="1" x14ac:dyDescent="0.2">
      <c r="A11" s="102">
        <v>4</v>
      </c>
      <c r="B11" s="102" t="s">
        <v>191</v>
      </c>
      <c r="C11" s="103" t="s">
        <v>208</v>
      </c>
      <c r="D11" s="99">
        <v>83</v>
      </c>
      <c r="E11" s="337">
        <v>2.5100000000000001E-2</v>
      </c>
      <c r="F11" s="100">
        <v>30.8</v>
      </c>
    </row>
    <row r="12" spans="1:16" ht="15" customHeight="1" x14ac:dyDescent="0.2">
      <c r="A12" s="102">
        <v>5</v>
      </c>
      <c r="B12" s="102" t="s">
        <v>188</v>
      </c>
      <c r="C12" s="103" t="s">
        <v>206</v>
      </c>
      <c r="D12" s="99">
        <v>80</v>
      </c>
      <c r="E12" s="337">
        <v>2.4199999999999999E-2</v>
      </c>
      <c r="F12" s="100">
        <v>27.6</v>
      </c>
    </row>
    <row r="13" spans="1:16" ht="15" customHeight="1" x14ac:dyDescent="0.2">
      <c r="A13" s="102">
        <v>6</v>
      </c>
      <c r="B13" s="102" t="s">
        <v>195</v>
      </c>
      <c r="C13" s="103" t="s">
        <v>204</v>
      </c>
      <c r="D13" s="99">
        <v>80</v>
      </c>
      <c r="E13" s="337">
        <v>2.4199999999999999E-2</v>
      </c>
      <c r="F13" s="100">
        <v>32.5</v>
      </c>
    </row>
    <row r="14" spans="1:16" ht="15" customHeight="1" x14ac:dyDescent="0.2">
      <c r="A14" s="102">
        <v>7</v>
      </c>
      <c r="B14" s="102" t="s">
        <v>189</v>
      </c>
      <c r="C14" s="103" t="s">
        <v>199</v>
      </c>
      <c r="D14" s="99">
        <v>73</v>
      </c>
      <c r="E14" s="337">
        <v>2.2100000000000002E-2</v>
      </c>
      <c r="F14" s="100">
        <v>23.9</v>
      </c>
    </row>
    <row r="15" spans="1:16" ht="15" customHeight="1" x14ac:dyDescent="0.2">
      <c r="A15" s="102">
        <v>8</v>
      </c>
      <c r="B15" s="102" t="s">
        <v>192</v>
      </c>
      <c r="C15" s="103" t="s">
        <v>203</v>
      </c>
      <c r="D15" s="99">
        <v>64</v>
      </c>
      <c r="E15" s="337">
        <v>1.9300000000000001E-2</v>
      </c>
      <c r="F15" s="100">
        <v>31.9</v>
      </c>
    </row>
    <row r="16" spans="1:16" ht="15" customHeight="1" x14ac:dyDescent="0.2">
      <c r="A16" s="102">
        <v>9</v>
      </c>
      <c r="B16" s="102" t="s">
        <v>186</v>
      </c>
      <c r="C16" s="103" t="s">
        <v>209</v>
      </c>
      <c r="D16" s="99">
        <v>59</v>
      </c>
      <c r="E16" s="337">
        <v>1.78E-2</v>
      </c>
      <c r="F16" s="100">
        <v>19.3</v>
      </c>
      <c r="H16" s="47"/>
      <c r="I16" s="47"/>
    </row>
    <row r="17" spans="1:9" ht="15" customHeight="1" x14ac:dyDescent="0.2">
      <c r="A17" s="102">
        <v>10</v>
      </c>
      <c r="B17" s="102" t="s">
        <v>193</v>
      </c>
      <c r="C17" s="103" t="s">
        <v>200</v>
      </c>
      <c r="D17" s="99">
        <v>53</v>
      </c>
      <c r="E17" s="337">
        <v>1.6E-2</v>
      </c>
      <c r="F17" s="100">
        <v>29</v>
      </c>
      <c r="H17" s="47"/>
      <c r="I17" s="47"/>
    </row>
    <row r="18" spans="1:9" ht="15" customHeight="1" x14ac:dyDescent="0.2">
      <c r="A18" s="102">
        <v>11</v>
      </c>
      <c r="B18" s="102" t="s">
        <v>296</v>
      </c>
      <c r="C18" s="103" t="s">
        <v>297</v>
      </c>
      <c r="D18" s="99">
        <v>50</v>
      </c>
      <c r="E18" s="337">
        <v>1.5100000000000001E-2</v>
      </c>
      <c r="F18" s="100">
        <v>27.2</v>
      </c>
      <c r="H18" s="47"/>
      <c r="I18" s="47"/>
    </row>
    <row r="19" spans="1:9" ht="15" customHeight="1" x14ac:dyDescent="0.2">
      <c r="A19" s="102">
        <v>12</v>
      </c>
      <c r="B19" s="102" t="s">
        <v>194</v>
      </c>
      <c r="C19" s="104" t="s">
        <v>205</v>
      </c>
      <c r="D19" s="99">
        <v>46</v>
      </c>
      <c r="E19" s="337">
        <v>1.3899999999999999E-2</v>
      </c>
      <c r="F19" s="100">
        <v>30.6</v>
      </c>
      <c r="H19" s="47"/>
      <c r="I19" s="47"/>
    </row>
    <row r="20" spans="1:9" ht="30" customHeight="1" x14ac:dyDescent="0.2">
      <c r="A20" s="102">
        <v>13</v>
      </c>
      <c r="B20" s="102" t="s">
        <v>196</v>
      </c>
      <c r="C20" s="103" t="s">
        <v>269</v>
      </c>
      <c r="D20" s="99">
        <v>42</v>
      </c>
      <c r="E20" s="337">
        <v>1.2699999999999999E-2</v>
      </c>
      <c r="F20" s="100">
        <v>28.9</v>
      </c>
      <c r="H20" s="47"/>
      <c r="I20" s="47"/>
    </row>
    <row r="21" spans="1:9" ht="15" customHeight="1" x14ac:dyDescent="0.2">
      <c r="A21" s="102">
        <v>14</v>
      </c>
      <c r="B21" s="102" t="s">
        <v>282</v>
      </c>
      <c r="C21" s="103" t="s">
        <v>283</v>
      </c>
      <c r="D21" s="99">
        <v>39</v>
      </c>
      <c r="E21" s="337">
        <v>1.18E-2</v>
      </c>
      <c r="F21" s="100">
        <v>15.8</v>
      </c>
      <c r="H21" s="47"/>
      <c r="I21" s="47"/>
    </row>
    <row r="22" spans="1:9" ht="15" customHeight="1" x14ac:dyDescent="0.2">
      <c r="A22" s="102">
        <v>15</v>
      </c>
      <c r="B22" s="102" t="s">
        <v>346</v>
      </c>
      <c r="C22" s="103" t="s">
        <v>347</v>
      </c>
      <c r="D22" s="99">
        <v>39</v>
      </c>
      <c r="E22" s="337">
        <v>1.18E-2</v>
      </c>
      <c r="F22" s="100">
        <v>26.8</v>
      </c>
      <c r="H22" s="47"/>
      <c r="I22" s="47"/>
    </row>
    <row r="23" spans="1:9" ht="15" customHeight="1" x14ac:dyDescent="0.2">
      <c r="A23" s="102">
        <v>16</v>
      </c>
      <c r="B23" s="102" t="s">
        <v>421</v>
      </c>
      <c r="C23" s="103" t="s">
        <v>422</v>
      </c>
      <c r="D23" s="99">
        <v>37</v>
      </c>
      <c r="E23" s="337">
        <v>1.12E-2</v>
      </c>
      <c r="F23" s="100">
        <v>29.1</v>
      </c>
      <c r="H23" s="47"/>
      <c r="I23" s="47"/>
    </row>
    <row r="24" spans="1:9" ht="15" customHeight="1" x14ac:dyDescent="0.2">
      <c r="A24" s="102">
        <v>17</v>
      </c>
      <c r="B24" s="102" t="s">
        <v>287</v>
      </c>
      <c r="C24" s="103" t="s">
        <v>288</v>
      </c>
      <c r="D24" s="99">
        <v>35</v>
      </c>
      <c r="E24" s="337">
        <v>1.06E-2</v>
      </c>
      <c r="F24" s="100">
        <v>30</v>
      </c>
      <c r="H24" s="47"/>
      <c r="I24" s="47"/>
    </row>
    <row r="25" spans="1:9" ht="15" customHeight="1" x14ac:dyDescent="0.2">
      <c r="A25" s="102">
        <v>18</v>
      </c>
      <c r="B25" s="102" t="s">
        <v>144</v>
      </c>
      <c r="C25" s="103" t="s">
        <v>155</v>
      </c>
      <c r="D25" s="99">
        <v>35</v>
      </c>
      <c r="E25" s="337">
        <v>1.06E-2</v>
      </c>
      <c r="F25" s="100">
        <v>4.2</v>
      </c>
      <c r="H25" s="47"/>
      <c r="I25" s="47"/>
    </row>
    <row r="26" spans="1:9" ht="15" customHeight="1" x14ac:dyDescent="0.2">
      <c r="A26" s="102">
        <v>19</v>
      </c>
      <c r="B26" s="102" t="s">
        <v>423</v>
      </c>
      <c r="C26" s="103" t="s">
        <v>424</v>
      </c>
      <c r="D26" s="99">
        <v>35</v>
      </c>
      <c r="E26" s="337">
        <v>1.06E-2</v>
      </c>
      <c r="F26" s="100">
        <v>27.8</v>
      </c>
      <c r="H26" s="47"/>
      <c r="I26" s="47"/>
    </row>
    <row r="27" spans="1:9" ht="15" customHeight="1" x14ac:dyDescent="0.2">
      <c r="A27" s="147">
        <v>20</v>
      </c>
      <c r="B27" s="147" t="s">
        <v>294</v>
      </c>
      <c r="C27" s="148" t="s">
        <v>295</v>
      </c>
      <c r="D27" s="149">
        <v>35</v>
      </c>
      <c r="E27" s="338">
        <v>1.06E-2</v>
      </c>
      <c r="F27" s="150">
        <v>31.2</v>
      </c>
      <c r="H27" s="47"/>
      <c r="I27" s="47"/>
    </row>
    <row r="28" spans="1:9" ht="9.9499999999999993" customHeight="1" x14ac:dyDescent="0.2">
      <c r="H28" s="47"/>
      <c r="I28" s="47"/>
    </row>
    <row r="29" spans="1:9" s="5" customFormat="1" ht="18" customHeight="1" x14ac:dyDescent="0.2">
      <c r="A29" s="348" t="s">
        <v>300</v>
      </c>
      <c r="B29" s="348"/>
      <c r="C29" s="348"/>
      <c r="D29" s="348"/>
      <c r="E29" s="348"/>
      <c r="F29" s="348"/>
      <c r="H29" s="97"/>
      <c r="I29" s="97"/>
    </row>
    <row r="31" spans="1:9" x14ac:dyDescent="0.2">
      <c r="A31" s="42"/>
      <c r="B31" s="48"/>
    </row>
    <row r="32" spans="1:9" x14ac:dyDescent="0.2">
      <c r="A32" s="42"/>
      <c r="B32" s="48"/>
    </row>
    <row r="33" spans="1:9" x14ac:dyDescent="0.2">
      <c r="A33" s="42"/>
      <c r="B33" s="48"/>
    </row>
    <row r="34" spans="1:9" ht="13.5" customHeight="1" x14ac:dyDescent="0.2">
      <c r="B34" s="48"/>
    </row>
    <row r="48" spans="1:9" s="2" customFormat="1" x14ac:dyDescent="0.2">
      <c r="A48" s="42"/>
      <c r="C48"/>
      <c r="D48"/>
      <c r="E48"/>
      <c r="F48"/>
      <c r="G48"/>
      <c r="H48"/>
      <c r="I48"/>
    </row>
    <row r="50" spans="1:9" s="2" customFormat="1" x14ac:dyDescent="0.2">
      <c r="A50"/>
      <c r="C50"/>
      <c r="D50"/>
      <c r="E50"/>
      <c r="F50"/>
      <c r="G50"/>
      <c r="H50"/>
      <c r="I50"/>
    </row>
    <row r="51" spans="1:9" s="2" customFormat="1" x14ac:dyDescent="0.2">
      <c r="A51"/>
      <c r="C51"/>
      <c r="D51"/>
      <c r="E51"/>
      <c r="F51"/>
      <c r="G51"/>
      <c r="H51"/>
      <c r="I51"/>
    </row>
    <row r="52" spans="1:9" s="2" customFormat="1" x14ac:dyDescent="0.2">
      <c r="A52"/>
      <c r="C52"/>
      <c r="D52"/>
      <c r="E52"/>
      <c r="F52"/>
      <c r="G52"/>
      <c r="H52"/>
      <c r="I52"/>
    </row>
    <row r="53" spans="1:9" s="2" customFormat="1" x14ac:dyDescent="0.2">
      <c r="A53"/>
      <c r="C53"/>
      <c r="D53"/>
      <c r="E53"/>
      <c r="F53"/>
      <c r="G53"/>
      <c r="H53"/>
      <c r="I53"/>
    </row>
    <row r="54" spans="1:9" s="2" customFormat="1" x14ac:dyDescent="0.2">
      <c r="A54"/>
      <c r="C54"/>
      <c r="D54"/>
      <c r="E54"/>
      <c r="F54"/>
      <c r="G54"/>
      <c r="H54"/>
      <c r="I54"/>
    </row>
    <row r="55" spans="1:9" s="2" customFormat="1" x14ac:dyDescent="0.2">
      <c r="A55"/>
      <c r="C55"/>
      <c r="D55"/>
      <c r="E55"/>
      <c r="F55"/>
      <c r="G55"/>
      <c r="H55"/>
      <c r="I55"/>
    </row>
    <row r="56" spans="1:9" s="2" customFormat="1" x14ac:dyDescent="0.2">
      <c r="A56"/>
      <c r="C56"/>
      <c r="D56"/>
      <c r="E56"/>
      <c r="F56"/>
      <c r="G56"/>
      <c r="H56"/>
      <c r="I56"/>
    </row>
    <row r="57" spans="1:9" s="2" customFormat="1" x14ac:dyDescent="0.2">
      <c r="A57"/>
      <c r="C57"/>
      <c r="D57"/>
      <c r="E57"/>
      <c r="F57"/>
      <c r="G57"/>
      <c r="H57"/>
      <c r="I57"/>
    </row>
    <row r="58" spans="1:9" s="2" customFormat="1" x14ac:dyDescent="0.2">
      <c r="A58"/>
      <c r="C58"/>
      <c r="D58"/>
      <c r="E58"/>
      <c r="F58"/>
      <c r="G58"/>
      <c r="H58"/>
      <c r="I58"/>
    </row>
    <row r="59" spans="1:9" s="2" customFormat="1" x14ac:dyDescent="0.2">
      <c r="A59"/>
      <c r="C59"/>
      <c r="D59"/>
      <c r="E59"/>
      <c r="F59"/>
      <c r="G59"/>
      <c r="H59"/>
      <c r="I59"/>
    </row>
    <row r="60" spans="1:9" s="2" customFormat="1" x14ac:dyDescent="0.2">
      <c r="A60"/>
      <c r="C60"/>
      <c r="D60"/>
      <c r="E60"/>
      <c r="F60"/>
      <c r="G60"/>
      <c r="H60"/>
      <c r="I60"/>
    </row>
    <row r="61" spans="1:9" s="2" customFormat="1" x14ac:dyDescent="0.2">
      <c r="A61"/>
      <c r="C61"/>
      <c r="D61"/>
      <c r="E61"/>
      <c r="F61"/>
      <c r="G61"/>
      <c r="H61"/>
      <c r="I61"/>
    </row>
    <row r="62" spans="1:9" s="2" customFormat="1" x14ac:dyDescent="0.2">
      <c r="A62"/>
      <c r="C62"/>
      <c r="D62"/>
      <c r="E62"/>
      <c r="F62"/>
      <c r="G62"/>
      <c r="H62"/>
      <c r="I62"/>
    </row>
    <row r="63" spans="1:9" s="2" customFormat="1" x14ac:dyDescent="0.2">
      <c r="A63"/>
      <c r="C63"/>
      <c r="D63"/>
      <c r="E63"/>
      <c r="F63"/>
      <c r="G63"/>
      <c r="H63"/>
      <c r="I63"/>
    </row>
    <row r="64" spans="1:9" s="2" customFormat="1" x14ac:dyDescent="0.2">
      <c r="A64"/>
      <c r="C64"/>
      <c r="D64"/>
      <c r="E64"/>
      <c r="F64"/>
      <c r="G64"/>
      <c r="H64"/>
      <c r="I64"/>
    </row>
    <row r="65" spans="1:9" s="2" customFormat="1" x14ac:dyDescent="0.2">
      <c r="A65"/>
      <c r="C65"/>
      <c r="D65"/>
      <c r="E65"/>
      <c r="F65"/>
      <c r="G65"/>
      <c r="H65"/>
      <c r="I65"/>
    </row>
    <row r="66" spans="1:9" s="2" customFormat="1" x14ac:dyDescent="0.2">
      <c r="A66"/>
      <c r="C66"/>
      <c r="D66"/>
      <c r="E66"/>
      <c r="F66"/>
      <c r="G66"/>
      <c r="H66"/>
      <c r="I66"/>
    </row>
    <row r="67" spans="1:9" s="2" customFormat="1" x14ac:dyDescent="0.2">
      <c r="A67"/>
      <c r="C67"/>
      <c r="D67"/>
      <c r="E67"/>
      <c r="F67"/>
      <c r="G67"/>
      <c r="H67"/>
      <c r="I67"/>
    </row>
    <row r="68" spans="1:9" s="2" customFormat="1" x14ac:dyDescent="0.2">
      <c r="A68"/>
      <c r="C68"/>
      <c r="D68"/>
      <c r="E68"/>
      <c r="F68"/>
      <c r="G68"/>
      <c r="H68"/>
      <c r="I68"/>
    </row>
    <row r="69" spans="1:9" s="2" customFormat="1" x14ac:dyDescent="0.2">
      <c r="A69"/>
      <c r="C69"/>
      <c r="D69"/>
      <c r="E69"/>
      <c r="F69"/>
      <c r="G69"/>
      <c r="H69"/>
      <c r="I69"/>
    </row>
    <row r="70" spans="1:9" s="2" customFormat="1" x14ac:dyDescent="0.2">
      <c r="A70"/>
      <c r="C70"/>
      <c r="D70"/>
      <c r="E70"/>
      <c r="F70"/>
      <c r="G70"/>
      <c r="H70"/>
      <c r="I70"/>
    </row>
    <row r="71" spans="1:9" s="2" customFormat="1" x14ac:dyDescent="0.2">
      <c r="A71"/>
      <c r="C71"/>
      <c r="D71"/>
      <c r="E71"/>
      <c r="F71"/>
      <c r="G71"/>
      <c r="H71"/>
      <c r="I71"/>
    </row>
    <row r="72" spans="1:9" s="2" customFormat="1" x14ac:dyDescent="0.2">
      <c r="A72"/>
      <c r="C72"/>
      <c r="D72"/>
      <c r="E72"/>
      <c r="F72"/>
      <c r="G72"/>
      <c r="H72"/>
      <c r="I72"/>
    </row>
    <row r="73" spans="1:9" s="2" customFormat="1" x14ac:dyDescent="0.2">
      <c r="A73"/>
      <c r="C73"/>
      <c r="D73"/>
      <c r="E73"/>
      <c r="F73"/>
      <c r="G73"/>
      <c r="H73"/>
      <c r="I73"/>
    </row>
    <row r="75" spans="1:9" s="2" customFormat="1" x14ac:dyDescent="0.2">
      <c r="A75" s="42"/>
      <c r="C75"/>
      <c r="D75"/>
      <c r="E75"/>
      <c r="F75"/>
      <c r="G75"/>
      <c r="H75"/>
      <c r="I75"/>
    </row>
  </sheetData>
  <mergeCells count="3">
    <mergeCell ref="A29:F29"/>
    <mergeCell ref="A3:F3"/>
    <mergeCell ref="A4:F4"/>
  </mergeCells>
  <hyperlinks>
    <hyperlink ref="A1" location="Съдържание!Print_Area" display="към съдържанието" xr:uid="{00000000-0004-0000-2E00-000000000000}"/>
  </hyperlinks>
  <printOptions horizontalCentered="1"/>
  <pageMargins left="0.39370078740157483" right="0.39370078740157483" top="0.59055118110236227" bottom="0.39370078740157483" header="0.39370078740157483" footer="0.39370078740157483"/>
  <pageSetup paperSize="9" scale="85"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4">
    <pageSetUpPr fitToPage="1"/>
  </sheetPr>
  <dimension ref="A1:N41"/>
  <sheetViews>
    <sheetView zoomScale="84" zoomScaleNormal="84" zoomScaleSheetLayoutView="86" workbookViewId="0">
      <selection activeCell="L2" sqref="L2"/>
    </sheetView>
  </sheetViews>
  <sheetFormatPr defaultRowHeight="12.75" x14ac:dyDescent="0.2"/>
  <cols>
    <col min="1" max="1" width="18.7109375" customWidth="1"/>
    <col min="2" max="2" width="10.7109375" customWidth="1"/>
    <col min="3" max="3" width="18.7109375" customWidth="1"/>
    <col min="4" max="5" width="12.7109375" customWidth="1"/>
    <col min="6" max="6" width="10.7109375" customWidth="1"/>
    <col min="7" max="7" width="18.7109375" customWidth="1"/>
    <col min="8" max="9" width="12.7109375" customWidth="1"/>
    <col min="10" max="10" width="10.7109375" customWidth="1"/>
    <col min="11" max="11" width="18.7109375" customWidth="1"/>
    <col min="12" max="13" width="12.7109375" customWidth="1"/>
    <col min="15" max="15" width="12.42578125" customWidth="1"/>
  </cols>
  <sheetData>
    <row r="1" spans="1:13" s="5" customFormat="1" ht="15" customHeight="1" x14ac:dyDescent="0.2">
      <c r="A1" s="159" t="s">
        <v>64</v>
      </c>
      <c r="B1" s="74"/>
      <c r="C1" s="74"/>
      <c r="D1" s="82"/>
      <c r="E1" s="90"/>
      <c r="F1" s="82"/>
      <c r="G1" s="82"/>
      <c r="H1" s="82"/>
      <c r="I1" s="82"/>
      <c r="J1" s="82"/>
      <c r="K1" s="82"/>
    </row>
    <row r="2" spans="1:13" s="5" customFormat="1" ht="15" customHeight="1" x14ac:dyDescent="0.2">
      <c r="A2" s="159"/>
      <c r="B2" s="260"/>
      <c r="C2" s="260"/>
      <c r="D2" s="82"/>
      <c r="E2" s="90"/>
      <c r="F2" s="82"/>
      <c r="G2" s="82"/>
      <c r="H2" s="82"/>
      <c r="I2" s="82"/>
      <c r="J2" s="82"/>
      <c r="K2" s="82"/>
    </row>
    <row r="3" spans="1:13" s="5" customFormat="1" ht="15" customHeight="1" x14ac:dyDescent="0.2">
      <c r="A3" s="376" t="s">
        <v>352</v>
      </c>
      <c r="B3" s="376"/>
      <c r="C3" s="376"/>
      <c r="D3" s="376"/>
      <c r="E3" s="376"/>
      <c r="F3" s="376"/>
      <c r="G3" s="376"/>
      <c r="H3" s="376"/>
      <c r="I3" s="82"/>
      <c r="J3" s="82"/>
      <c r="K3" s="82"/>
    </row>
    <row r="4" spans="1:13" ht="30" customHeight="1" x14ac:dyDescent="0.2">
      <c r="A4" s="376" t="s">
        <v>414</v>
      </c>
      <c r="B4" s="376"/>
      <c r="C4" s="376"/>
      <c r="D4" s="376"/>
      <c r="E4" s="376"/>
      <c r="F4" s="376"/>
      <c r="G4" s="376"/>
      <c r="H4" s="376"/>
      <c r="I4" s="376"/>
      <c r="J4" s="265"/>
      <c r="K4" s="265"/>
      <c r="L4" s="265"/>
    </row>
    <row r="5" spans="1:13" ht="15" customHeight="1" x14ac:dyDescent="0.2">
      <c r="A5" s="114"/>
      <c r="B5" s="114"/>
      <c r="C5" s="114"/>
      <c r="D5" s="114"/>
      <c r="E5" s="114"/>
    </row>
    <row r="6" spans="1:13" ht="15" customHeight="1" x14ac:dyDescent="0.2">
      <c r="A6" s="406" t="s">
        <v>320</v>
      </c>
      <c r="B6" s="403" t="s">
        <v>5</v>
      </c>
      <c r="C6" s="404"/>
      <c r="D6" s="404"/>
      <c r="E6" s="405"/>
      <c r="F6" s="403" t="s">
        <v>305</v>
      </c>
      <c r="G6" s="404"/>
      <c r="H6" s="404"/>
      <c r="I6" s="405"/>
      <c r="J6" s="403" t="s">
        <v>306</v>
      </c>
      <c r="K6" s="404"/>
      <c r="L6" s="404"/>
      <c r="M6" s="405"/>
    </row>
    <row r="7" spans="1:13" ht="39.950000000000003" customHeight="1" x14ac:dyDescent="0.2">
      <c r="A7" s="407"/>
      <c r="B7" s="252" t="s">
        <v>132</v>
      </c>
      <c r="C7" s="142" t="s">
        <v>221</v>
      </c>
      <c r="D7" s="142" t="s">
        <v>66</v>
      </c>
      <c r="E7" s="253" t="s">
        <v>225</v>
      </c>
      <c r="F7" s="252" t="s">
        <v>132</v>
      </c>
      <c r="G7" s="142" t="s">
        <v>221</v>
      </c>
      <c r="H7" s="142" t="s">
        <v>66</v>
      </c>
      <c r="I7" s="253" t="s">
        <v>225</v>
      </c>
      <c r="J7" s="252" t="s">
        <v>132</v>
      </c>
      <c r="K7" s="142" t="s">
        <v>221</v>
      </c>
      <c r="L7" s="142" t="s">
        <v>66</v>
      </c>
      <c r="M7" s="253" t="s">
        <v>225</v>
      </c>
    </row>
    <row r="8" spans="1:13" ht="20.100000000000001" customHeight="1" x14ac:dyDescent="0.2">
      <c r="A8" s="259">
        <v>1</v>
      </c>
      <c r="B8" s="254">
        <v>2</v>
      </c>
      <c r="C8" s="216">
        <v>3</v>
      </c>
      <c r="D8" s="216">
        <v>4</v>
      </c>
      <c r="E8" s="255" t="s">
        <v>218</v>
      </c>
      <c r="F8" s="254">
        <v>6</v>
      </c>
      <c r="G8" s="216">
        <v>7</v>
      </c>
      <c r="H8" s="216">
        <v>8</v>
      </c>
      <c r="I8" s="255" t="s">
        <v>310</v>
      </c>
      <c r="J8" s="254">
        <v>10</v>
      </c>
      <c r="K8" s="216">
        <v>11</v>
      </c>
      <c r="L8" s="216">
        <v>12</v>
      </c>
      <c r="M8" s="255" t="s">
        <v>312</v>
      </c>
    </row>
    <row r="9" spans="1:13" ht="15" customHeight="1" x14ac:dyDescent="0.2">
      <c r="A9" s="250" t="s">
        <v>33</v>
      </c>
      <c r="B9" s="218">
        <f>F9+J9</f>
        <v>1922</v>
      </c>
      <c r="C9" s="115">
        <f>G9+K9</f>
        <v>5529260.8599999994</v>
      </c>
      <c r="D9" s="72">
        <f>H9+L9</f>
        <v>111644</v>
      </c>
      <c r="E9" s="239">
        <f>C9/D9</f>
        <v>49.525821898176339</v>
      </c>
      <c r="F9" s="218">
        <v>3</v>
      </c>
      <c r="G9" s="115">
        <v>8256.4699999999993</v>
      </c>
      <c r="H9" s="72">
        <v>149</v>
      </c>
      <c r="I9" s="239">
        <f>G9/H9</f>
        <v>55.412550335570465</v>
      </c>
      <c r="J9" s="218">
        <v>1919</v>
      </c>
      <c r="K9" s="115">
        <v>5521004.3899999997</v>
      </c>
      <c r="L9" s="72">
        <v>111495</v>
      </c>
      <c r="M9" s="239">
        <f>K9/L9</f>
        <v>49.517954975559441</v>
      </c>
    </row>
    <row r="10" spans="1:13" ht="15" customHeight="1" x14ac:dyDescent="0.2">
      <c r="A10" s="250" t="s">
        <v>34</v>
      </c>
      <c r="B10" s="218">
        <f t="shared" ref="B10:B36" si="0">F10+J10</f>
        <v>1969</v>
      </c>
      <c r="C10" s="115">
        <f t="shared" ref="C10:C36" si="1">G10+K10</f>
        <v>5877432.9500000002</v>
      </c>
      <c r="D10" s="72">
        <f t="shared" ref="D10:D36" si="2">H10+L10</f>
        <v>127028</v>
      </c>
      <c r="E10" s="239">
        <f t="shared" ref="E10:E28" si="3">C10/D10</f>
        <v>46.268798611329785</v>
      </c>
      <c r="F10" s="218">
        <v>3</v>
      </c>
      <c r="G10" s="115">
        <v>6694.33</v>
      </c>
      <c r="H10" s="72">
        <v>123</v>
      </c>
      <c r="I10" s="239">
        <f t="shared" ref="I10:I23" si="4">G10/H10</f>
        <v>54.425447154471541</v>
      </c>
      <c r="J10" s="218">
        <v>1966</v>
      </c>
      <c r="K10" s="115">
        <v>5870738.6200000001</v>
      </c>
      <c r="L10" s="72">
        <v>126905</v>
      </c>
      <c r="M10" s="239">
        <f t="shared" ref="M10:M23" si="5">K10/L10</f>
        <v>46.260892951420352</v>
      </c>
    </row>
    <row r="11" spans="1:13" ht="15" customHeight="1" x14ac:dyDescent="0.2">
      <c r="A11" s="250" t="s">
        <v>35</v>
      </c>
      <c r="B11" s="218">
        <f t="shared" si="0"/>
        <v>2945</v>
      </c>
      <c r="C11" s="115">
        <f t="shared" si="1"/>
        <v>10085490.77</v>
      </c>
      <c r="D11" s="72">
        <f t="shared" si="2"/>
        <v>207827</v>
      </c>
      <c r="E11" s="239">
        <f t="shared" si="3"/>
        <v>48.528298873582351</v>
      </c>
      <c r="F11" s="218">
        <v>7</v>
      </c>
      <c r="G11" s="115">
        <v>21354.28</v>
      </c>
      <c r="H11" s="72">
        <v>229</v>
      </c>
      <c r="I11" s="239">
        <f t="shared" si="4"/>
        <v>93.250131004366807</v>
      </c>
      <c r="J11" s="218">
        <v>2938</v>
      </c>
      <c r="K11" s="115">
        <v>10064136.49</v>
      </c>
      <c r="L11" s="72">
        <v>207598</v>
      </c>
      <c r="M11" s="239">
        <f t="shared" si="5"/>
        <v>48.478966512201467</v>
      </c>
    </row>
    <row r="12" spans="1:13" ht="15" customHeight="1" x14ac:dyDescent="0.2">
      <c r="A12" s="250" t="s">
        <v>36</v>
      </c>
      <c r="B12" s="218">
        <f t="shared" si="0"/>
        <v>989</v>
      </c>
      <c r="C12" s="115">
        <f t="shared" si="1"/>
        <v>3014517.01</v>
      </c>
      <c r="D12" s="72">
        <f t="shared" si="2"/>
        <v>64643</v>
      </c>
      <c r="E12" s="239">
        <f t="shared" si="3"/>
        <v>46.633309252355239</v>
      </c>
      <c r="F12" s="218">
        <v>2</v>
      </c>
      <c r="G12" s="115">
        <v>1644.26</v>
      </c>
      <c r="H12" s="72">
        <v>32</v>
      </c>
      <c r="I12" s="239">
        <f t="shared" si="4"/>
        <v>51.383125</v>
      </c>
      <c r="J12" s="218">
        <v>987</v>
      </c>
      <c r="K12" s="115">
        <v>3012872.75</v>
      </c>
      <c r="L12" s="72">
        <v>64611</v>
      </c>
      <c r="M12" s="239">
        <f t="shared" si="5"/>
        <v>46.630956803021157</v>
      </c>
    </row>
    <row r="13" spans="1:13" ht="15" customHeight="1" x14ac:dyDescent="0.2">
      <c r="A13" s="250" t="s">
        <v>37</v>
      </c>
      <c r="B13" s="218">
        <f t="shared" si="0"/>
        <v>222</v>
      </c>
      <c r="C13" s="115">
        <f t="shared" si="1"/>
        <v>641498.19999999995</v>
      </c>
      <c r="D13" s="72">
        <f t="shared" si="2"/>
        <v>11969</v>
      </c>
      <c r="E13" s="239">
        <f t="shared" si="3"/>
        <v>53.596641323418829</v>
      </c>
      <c r="F13" s="218"/>
      <c r="G13" s="115"/>
      <c r="H13" s="72"/>
      <c r="I13" s="239"/>
      <c r="J13" s="218">
        <v>222</v>
      </c>
      <c r="K13" s="115">
        <v>641498.19999999995</v>
      </c>
      <c r="L13" s="72">
        <v>11969</v>
      </c>
      <c r="M13" s="239">
        <f t="shared" si="5"/>
        <v>53.596641323418829</v>
      </c>
    </row>
    <row r="14" spans="1:13" ht="15" customHeight="1" x14ac:dyDescent="0.2">
      <c r="A14" s="250" t="s">
        <v>38</v>
      </c>
      <c r="B14" s="218">
        <f t="shared" si="0"/>
        <v>729</v>
      </c>
      <c r="C14" s="115">
        <f t="shared" si="1"/>
        <v>2231289.94</v>
      </c>
      <c r="D14" s="72">
        <f t="shared" si="2"/>
        <v>41322</v>
      </c>
      <c r="E14" s="239">
        <f t="shared" si="3"/>
        <v>53.997626929964667</v>
      </c>
      <c r="F14" s="218">
        <v>2</v>
      </c>
      <c r="G14" s="115">
        <v>4956.7700000000004</v>
      </c>
      <c r="H14" s="72">
        <v>101</v>
      </c>
      <c r="I14" s="239">
        <f t="shared" si="4"/>
        <v>49.076930693069315</v>
      </c>
      <c r="J14" s="218">
        <v>727</v>
      </c>
      <c r="K14" s="115">
        <v>2226333.17</v>
      </c>
      <c r="L14" s="72">
        <v>41221</v>
      </c>
      <c r="M14" s="239">
        <f t="shared" si="5"/>
        <v>54.009683656388731</v>
      </c>
    </row>
    <row r="15" spans="1:13" ht="15" customHeight="1" x14ac:dyDescent="0.2">
      <c r="A15" s="250" t="s">
        <v>39</v>
      </c>
      <c r="B15" s="218">
        <f t="shared" si="0"/>
        <v>539</v>
      </c>
      <c r="C15" s="115">
        <f t="shared" si="1"/>
        <v>1601617.02</v>
      </c>
      <c r="D15" s="72">
        <f t="shared" si="2"/>
        <v>34298</v>
      </c>
      <c r="E15" s="239">
        <f t="shared" si="3"/>
        <v>46.697096623709839</v>
      </c>
      <c r="F15" s="218">
        <v>5</v>
      </c>
      <c r="G15" s="115">
        <v>13638.93</v>
      </c>
      <c r="H15" s="72">
        <v>122</v>
      </c>
      <c r="I15" s="239">
        <f t="shared" si="4"/>
        <v>111.79450819672131</v>
      </c>
      <c r="J15" s="218">
        <v>534</v>
      </c>
      <c r="K15" s="115">
        <v>1587978.09</v>
      </c>
      <c r="L15" s="72">
        <v>34176</v>
      </c>
      <c r="M15" s="239">
        <f t="shared" si="5"/>
        <v>46.464714712078653</v>
      </c>
    </row>
    <row r="16" spans="1:13" ht="15" customHeight="1" x14ac:dyDescent="0.2">
      <c r="A16" s="250" t="s">
        <v>40</v>
      </c>
      <c r="B16" s="218">
        <f t="shared" si="0"/>
        <v>479</v>
      </c>
      <c r="C16" s="115">
        <f t="shared" si="1"/>
        <v>1466589.57</v>
      </c>
      <c r="D16" s="72">
        <f t="shared" si="2"/>
        <v>26150</v>
      </c>
      <c r="E16" s="239">
        <f t="shared" si="3"/>
        <v>56.083731166347995</v>
      </c>
      <c r="F16" s="218"/>
      <c r="G16" s="115"/>
      <c r="H16" s="72"/>
      <c r="I16" s="239"/>
      <c r="J16" s="218">
        <v>479</v>
      </c>
      <c r="K16" s="115">
        <v>1466589.57</v>
      </c>
      <c r="L16" s="72">
        <v>26150</v>
      </c>
      <c r="M16" s="239">
        <f t="shared" si="5"/>
        <v>56.083731166347995</v>
      </c>
    </row>
    <row r="17" spans="1:13" ht="15" customHeight="1" x14ac:dyDescent="0.2">
      <c r="A17" s="250" t="s">
        <v>41</v>
      </c>
      <c r="B17" s="218">
        <f t="shared" si="0"/>
        <v>463</v>
      </c>
      <c r="C17" s="115">
        <f t="shared" si="1"/>
        <v>1336089.55</v>
      </c>
      <c r="D17" s="72">
        <f t="shared" si="2"/>
        <v>29400</v>
      </c>
      <c r="E17" s="239">
        <f t="shared" si="3"/>
        <v>45.445222789115647</v>
      </c>
      <c r="F17" s="218">
        <v>3</v>
      </c>
      <c r="G17" s="115">
        <v>5351.08</v>
      </c>
      <c r="H17" s="72">
        <v>98</v>
      </c>
      <c r="I17" s="239">
        <f t="shared" si="4"/>
        <v>54.60285714285714</v>
      </c>
      <c r="J17" s="218">
        <v>460</v>
      </c>
      <c r="K17" s="115">
        <v>1330738.47</v>
      </c>
      <c r="L17" s="72">
        <v>29302</v>
      </c>
      <c r="M17" s="239">
        <f t="shared" si="5"/>
        <v>45.414595249471027</v>
      </c>
    </row>
    <row r="18" spans="1:13" ht="15" customHeight="1" x14ac:dyDescent="0.2">
      <c r="A18" s="250" t="s">
        <v>42</v>
      </c>
      <c r="B18" s="218">
        <f t="shared" si="0"/>
        <v>456</v>
      </c>
      <c r="C18" s="115">
        <f t="shared" si="1"/>
        <v>1341761.6299999999</v>
      </c>
      <c r="D18" s="72">
        <f t="shared" si="2"/>
        <v>24837</v>
      </c>
      <c r="E18" s="239">
        <f t="shared" si="3"/>
        <v>54.022693159399282</v>
      </c>
      <c r="F18" s="218"/>
      <c r="G18" s="115"/>
      <c r="H18" s="72"/>
      <c r="I18" s="239"/>
      <c r="J18" s="218">
        <v>456</v>
      </c>
      <c r="K18" s="115">
        <v>1341761.6299999999</v>
      </c>
      <c r="L18" s="72">
        <v>24837</v>
      </c>
      <c r="M18" s="239">
        <f t="shared" si="5"/>
        <v>54.022693159399282</v>
      </c>
    </row>
    <row r="19" spans="1:13" ht="15" customHeight="1" x14ac:dyDescent="0.2">
      <c r="A19" s="250" t="s">
        <v>43</v>
      </c>
      <c r="B19" s="218">
        <f t="shared" si="0"/>
        <v>356</v>
      </c>
      <c r="C19" s="115">
        <f t="shared" si="1"/>
        <v>1054941.08</v>
      </c>
      <c r="D19" s="72">
        <f t="shared" si="2"/>
        <v>22726</v>
      </c>
      <c r="E19" s="239">
        <f t="shared" si="3"/>
        <v>46.420007040394268</v>
      </c>
      <c r="F19" s="218"/>
      <c r="G19" s="115"/>
      <c r="H19" s="72"/>
      <c r="I19" s="239"/>
      <c r="J19" s="218">
        <v>356</v>
      </c>
      <c r="K19" s="115">
        <v>1054941.08</v>
      </c>
      <c r="L19" s="72">
        <v>22726</v>
      </c>
      <c r="M19" s="239">
        <f t="shared" si="5"/>
        <v>46.420007040394268</v>
      </c>
    </row>
    <row r="20" spans="1:13" ht="15" customHeight="1" x14ac:dyDescent="0.2">
      <c r="A20" s="250" t="s">
        <v>44</v>
      </c>
      <c r="B20" s="218">
        <f t="shared" si="0"/>
        <v>1085</v>
      </c>
      <c r="C20" s="115">
        <f t="shared" si="1"/>
        <v>3274537.08</v>
      </c>
      <c r="D20" s="72">
        <f t="shared" si="2"/>
        <v>60030</v>
      </c>
      <c r="E20" s="239">
        <f t="shared" si="3"/>
        <v>54.548343828085962</v>
      </c>
      <c r="F20" s="218">
        <v>3</v>
      </c>
      <c r="G20" s="115">
        <v>8047.21</v>
      </c>
      <c r="H20" s="72">
        <v>72</v>
      </c>
      <c r="I20" s="239">
        <f t="shared" si="4"/>
        <v>111.76680555555555</v>
      </c>
      <c r="J20" s="218">
        <v>1082</v>
      </c>
      <c r="K20" s="115">
        <v>3266489.87</v>
      </c>
      <c r="L20" s="72">
        <v>59958</v>
      </c>
      <c r="M20" s="239">
        <f t="shared" si="5"/>
        <v>54.479633576837124</v>
      </c>
    </row>
    <row r="21" spans="1:13" ht="15" customHeight="1" x14ac:dyDescent="0.2">
      <c r="A21" s="250" t="s">
        <v>45</v>
      </c>
      <c r="B21" s="218">
        <f t="shared" si="0"/>
        <v>409</v>
      </c>
      <c r="C21" s="115">
        <f t="shared" si="1"/>
        <v>1275226.0900000001</v>
      </c>
      <c r="D21" s="72">
        <f t="shared" si="2"/>
        <v>25150</v>
      </c>
      <c r="E21" s="239">
        <f t="shared" si="3"/>
        <v>50.704814711729625</v>
      </c>
      <c r="F21" s="218">
        <v>2</v>
      </c>
      <c r="G21" s="115">
        <v>558.08000000000004</v>
      </c>
      <c r="H21" s="72">
        <v>18</v>
      </c>
      <c r="I21" s="239">
        <f t="shared" si="4"/>
        <v>31.004444444444445</v>
      </c>
      <c r="J21" s="218">
        <v>407</v>
      </c>
      <c r="K21" s="115">
        <v>1274668.01</v>
      </c>
      <c r="L21" s="72">
        <v>25132</v>
      </c>
      <c r="M21" s="239">
        <f t="shared" si="5"/>
        <v>50.718924478752186</v>
      </c>
    </row>
    <row r="22" spans="1:13" ht="15" customHeight="1" x14ac:dyDescent="0.2">
      <c r="A22" s="250" t="s">
        <v>46</v>
      </c>
      <c r="B22" s="218">
        <f t="shared" si="0"/>
        <v>901</v>
      </c>
      <c r="C22" s="115">
        <f t="shared" si="1"/>
        <v>2722050</v>
      </c>
      <c r="D22" s="72">
        <f t="shared" si="2"/>
        <v>56837</v>
      </c>
      <c r="E22" s="239">
        <f t="shared" si="3"/>
        <v>47.892218097366154</v>
      </c>
      <c r="F22" s="218">
        <v>2</v>
      </c>
      <c r="G22" s="115">
        <v>3769.5</v>
      </c>
      <c r="H22" s="72">
        <v>77</v>
      </c>
      <c r="I22" s="239">
        <f t="shared" si="4"/>
        <v>48.954545454545453</v>
      </c>
      <c r="J22" s="218">
        <v>899</v>
      </c>
      <c r="K22" s="115">
        <v>2718280.5</v>
      </c>
      <c r="L22" s="72">
        <v>56760</v>
      </c>
      <c r="M22" s="239">
        <f t="shared" si="5"/>
        <v>47.89077695560254</v>
      </c>
    </row>
    <row r="23" spans="1:13" ht="15" customHeight="1" x14ac:dyDescent="0.2">
      <c r="A23" s="250" t="s">
        <v>47</v>
      </c>
      <c r="B23" s="218">
        <f t="shared" si="0"/>
        <v>4427</v>
      </c>
      <c r="C23" s="115">
        <f t="shared" si="1"/>
        <v>14651902.98</v>
      </c>
      <c r="D23" s="72">
        <f t="shared" si="2"/>
        <v>297060</v>
      </c>
      <c r="E23" s="239">
        <f t="shared" si="3"/>
        <v>49.323042415673605</v>
      </c>
      <c r="F23" s="218">
        <v>13</v>
      </c>
      <c r="G23" s="115">
        <v>34983.24</v>
      </c>
      <c r="H23" s="72">
        <v>412</v>
      </c>
      <c r="I23" s="239">
        <f t="shared" si="4"/>
        <v>84.910776699029128</v>
      </c>
      <c r="J23" s="218">
        <v>4414</v>
      </c>
      <c r="K23" s="115">
        <v>14616919.74</v>
      </c>
      <c r="L23" s="72">
        <v>296648</v>
      </c>
      <c r="M23" s="239">
        <f t="shared" si="5"/>
        <v>49.273616339904535</v>
      </c>
    </row>
    <row r="24" spans="1:13" ht="15" customHeight="1" x14ac:dyDescent="0.2">
      <c r="A24" s="250" t="s">
        <v>48</v>
      </c>
      <c r="B24" s="218">
        <f t="shared" si="0"/>
        <v>469</v>
      </c>
      <c r="C24" s="115">
        <f t="shared" si="1"/>
        <v>1432098.7</v>
      </c>
      <c r="D24" s="72">
        <f t="shared" si="2"/>
        <v>26817</v>
      </c>
      <c r="E24" s="239">
        <f>C24/D24</f>
        <v>53.402643845321997</v>
      </c>
      <c r="F24" s="218"/>
      <c r="G24" s="115"/>
      <c r="H24" s="72"/>
      <c r="I24" s="239"/>
      <c r="J24" s="218">
        <v>469</v>
      </c>
      <c r="K24" s="115">
        <v>1432098.7</v>
      </c>
      <c r="L24" s="72">
        <v>26817</v>
      </c>
      <c r="M24" s="239">
        <f>K24/L24</f>
        <v>53.402643845321997</v>
      </c>
    </row>
    <row r="25" spans="1:13" ht="15" customHeight="1" x14ac:dyDescent="0.2">
      <c r="A25" s="250" t="s">
        <v>49</v>
      </c>
      <c r="B25" s="218">
        <f t="shared" si="0"/>
        <v>964</v>
      </c>
      <c r="C25" s="115">
        <f t="shared" si="1"/>
        <v>3097098.39</v>
      </c>
      <c r="D25" s="72">
        <f t="shared" si="2"/>
        <v>65453</v>
      </c>
      <c r="E25" s="239">
        <f t="shared" si="3"/>
        <v>47.31789818648496</v>
      </c>
      <c r="F25" s="218">
        <v>3</v>
      </c>
      <c r="G25" s="115">
        <v>10674.94</v>
      </c>
      <c r="H25" s="72">
        <v>214</v>
      </c>
      <c r="I25" s="239">
        <f t="shared" ref="I25:I28" si="6">G25/H25</f>
        <v>49.882897196261688</v>
      </c>
      <c r="J25" s="218">
        <v>961</v>
      </c>
      <c r="K25" s="115">
        <v>3086423.45</v>
      </c>
      <c r="L25" s="72">
        <v>65239</v>
      </c>
      <c r="M25" s="239">
        <f t="shared" ref="M25:M28" si="7">K25/L25</f>
        <v>47.309484357516212</v>
      </c>
    </row>
    <row r="26" spans="1:13" ht="15" customHeight="1" x14ac:dyDescent="0.2">
      <c r="A26" s="250" t="s">
        <v>50</v>
      </c>
      <c r="B26" s="218">
        <f t="shared" si="0"/>
        <v>327</v>
      </c>
      <c r="C26" s="115">
        <f t="shared" si="1"/>
        <v>976636.24</v>
      </c>
      <c r="D26" s="72">
        <f t="shared" si="2"/>
        <v>18169</v>
      </c>
      <c r="E26" s="239">
        <f t="shared" si="3"/>
        <v>53.752888986735648</v>
      </c>
      <c r="F26" s="218">
        <v>1</v>
      </c>
      <c r="G26" s="115">
        <v>861.6</v>
      </c>
      <c r="H26" s="72">
        <v>16</v>
      </c>
      <c r="I26" s="239">
        <f t="shared" si="6"/>
        <v>53.85</v>
      </c>
      <c r="J26" s="218">
        <v>326</v>
      </c>
      <c r="K26" s="115">
        <v>975774.64</v>
      </c>
      <c r="L26" s="72">
        <v>18153</v>
      </c>
      <c r="M26" s="239">
        <f t="shared" si="7"/>
        <v>53.752803393378507</v>
      </c>
    </row>
    <row r="27" spans="1:13" ht="15" customHeight="1" x14ac:dyDescent="0.2">
      <c r="A27" s="250" t="s">
        <v>51</v>
      </c>
      <c r="B27" s="218">
        <f t="shared" si="0"/>
        <v>626</v>
      </c>
      <c r="C27" s="115">
        <f t="shared" si="1"/>
        <v>1904543.93</v>
      </c>
      <c r="D27" s="72">
        <f t="shared" si="2"/>
        <v>39570</v>
      </c>
      <c r="E27" s="239">
        <f t="shared" si="3"/>
        <v>48.13100657063432</v>
      </c>
      <c r="F27" s="218"/>
      <c r="G27" s="115"/>
      <c r="H27" s="72"/>
      <c r="I27" s="239"/>
      <c r="J27" s="218">
        <v>626</v>
      </c>
      <c r="K27" s="115">
        <v>1904543.93</v>
      </c>
      <c r="L27" s="72">
        <v>39570</v>
      </c>
      <c r="M27" s="239">
        <f t="shared" si="7"/>
        <v>48.13100657063432</v>
      </c>
    </row>
    <row r="28" spans="1:13" ht="15" customHeight="1" x14ac:dyDescent="0.2">
      <c r="A28" s="250" t="s">
        <v>52</v>
      </c>
      <c r="B28" s="218">
        <f t="shared" si="0"/>
        <v>466</v>
      </c>
      <c r="C28" s="115">
        <f t="shared" si="1"/>
        <v>1342995.18</v>
      </c>
      <c r="D28" s="72">
        <f t="shared" si="2"/>
        <v>29520</v>
      </c>
      <c r="E28" s="239">
        <f t="shared" si="3"/>
        <v>45.494416666666666</v>
      </c>
      <c r="F28" s="218">
        <v>1</v>
      </c>
      <c r="G28" s="115">
        <v>4771.72</v>
      </c>
      <c r="H28" s="72">
        <v>55</v>
      </c>
      <c r="I28" s="239">
        <f t="shared" si="6"/>
        <v>86.758545454545455</v>
      </c>
      <c r="J28" s="218">
        <v>465</v>
      </c>
      <c r="K28" s="115">
        <v>1338223.46</v>
      </c>
      <c r="L28" s="72">
        <v>29465</v>
      </c>
      <c r="M28" s="239">
        <f t="shared" si="7"/>
        <v>45.417392160190055</v>
      </c>
    </row>
    <row r="29" spans="1:13" ht="15" customHeight="1" x14ac:dyDescent="0.2">
      <c r="A29" s="250" t="s">
        <v>53</v>
      </c>
      <c r="B29" s="218">
        <f t="shared" si="0"/>
        <v>18308</v>
      </c>
      <c r="C29" s="115">
        <f t="shared" si="1"/>
        <v>81433290.839999989</v>
      </c>
      <c r="D29" s="72">
        <f t="shared" si="2"/>
        <v>1529987</v>
      </c>
      <c r="E29" s="239">
        <f>C29/D29</f>
        <v>53.224825335117217</v>
      </c>
      <c r="F29" s="218">
        <v>60</v>
      </c>
      <c r="G29" s="115">
        <v>272234.07</v>
      </c>
      <c r="H29" s="72">
        <v>2697</v>
      </c>
      <c r="I29" s="239">
        <f>G29/H29</f>
        <v>100.93958843159066</v>
      </c>
      <c r="J29" s="218">
        <v>18248</v>
      </c>
      <c r="K29" s="115">
        <v>81161056.769999996</v>
      </c>
      <c r="L29" s="72">
        <v>1527290</v>
      </c>
      <c r="M29" s="239">
        <f>K29/L29</f>
        <v>53.140567128705086</v>
      </c>
    </row>
    <row r="30" spans="1:13" ht="15" customHeight="1" x14ac:dyDescent="0.2">
      <c r="A30" s="250" t="s">
        <v>54</v>
      </c>
      <c r="B30" s="218">
        <f t="shared" si="0"/>
        <v>1111</v>
      </c>
      <c r="C30" s="115">
        <f t="shared" si="1"/>
        <v>3737312.2199999997</v>
      </c>
      <c r="D30" s="72">
        <f t="shared" si="2"/>
        <v>108589</v>
      </c>
      <c r="E30" s="239">
        <f t="shared" ref="E30:E37" si="8">C30/D30</f>
        <v>34.417042426028416</v>
      </c>
      <c r="F30" s="218">
        <v>5</v>
      </c>
      <c r="G30" s="115">
        <v>9808.86</v>
      </c>
      <c r="H30" s="72">
        <v>201</v>
      </c>
      <c r="I30" s="239">
        <f t="shared" ref="I30:I37" si="9">G30/H30</f>
        <v>48.800298507462692</v>
      </c>
      <c r="J30" s="218">
        <v>1106</v>
      </c>
      <c r="K30" s="115">
        <v>3727503.3599999999</v>
      </c>
      <c r="L30" s="72">
        <v>108388</v>
      </c>
      <c r="M30" s="239">
        <f t="shared" ref="M30:M37" si="10">K30/L30</f>
        <v>34.390369413588218</v>
      </c>
    </row>
    <row r="31" spans="1:13" ht="15" customHeight="1" x14ac:dyDescent="0.2">
      <c r="A31" s="250" t="s">
        <v>55</v>
      </c>
      <c r="B31" s="218">
        <f t="shared" si="0"/>
        <v>1470</v>
      </c>
      <c r="C31" s="115">
        <f t="shared" si="1"/>
        <v>4619416.18</v>
      </c>
      <c r="D31" s="72">
        <f t="shared" si="2"/>
        <v>98375</v>
      </c>
      <c r="E31" s="239">
        <f t="shared" si="8"/>
        <v>46.957216569250313</v>
      </c>
      <c r="F31" s="218">
        <v>7</v>
      </c>
      <c r="G31" s="115">
        <v>28408.35</v>
      </c>
      <c r="H31" s="72">
        <v>276</v>
      </c>
      <c r="I31" s="239">
        <f t="shared" si="9"/>
        <v>102.92880434782609</v>
      </c>
      <c r="J31" s="218">
        <v>1463</v>
      </c>
      <c r="K31" s="115">
        <v>4591007.83</v>
      </c>
      <c r="L31" s="72">
        <v>98099</v>
      </c>
      <c r="M31" s="239">
        <f t="shared" si="10"/>
        <v>46.799741383704216</v>
      </c>
    </row>
    <row r="32" spans="1:13" ht="15" customHeight="1" x14ac:dyDescent="0.2">
      <c r="A32" s="250" t="s">
        <v>56</v>
      </c>
      <c r="B32" s="218">
        <f t="shared" si="0"/>
        <v>554</v>
      </c>
      <c r="C32" s="115">
        <f t="shared" si="1"/>
        <v>1685528.11</v>
      </c>
      <c r="D32" s="72">
        <f t="shared" si="2"/>
        <v>31226</v>
      </c>
      <c r="E32" s="239">
        <f t="shared" si="8"/>
        <v>53.97835489656056</v>
      </c>
      <c r="F32" s="218"/>
      <c r="G32" s="115"/>
      <c r="H32" s="72"/>
      <c r="I32" s="239"/>
      <c r="J32" s="218">
        <v>554</v>
      </c>
      <c r="K32" s="115">
        <v>1685528.11</v>
      </c>
      <c r="L32" s="72">
        <v>31226</v>
      </c>
      <c r="M32" s="239">
        <f t="shared" si="10"/>
        <v>53.97835489656056</v>
      </c>
    </row>
    <row r="33" spans="1:14" ht="15" customHeight="1" x14ac:dyDescent="0.2">
      <c r="A33" s="250" t="s">
        <v>57</v>
      </c>
      <c r="B33" s="218">
        <f t="shared" si="0"/>
        <v>403</v>
      </c>
      <c r="C33" s="115">
        <f t="shared" si="1"/>
        <v>1174619.75</v>
      </c>
      <c r="D33" s="72">
        <f t="shared" si="2"/>
        <v>25952</v>
      </c>
      <c r="E33" s="239">
        <f t="shared" si="8"/>
        <v>45.261241908138103</v>
      </c>
      <c r="F33" s="218">
        <v>1</v>
      </c>
      <c r="G33" s="115">
        <v>3319.53</v>
      </c>
      <c r="H33" s="72">
        <v>44</v>
      </c>
      <c r="I33" s="239">
        <f t="shared" si="9"/>
        <v>75.443863636363645</v>
      </c>
      <c r="J33" s="218">
        <v>402</v>
      </c>
      <c r="K33" s="115">
        <v>1171300.22</v>
      </c>
      <c r="L33" s="72">
        <v>25908</v>
      </c>
      <c r="M33" s="239">
        <f t="shared" si="10"/>
        <v>45.209982244866453</v>
      </c>
    </row>
    <row r="34" spans="1:14" ht="15" customHeight="1" x14ac:dyDescent="0.2">
      <c r="A34" s="250" t="s">
        <v>58</v>
      </c>
      <c r="B34" s="218">
        <f t="shared" si="0"/>
        <v>842</v>
      </c>
      <c r="C34" s="115">
        <f t="shared" si="1"/>
        <v>2464520.87</v>
      </c>
      <c r="D34" s="72">
        <f t="shared" si="2"/>
        <v>49287</v>
      </c>
      <c r="E34" s="239">
        <f t="shared" si="8"/>
        <v>50.003466837097008</v>
      </c>
      <c r="F34" s="218">
        <v>4</v>
      </c>
      <c r="G34" s="115">
        <v>11504.87</v>
      </c>
      <c r="H34" s="72">
        <v>175</v>
      </c>
      <c r="I34" s="239">
        <f t="shared" si="9"/>
        <v>65.742114285714294</v>
      </c>
      <c r="J34" s="218">
        <v>838</v>
      </c>
      <c r="K34" s="115">
        <v>2453016</v>
      </c>
      <c r="L34" s="72">
        <v>49112</v>
      </c>
      <c r="M34" s="239">
        <f t="shared" si="10"/>
        <v>49.947385567682034</v>
      </c>
    </row>
    <row r="35" spans="1:14" ht="15" customHeight="1" x14ac:dyDescent="0.2">
      <c r="A35" s="250" t="s">
        <v>59</v>
      </c>
      <c r="B35" s="218">
        <f t="shared" si="0"/>
        <v>676</v>
      </c>
      <c r="C35" s="115">
        <f t="shared" si="1"/>
        <v>2014448.6399999999</v>
      </c>
      <c r="D35" s="72">
        <f t="shared" si="2"/>
        <v>41172</v>
      </c>
      <c r="E35" s="239">
        <f t="shared" si="8"/>
        <v>48.927636257650825</v>
      </c>
      <c r="F35" s="218">
        <v>2</v>
      </c>
      <c r="G35" s="115">
        <v>5869.65</v>
      </c>
      <c r="H35" s="72">
        <v>113</v>
      </c>
      <c r="I35" s="239">
        <f t="shared" si="9"/>
        <v>51.943805309734508</v>
      </c>
      <c r="J35" s="218">
        <v>674</v>
      </c>
      <c r="K35" s="115">
        <v>2008578.99</v>
      </c>
      <c r="L35" s="72">
        <v>41059</v>
      </c>
      <c r="M35" s="239">
        <f t="shared" si="10"/>
        <v>48.919335346696215</v>
      </c>
    </row>
    <row r="36" spans="1:14" ht="15" customHeight="1" x14ac:dyDescent="0.2">
      <c r="A36" s="250" t="s">
        <v>60</v>
      </c>
      <c r="B36" s="218">
        <f t="shared" si="0"/>
        <v>578</v>
      </c>
      <c r="C36" s="115">
        <f t="shared" si="1"/>
        <v>1735102.14</v>
      </c>
      <c r="D36" s="72">
        <f t="shared" si="2"/>
        <v>33025</v>
      </c>
      <c r="E36" s="239">
        <f t="shared" si="8"/>
        <v>52.539050416351245</v>
      </c>
      <c r="F36" s="218">
        <v>1</v>
      </c>
      <c r="G36" s="115">
        <v>636.41</v>
      </c>
      <c r="H36" s="72">
        <v>26</v>
      </c>
      <c r="I36" s="239">
        <f t="shared" si="9"/>
        <v>24.47730769230769</v>
      </c>
      <c r="J36" s="218">
        <v>577</v>
      </c>
      <c r="K36" s="115">
        <v>1734465.73</v>
      </c>
      <c r="L36" s="72">
        <v>32999</v>
      </c>
      <c r="M36" s="239">
        <f t="shared" si="10"/>
        <v>52.561160338192067</v>
      </c>
      <c r="N36" s="211"/>
    </row>
    <row r="37" spans="1:14" ht="20.100000000000001" customHeight="1" x14ac:dyDescent="0.2">
      <c r="A37" s="329" t="s">
        <v>5</v>
      </c>
      <c r="B37" s="332">
        <f>SUM(B9:B36)</f>
        <v>44685</v>
      </c>
      <c r="C37" s="331">
        <f>SUM(C9:C36)</f>
        <v>163721815.91999999</v>
      </c>
      <c r="D37" s="330">
        <f>SUM(D9:D36)</f>
        <v>3238063</v>
      </c>
      <c r="E37" s="333">
        <f t="shared" si="8"/>
        <v>50.561652419980703</v>
      </c>
      <c r="F37" s="332">
        <f>SUM(F9:F36)</f>
        <v>130</v>
      </c>
      <c r="G37" s="331">
        <f>SUM(G9:G36)</f>
        <v>457344.14999999997</v>
      </c>
      <c r="H37" s="120">
        <f>SUM(H9:H36)</f>
        <v>5250</v>
      </c>
      <c r="I37" s="233">
        <f t="shared" si="9"/>
        <v>87.11317142857142</v>
      </c>
      <c r="J37" s="220">
        <f>SUM(J9:J36)</f>
        <v>44555</v>
      </c>
      <c r="K37" s="132">
        <f>SUM(K9:K36)</f>
        <v>163264471.77000004</v>
      </c>
      <c r="L37" s="120">
        <f>SUM(L9:L36)</f>
        <v>3232813</v>
      </c>
      <c r="M37" s="233">
        <f t="shared" si="10"/>
        <v>50.502293751602721</v>
      </c>
    </row>
    <row r="38" spans="1:14" ht="9.9499999999999993" customHeight="1" x14ac:dyDescent="0.2"/>
    <row r="39" spans="1:14" ht="28.5" customHeight="1" x14ac:dyDescent="0.2">
      <c r="A39" s="362" t="s">
        <v>413</v>
      </c>
      <c r="B39" s="362"/>
      <c r="C39" s="362"/>
      <c r="D39" s="362"/>
      <c r="E39" s="362"/>
      <c r="F39" s="362"/>
      <c r="G39" s="362"/>
      <c r="H39" s="362"/>
      <c r="I39" s="362"/>
      <c r="J39" s="362"/>
      <c r="K39" s="362"/>
      <c r="L39" s="362"/>
      <c r="M39" s="362"/>
    </row>
    <row r="40" spans="1:14" ht="15" customHeight="1" x14ac:dyDescent="0.2">
      <c r="A40" s="348" t="s">
        <v>327</v>
      </c>
      <c r="B40" s="348"/>
      <c r="C40" s="348"/>
      <c r="D40" s="348"/>
      <c r="E40" s="348"/>
      <c r="F40" s="348"/>
      <c r="G40" s="348"/>
      <c r="H40" s="348"/>
      <c r="I40" s="348"/>
      <c r="J40" s="348"/>
      <c r="K40" s="348"/>
      <c r="L40" s="348"/>
    </row>
    <row r="41" spans="1:14" ht="15" customHeight="1" x14ac:dyDescent="0.2">
      <c r="A41" s="348" t="s">
        <v>219</v>
      </c>
      <c r="B41" s="348"/>
      <c r="C41" s="348"/>
      <c r="D41" s="348"/>
      <c r="E41" s="348"/>
      <c r="F41" s="348"/>
      <c r="G41" s="348"/>
      <c r="H41" s="348"/>
      <c r="I41" s="348"/>
      <c r="J41" s="348"/>
      <c r="K41" s="348"/>
      <c r="L41" s="348"/>
    </row>
  </sheetData>
  <mergeCells count="9">
    <mergeCell ref="A3:H3"/>
    <mergeCell ref="A40:L40"/>
    <mergeCell ref="A41:L41"/>
    <mergeCell ref="F6:I6"/>
    <mergeCell ref="J6:M6"/>
    <mergeCell ref="A6:A7"/>
    <mergeCell ref="B6:E6"/>
    <mergeCell ref="A39:M39"/>
    <mergeCell ref="A4:I4"/>
  </mergeCells>
  <phoneticPr fontId="0" type="noConversion"/>
  <hyperlinks>
    <hyperlink ref="A1" location="Съдържание!Print_Area" display="към съдържанието" xr:uid="{00000000-0004-0000-2F00-000000000000}"/>
  </hyperlinks>
  <printOptions horizontalCentered="1"/>
  <pageMargins left="0.39370078740157483" right="0.39370078740157483" top="0.59055118110236227" bottom="0.39370078740157483" header="0.39370078740157483" footer="0.39370078740157483"/>
  <pageSetup paperSize="9" scale="70" orientation="landscape" r:id="rId1"/>
  <headerFooter alignWithMargins="0"/>
  <colBreaks count="1" manualBreakCount="1">
    <brk id="5" min="2" max="40"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F62"/>
  <sheetViews>
    <sheetView zoomScale="73" zoomScaleNormal="73" zoomScaleSheetLayoutView="82" workbookViewId="0">
      <selection activeCell="G2" sqref="G2:G3"/>
    </sheetView>
  </sheetViews>
  <sheetFormatPr defaultRowHeight="12.75" x14ac:dyDescent="0.2"/>
  <cols>
    <col min="1" max="1" width="22.7109375" customWidth="1"/>
    <col min="2" max="2" width="13.7109375" customWidth="1"/>
    <col min="3" max="3" width="18.7109375" customWidth="1"/>
    <col min="4" max="4" width="13.7109375" customWidth="1"/>
    <col min="5" max="5" width="14.85546875" customWidth="1"/>
    <col min="13" max="13" width="14.28515625" bestFit="1" customWidth="1"/>
  </cols>
  <sheetData>
    <row r="1" spans="1:5" s="5" customFormat="1" ht="15" x14ac:dyDescent="0.2">
      <c r="A1" s="159" t="s">
        <v>64</v>
      </c>
      <c r="B1" s="74"/>
      <c r="C1" s="74"/>
      <c r="D1" s="82"/>
      <c r="E1" s="76"/>
    </row>
    <row r="2" spans="1:5" s="5" customFormat="1" ht="15" x14ac:dyDescent="0.2">
      <c r="A2" s="159"/>
      <c r="B2" s="261"/>
      <c r="C2" s="261"/>
      <c r="D2" s="82"/>
      <c r="E2" s="76"/>
    </row>
    <row r="3" spans="1:5" s="5" customFormat="1" ht="15" customHeight="1" x14ac:dyDescent="0.2">
      <c r="A3" s="367" t="s">
        <v>355</v>
      </c>
      <c r="B3" s="367"/>
      <c r="C3" s="367"/>
      <c r="D3" s="367"/>
      <c r="E3" s="367"/>
    </row>
    <row r="4" spans="1:5" ht="45" customHeight="1" x14ac:dyDescent="0.2">
      <c r="A4" s="376" t="s">
        <v>415</v>
      </c>
      <c r="B4" s="376"/>
      <c r="C4" s="376"/>
      <c r="D4" s="376"/>
      <c r="E4" s="376"/>
    </row>
    <row r="5" spans="1:5" ht="15" customHeight="1" x14ac:dyDescent="0.2"/>
    <row r="6" spans="1:5" ht="50.1" customHeight="1" x14ac:dyDescent="0.2">
      <c r="A6" s="142" t="s">
        <v>320</v>
      </c>
      <c r="B6" s="141" t="s">
        <v>132</v>
      </c>
      <c r="C6" s="142" t="s">
        <v>229</v>
      </c>
      <c r="D6" s="142" t="s">
        <v>66</v>
      </c>
      <c r="E6" s="142" t="s">
        <v>230</v>
      </c>
    </row>
    <row r="7" spans="1:5" ht="20.100000000000001" customHeight="1" x14ac:dyDescent="0.2">
      <c r="A7" s="123">
        <v>1</v>
      </c>
      <c r="B7" s="122">
        <v>2</v>
      </c>
      <c r="C7" s="123">
        <v>3</v>
      </c>
      <c r="D7" s="123">
        <v>4</v>
      </c>
      <c r="E7" s="123" t="s">
        <v>218</v>
      </c>
    </row>
    <row r="8" spans="1:5" ht="15" customHeight="1" x14ac:dyDescent="0.2">
      <c r="A8" s="94" t="s">
        <v>33</v>
      </c>
      <c r="B8" s="72">
        <v>146</v>
      </c>
      <c r="C8" s="115">
        <v>92436.79</v>
      </c>
      <c r="D8" s="72">
        <v>1398</v>
      </c>
      <c r="E8" s="81">
        <f>C8/D8</f>
        <v>66.120736766809728</v>
      </c>
    </row>
    <row r="9" spans="1:5" ht="15" customHeight="1" x14ac:dyDescent="0.2">
      <c r="A9" s="94" t="s">
        <v>34</v>
      </c>
      <c r="B9" s="72">
        <v>214</v>
      </c>
      <c r="C9" s="115">
        <v>139239.19</v>
      </c>
      <c r="D9" s="72">
        <v>2122</v>
      </c>
      <c r="E9" s="81">
        <f>C9/D9</f>
        <v>65.616960414703115</v>
      </c>
    </row>
    <row r="10" spans="1:5" ht="15" customHeight="1" x14ac:dyDescent="0.2">
      <c r="A10" s="94" t="s">
        <v>35</v>
      </c>
      <c r="B10" s="72">
        <v>345</v>
      </c>
      <c r="C10" s="115">
        <v>262340.96000000002</v>
      </c>
      <c r="D10" s="72">
        <v>3526</v>
      </c>
      <c r="E10" s="81">
        <f t="shared" ref="E10:E35" si="0">C10/D10</f>
        <v>74.401860465116286</v>
      </c>
    </row>
    <row r="11" spans="1:5" ht="15" customHeight="1" x14ac:dyDescent="0.2">
      <c r="A11" s="94" t="s">
        <v>36</v>
      </c>
      <c r="B11" s="72">
        <v>128</v>
      </c>
      <c r="C11" s="115">
        <v>76882.53</v>
      </c>
      <c r="D11" s="72">
        <v>1266</v>
      </c>
      <c r="E11" s="81">
        <f t="shared" si="0"/>
        <v>60.728696682464452</v>
      </c>
    </row>
    <row r="12" spans="1:5" ht="15" customHeight="1" x14ac:dyDescent="0.2">
      <c r="A12" s="94" t="s">
        <v>37</v>
      </c>
      <c r="B12" s="72">
        <v>16</v>
      </c>
      <c r="C12" s="115">
        <v>9145.91</v>
      </c>
      <c r="D12" s="72">
        <v>158</v>
      </c>
      <c r="E12" s="81">
        <f t="shared" si="0"/>
        <v>57.885506329113923</v>
      </c>
    </row>
    <row r="13" spans="1:5" ht="15" customHeight="1" x14ac:dyDescent="0.2">
      <c r="A13" s="94" t="s">
        <v>38</v>
      </c>
      <c r="B13" s="72">
        <v>95</v>
      </c>
      <c r="C13" s="115">
        <v>78288.570000000007</v>
      </c>
      <c r="D13" s="72">
        <v>949</v>
      </c>
      <c r="E13" s="81">
        <f t="shared" si="0"/>
        <v>82.495858798735512</v>
      </c>
    </row>
    <row r="14" spans="1:5" ht="15" customHeight="1" x14ac:dyDescent="0.2">
      <c r="A14" s="94" t="s">
        <v>39</v>
      </c>
      <c r="B14" s="72">
        <v>84</v>
      </c>
      <c r="C14" s="115">
        <v>49852.67</v>
      </c>
      <c r="D14" s="72">
        <v>769</v>
      </c>
      <c r="E14" s="81">
        <f t="shared" si="0"/>
        <v>64.827919375812741</v>
      </c>
    </row>
    <row r="15" spans="1:5" ht="15" customHeight="1" x14ac:dyDescent="0.2">
      <c r="A15" s="94" t="s">
        <v>40</v>
      </c>
      <c r="B15" s="72">
        <v>68</v>
      </c>
      <c r="C15" s="115">
        <v>38168.339999999997</v>
      </c>
      <c r="D15" s="72">
        <v>596</v>
      </c>
      <c r="E15" s="81">
        <f t="shared" si="0"/>
        <v>64.040838926174487</v>
      </c>
    </row>
    <row r="16" spans="1:5" ht="15" customHeight="1" x14ac:dyDescent="0.2">
      <c r="A16" s="94" t="s">
        <v>41</v>
      </c>
      <c r="B16" s="72">
        <v>39</v>
      </c>
      <c r="C16" s="115">
        <v>24324.82</v>
      </c>
      <c r="D16" s="72">
        <v>362</v>
      </c>
      <c r="E16" s="81">
        <f t="shared" si="0"/>
        <v>67.195635359116025</v>
      </c>
    </row>
    <row r="17" spans="1:5" ht="15" customHeight="1" x14ac:dyDescent="0.2">
      <c r="A17" s="94" t="s">
        <v>42</v>
      </c>
      <c r="B17" s="72">
        <v>39</v>
      </c>
      <c r="C17" s="115">
        <v>27271.06</v>
      </c>
      <c r="D17" s="72">
        <v>366</v>
      </c>
      <c r="E17" s="81">
        <f t="shared" si="0"/>
        <v>74.511092896174873</v>
      </c>
    </row>
    <row r="18" spans="1:5" ht="15" customHeight="1" x14ac:dyDescent="0.2">
      <c r="A18" s="94" t="s">
        <v>43</v>
      </c>
      <c r="B18" s="72">
        <v>27</v>
      </c>
      <c r="C18" s="115">
        <v>15256.83</v>
      </c>
      <c r="D18" s="72">
        <v>248</v>
      </c>
      <c r="E18" s="81">
        <f t="shared" si="0"/>
        <v>61.519475806451609</v>
      </c>
    </row>
    <row r="19" spans="1:5" ht="15" customHeight="1" x14ac:dyDescent="0.2">
      <c r="A19" s="94" t="s">
        <v>44</v>
      </c>
      <c r="B19" s="72">
        <v>99</v>
      </c>
      <c r="C19" s="115">
        <v>70871.259999999995</v>
      </c>
      <c r="D19" s="72">
        <v>1037</v>
      </c>
      <c r="E19" s="81">
        <f t="shared" si="0"/>
        <v>68.342584378013498</v>
      </c>
    </row>
    <row r="20" spans="1:5" ht="15" customHeight="1" x14ac:dyDescent="0.2">
      <c r="A20" s="94" t="s">
        <v>45</v>
      </c>
      <c r="B20" s="72">
        <v>51</v>
      </c>
      <c r="C20" s="115">
        <v>40388.81</v>
      </c>
      <c r="D20" s="72">
        <v>491</v>
      </c>
      <c r="E20" s="81">
        <f t="shared" si="0"/>
        <v>82.258268839103863</v>
      </c>
    </row>
    <row r="21" spans="1:5" ht="15" customHeight="1" x14ac:dyDescent="0.2">
      <c r="A21" s="94" t="s">
        <v>46</v>
      </c>
      <c r="B21" s="72">
        <v>96</v>
      </c>
      <c r="C21" s="115">
        <v>55325.95</v>
      </c>
      <c r="D21" s="72">
        <v>863</v>
      </c>
      <c r="E21" s="81">
        <f t="shared" si="0"/>
        <v>64.108864426419458</v>
      </c>
    </row>
    <row r="22" spans="1:5" ht="15" customHeight="1" x14ac:dyDescent="0.2">
      <c r="A22" s="94" t="s">
        <v>47</v>
      </c>
      <c r="B22" s="72">
        <v>596</v>
      </c>
      <c r="C22" s="115">
        <v>416424.9</v>
      </c>
      <c r="D22" s="72">
        <v>5616</v>
      </c>
      <c r="E22" s="81">
        <f t="shared" si="0"/>
        <v>74.149732905982916</v>
      </c>
    </row>
    <row r="23" spans="1:5" ht="15" customHeight="1" x14ac:dyDescent="0.2">
      <c r="A23" s="94" t="s">
        <v>48</v>
      </c>
      <c r="B23" s="72">
        <v>42</v>
      </c>
      <c r="C23" s="115">
        <v>29803.22</v>
      </c>
      <c r="D23" s="72">
        <v>417</v>
      </c>
      <c r="E23" s="81">
        <f t="shared" si="0"/>
        <v>71.470551558753002</v>
      </c>
    </row>
    <row r="24" spans="1:5" ht="15" customHeight="1" x14ac:dyDescent="0.2">
      <c r="A24" s="94" t="s">
        <v>49</v>
      </c>
      <c r="B24" s="72">
        <v>124</v>
      </c>
      <c r="C24" s="115">
        <v>91959.65</v>
      </c>
      <c r="D24" s="72">
        <v>1215</v>
      </c>
      <c r="E24" s="81">
        <f t="shared" si="0"/>
        <v>75.686954732510287</v>
      </c>
    </row>
    <row r="25" spans="1:5" ht="15" customHeight="1" x14ac:dyDescent="0.2">
      <c r="A25" s="94" t="s">
        <v>50</v>
      </c>
      <c r="B25" s="72">
        <v>32</v>
      </c>
      <c r="C25" s="115">
        <v>22898.85</v>
      </c>
      <c r="D25" s="72">
        <v>337</v>
      </c>
      <c r="E25" s="81">
        <f t="shared" si="0"/>
        <v>67.949109792284858</v>
      </c>
    </row>
    <row r="26" spans="1:5" ht="15" customHeight="1" x14ac:dyDescent="0.2">
      <c r="A26" s="94" t="s">
        <v>51</v>
      </c>
      <c r="B26" s="72">
        <v>59</v>
      </c>
      <c r="C26" s="115">
        <v>33259.160000000003</v>
      </c>
      <c r="D26" s="72">
        <v>550</v>
      </c>
      <c r="E26" s="81">
        <f t="shared" si="0"/>
        <v>60.471200000000003</v>
      </c>
    </row>
    <row r="27" spans="1:5" ht="15" customHeight="1" x14ac:dyDescent="0.2">
      <c r="A27" s="94" t="s">
        <v>52</v>
      </c>
      <c r="B27" s="72">
        <v>57</v>
      </c>
      <c r="C27" s="115">
        <v>34483.279999999999</v>
      </c>
      <c r="D27" s="72">
        <v>512</v>
      </c>
      <c r="E27" s="81">
        <f t="shared" si="0"/>
        <v>67.350156249999998</v>
      </c>
    </row>
    <row r="28" spans="1:5" ht="15" customHeight="1" x14ac:dyDescent="0.2">
      <c r="A28" s="94" t="s">
        <v>53</v>
      </c>
      <c r="B28" s="72">
        <v>2274</v>
      </c>
      <c r="C28" s="115">
        <v>2210303.7999999998</v>
      </c>
      <c r="D28" s="72">
        <v>22064</v>
      </c>
      <c r="E28" s="81">
        <f t="shared" si="0"/>
        <v>100.17693074691805</v>
      </c>
    </row>
    <row r="29" spans="1:5" ht="15" customHeight="1" x14ac:dyDescent="0.2">
      <c r="A29" s="94" t="s">
        <v>54</v>
      </c>
      <c r="B29" s="72">
        <v>141</v>
      </c>
      <c r="C29" s="115">
        <v>114507.86</v>
      </c>
      <c r="D29" s="72">
        <v>1499</v>
      </c>
      <c r="E29" s="81">
        <f t="shared" si="0"/>
        <v>76.389499666444294</v>
      </c>
    </row>
    <row r="30" spans="1:5" ht="15" customHeight="1" x14ac:dyDescent="0.2">
      <c r="A30" s="94" t="s">
        <v>55</v>
      </c>
      <c r="B30" s="72">
        <v>237</v>
      </c>
      <c r="C30" s="115">
        <v>174420.6</v>
      </c>
      <c r="D30" s="72">
        <v>2489</v>
      </c>
      <c r="E30" s="81">
        <f t="shared" si="0"/>
        <v>70.076576938529527</v>
      </c>
    </row>
    <row r="31" spans="1:5" ht="15" customHeight="1" x14ac:dyDescent="0.2">
      <c r="A31" s="94" t="s">
        <v>56</v>
      </c>
      <c r="B31" s="72">
        <v>57</v>
      </c>
      <c r="C31" s="115">
        <v>40947.279999999999</v>
      </c>
      <c r="D31" s="72">
        <v>594</v>
      </c>
      <c r="E31" s="81">
        <f t="shared" si="0"/>
        <v>68.934814814814814</v>
      </c>
    </row>
    <row r="32" spans="1:5" ht="15" customHeight="1" x14ac:dyDescent="0.2">
      <c r="A32" s="94" t="s">
        <v>57</v>
      </c>
      <c r="B32" s="72">
        <v>54</v>
      </c>
      <c r="C32" s="115">
        <v>30342.23</v>
      </c>
      <c r="D32" s="72">
        <v>469</v>
      </c>
      <c r="E32" s="81">
        <f t="shared" si="0"/>
        <v>64.695586353944563</v>
      </c>
    </row>
    <row r="33" spans="1:6" ht="15" customHeight="1" x14ac:dyDescent="0.2">
      <c r="A33" s="94" t="s">
        <v>58</v>
      </c>
      <c r="B33" s="72">
        <v>72</v>
      </c>
      <c r="C33" s="115">
        <v>41752.25</v>
      </c>
      <c r="D33" s="72">
        <v>694</v>
      </c>
      <c r="E33" s="81">
        <f>C33/D33</f>
        <v>60.161743515850141</v>
      </c>
    </row>
    <row r="34" spans="1:6" ht="15" customHeight="1" x14ac:dyDescent="0.2">
      <c r="A34" s="94" t="s">
        <v>59</v>
      </c>
      <c r="B34" s="72">
        <v>92</v>
      </c>
      <c r="C34" s="115">
        <v>64821.760000000002</v>
      </c>
      <c r="D34" s="72">
        <v>940</v>
      </c>
      <c r="E34" s="81">
        <f t="shared" si="0"/>
        <v>68.959319148936174</v>
      </c>
    </row>
    <row r="35" spans="1:6" ht="15" customHeight="1" x14ac:dyDescent="0.2">
      <c r="A35" s="94" t="s">
        <v>60</v>
      </c>
      <c r="B35" s="72">
        <v>65</v>
      </c>
      <c r="C35" s="115">
        <v>39204.19</v>
      </c>
      <c r="D35" s="72">
        <v>602</v>
      </c>
      <c r="E35" s="81">
        <f t="shared" si="0"/>
        <v>65.123239202657814</v>
      </c>
    </row>
    <row r="36" spans="1:6" ht="20.100000000000001" customHeight="1" x14ac:dyDescent="0.2">
      <c r="A36" s="212" t="s">
        <v>5</v>
      </c>
      <c r="B36" s="120">
        <f>SUM(B8:B35)</f>
        <v>5349</v>
      </c>
      <c r="C36" s="132">
        <f>SUM(C8:C35)</f>
        <v>4324922.72</v>
      </c>
      <c r="D36" s="120">
        <f>SUM(D8:D35)</f>
        <v>52149</v>
      </c>
      <c r="E36" s="131">
        <f>C36/D36</f>
        <v>82.933953095936644</v>
      </c>
    </row>
    <row r="37" spans="1:6" ht="9.9499999999999993" customHeight="1" x14ac:dyDescent="0.2"/>
    <row r="38" spans="1:6" ht="69.75" customHeight="1" x14ac:dyDescent="0.2">
      <c r="A38" s="362" t="s">
        <v>416</v>
      </c>
      <c r="B38" s="388"/>
      <c r="C38" s="388"/>
      <c r="D38" s="388"/>
      <c r="E38" s="388"/>
      <c r="F38" s="169"/>
    </row>
    <row r="39" spans="1:6" x14ac:dyDescent="0.2">
      <c r="C39" s="1"/>
    </row>
    <row r="40" spans="1:6" x14ac:dyDescent="0.2">
      <c r="C40" s="1"/>
    </row>
    <row r="41" spans="1:6" x14ac:dyDescent="0.2">
      <c r="C41" s="1"/>
    </row>
    <row r="42" spans="1:6" x14ac:dyDescent="0.2">
      <c r="C42" s="1"/>
    </row>
    <row r="43" spans="1:6" x14ac:dyDescent="0.2">
      <c r="C43" s="1"/>
    </row>
    <row r="44" spans="1:6" x14ac:dyDescent="0.2">
      <c r="C44" s="1"/>
    </row>
    <row r="45" spans="1:6" x14ac:dyDescent="0.2">
      <c r="C45" s="1"/>
    </row>
    <row r="46" spans="1:6" x14ac:dyDescent="0.2">
      <c r="C46" s="1"/>
    </row>
    <row r="47" spans="1:6" x14ac:dyDescent="0.2">
      <c r="C47" s="1"/>
    </row>
    <row r="48" spans="1:6" x14ac:dyDescent="0.2">
      <c r="C48" s="1"/>
    </row>
    <row r="49" spans="3:3" x14ac:dyDescent="0.2">
      <c r="C49" s="1"/>
    </row>
    <row r="50" spans="3:3" x14ac:dyDescent="0.2">
      <c r="C50" s="1"/>
    </row>
    <row r="51" spans="3:3" x14ac:dyDescent="0.2">
      <c r="C51" s="1"/>
    </row>
    <row r="52" spans="3:3" x14ac:dyDescent="0.2">
      <c r="C52" s="1"/>
    </row>
    <row r="53" spans="3:3" x14ac:dyDescent="0.2">
      <c r="C53" s="1"/>
    </row>
    <row r="54" spans="3:3" x14ac:dyDescent="0.2">
      <c r="C54" s="1"/>
    </row>
    <row r="55" spans="3:3" x14ac:dyDescent="0.2">
      <c r="C55" s="1"/>
    </row>
    <row r="56" spans="3:3" x14ac:dyDescent="0.2">
      <c r="C56" s="1"/>
    </row>
    <row r="57" spans="3:3" x14ac:dyDescent="0.2">
      <c r="C57" s="1"/>
    </row>
    <row r="58" spans="3:3" x14ac:dyDescent="0.2">
      <c r="C58" s="1"/>
    </row>
    <row r="59" spans="3:3" x14ac:dyDescent="0.2">
      <c r="C59" s="1"/>
    </row>
    <row r="60" spans="3:3" x14ac:dyDescent="0.2">
      <c r="C60" s="1"/>
    </row>
    <row r="61" spans="3:3" x14ac:dyDescent="0.2">
      <c r="C61" s="1"/>
    </row>
    <row r="62" spans="3:3" x14ac:dyDescent="0.2">
      <c r="C62" s="1"/>
    </row>
  </sheetData>
  <mergeCells count="3">
    <mergeCell ref="A4:E4"/>
    <mergeCell ref="A3:E3"/>
    <mergeCell ref="A38:E38"/>
  </mergeCells>
  <hyperlinks>
    <hyperlink ref="A1" location="Съдържание!Print_Area" display="към съдържанието" xr:uid="{00000000-0004-0000-3200-000000000000}"/>
  </hyperlinks>
  <printOptions horizontalCentered="1"/>
  <pageMargins left="0.39370078740157483" right="0.39370078740157483" top="0.59055118110236227" bottom="0.39370078740157483" header="0.39370078740157483" footer="0.39370078740157483"/>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7">
    <pageSetUpPr fitToPage="1"/>
  </sheetPr>
  <dimension ref="A1:M41"/>
  <sheetViews>
    <sheetView zoomScale="78" zoomScaleNormal="78" zoomScaleSheetLayoutView="86" workbookViewId="0">
      <selection activeCell="J3" sqref="J3"/>
    </sheetView>
  </sheetViews>
  <sheetFormatPr defaultRowHeight="12.75" x14ac:dyDescent="0.2"/>
  <cols>
    <col min="1" max="1" width="18.7109375" style="12" customWidth="1"/>
    <col min="2" max="2" width="10.7109375" style="12" customWidth="1"/>
    <col min="3" max="3" width="18.7109375" style="12" customWidth="1"/>
    <col min="4" max="5" width="12.7109375" style="12" customWidth="1"/>
    <col min="6" max="6" width="10.7109375" style="12" customWidth="1"/>
    <col min="7" max="7" width="18.7109375" customWidth="1"/>
    <col min="8" max="9" width="12.7109375" customWidth="1"/>
    <col min="10" max="10" width="10.7109375" customWidth="1"/>
    <col min="11" max="11" width="18.7109375" customWidth="1"/>
    <col min="12" max="13" width="12.7109375" customWidth="1"/>
    <col min="14" max="14" width="14.7109375" customWidth="1"/>
  </cols>
  <sheetData>
    <row r="1" spans="1:13" s="5" customFormat="1" ht="12" customHeight="1" x14ac:dyDescent="0.2">
      <c r="A1" s="159" t="s">
        <v>64</v>
      </c>
      <c r="B1" s="74"/>
      <c r="C1" s="74"/>
      <c r="D1" s="82"/>
      <c r="E1" s="90"/>
      <c r="F1" s="82"/>
      <c r="G1" s="82"/>
      <c r="H1" s="82"/>
      <c r="I1" s="82"/>
      <c r="J1" s="82"/>
      <c r="K1" s="82"/>
    </row>
    <row r="2" spans="1:13" s="5" customFormat="1" ht="12" customHeight="1" x14ac:dyDescent="0.2">
      <c r="A2" s="159"/>
      <c r="B2" s="260"/>
      <c r="C2" s="260"/>
      <c r="D2" s="82"/>
      <c r="E2" s="90"/>
      <c r="F2" s="82"/>
      <c r="G2" s="82"/>
      <c r="H2" s="82"/>
      <c r="I2" s="82"/>
      <c r="J2" s="82"/>
      <c r="K2" s="82"/>
    </row>
    <row r="3" spans="1:13" s="5" customFormat="1" ht="15" customHeight="1" x14ac:dyDescent="0.2">
      <c r="A3" s="350" t="s">
        <v>351</v>
      </c>
      <c r="B3" s="350"/>
      <c r="C3" s="350"/>
      <c r="D3" s="350"/>
      <c r="E3" s="350"/>
      <c r="F3" s="350"/>
      <c r="G3" s="350"/>
      <c r="H3" s="350"/>
      <c r="I3" s="350"/>
      <c r="J3" s="82"/>
      <c r="K3" s="82"/>
    </row>
    <row r="4" spans="1:13" ht="30" customHeight="1" x14ac:dyDescent="0.2">
      <c r="A4" s="350" t="s">
        <v>417</v>
      </c>
      <c r="B4" s="350"/>
      <c r="C4" s="350"/>
      <c r="D4" s="350"/>
      <c r="E4" s="350"/>
      <c r="F4" s="350"/>
      <c r="G4" s="350"/>
      <c r="H4" s="350"/>
      <c r="I4" s="350"/>
      <c r="J4" s="266"/>
      <c r="K4" s="266"/>
    </row>
    <row r="5" spans="1:13" ht="15" customHeight="1" x14ac:dyDescent="0.2">
      <c r="A5" s="74"/>
      <c r="B5" s="74"/>
      <c r="C5" s="74"/>
      <c r="D5" s="74"/>
      <c r="E5" s="74"/>
    </row>
    <row r="6" spans="1:13" ht="15" customHeight="1" x14ac:dyDescent="0.2">
      <c r="A6" s="406" t="s">
        <v>320</v>
      </c>
      <c r="B6" s="408" t="s">
        <v>5</v>
      </c>
      <c r="C6" s="357"/>
      <c r="D6" s="357"/>
      <c r="E6" s="409"/>
      <c r="F6" s="408" t="s">
        <v>305</v>
      </c>
      <c r="G6" s="357"/>
      <c r="H6" s="357"/>
      <c r="I6" s="409"/>
      <c r="J6" s="408" t="s">
        <v>306</v>
      </c>
      <c r="K6" s="357"/>
      <c r="L6" s="357"/>
      <c r="M6" s="409"/>
    </row>
    <row r="7" spans="1:13" ht="50.1" customHeight="1" x14ac:dyDescent="0.2">
      <c r="A7" s="407"/>
      <c r="B7" s="252" t="s">
        <v>132</v>
      </c>
      <c r="C7" s="142" t="s">
        <v>227</v>
      </c>
      <c r="D7" s="142" t="s">
        <v>66</v>
      </c>
      <c r="E7" s="253" t="s">
        <v>222</v>
      </c>
      <c r="F7" s="252" t="s">
        <v>132</v>
      </c>
      <c r="G7" s="142" t="s">
        <v>227</v>
      </c>
      <c r="H7" s="142" t="s">
        <v>66</v>
      </c>
      <c r="I7" s="253" t="s">
        <v>222</v>
      </c>
      <c r="J7" s="252" t="s">
        <v>132</v>
      </c>
      <c r="K7" s="142" t="s">
        <v>227</v>
      </c>
      <c r="L7" s="142" t="s">
        <v>66</v>
      </c>
      <c r="M7" s="253" t="s">
        <v>222</v>
      </c>
    </row>
    <row r="8" spans="1:13" ht="20.100000000000001" customHeight="1" x14ac:dyDescent="0.2">
      <c r="A8" s="259">
        <v>1</v>
      </c>
      <c r="B8" s="254">
        <v>2</v>
      </c>
      <c r="C8" s="216">
        <v>3</v>
      </c>
      <c r="D8" s="216">
        <v>4</v>
      </c>
      <c r="E8" s="255" t="s">
        <v>218</v>
      </c>
      <c r="F8" s="254">
        <v>6</v>
      </c>
      <c r="G8" s="216">
        <v>7</v>
      </c>
      <c r="H8" s="216">
        <v>8</v>
      </c>
      <c r="I8" s="255" t="s">
        <v>310</v>
      </c>
      <c r="J8" s="254">
        <v>10</v>
      </c>
      <c r="K8" s="216">
        <v>11</v>
      </c>
      <c r="L8" s="216">
        <v>12</v>
      </c>
      <c r="M8" s="255" t="s">
        <v>312</v>
      </c>
    </row>
    <row r="9" spans="1:13" ht="15" customHeight="1" x14ac:dyDescent="0.2">
      <c r="A9" s="250" t="s">
        <v>33</v>
      </c>
      <c r="B9" s="218">
        <f>F9+J9</f>
        <v>1989</v>
      </c>
      <c r="C9" s="115">
        <f>G9+K9</f>
        <v>3662171.04</v>
      </c>
      <c r="D9" s="72">
        <f>H9+L9</f>
        <v>99004</v>
      </c>
      <c r="E9" s="239">
        <f>C9/D9</f>
        <v>36.990132115874104</v>
      </c>
      <c r="F9" s="218">
        <v>46</v>
      </c>
      <c r="G9" s="115">
        <v>73436.990000000005</v>
      </c>
      <c r="H9" s="72">
        <v>1954</v>
      </c>
      <c r="I9" s="239">
        <f>G9/H9</f>
        <v>37.582901740020475</v>
      </c>
      <c r="J9" s="218">
        <v>1943</v>
      </c>
      <c r="K9" s="115">
        <v>3588734.05</v>
      </c>
      <c r="L9" s="72">
        <v>97050</v>
      </c>
      <c r="M9" s="239">
        <f>K9/L9</f>
        <v>36.978197320968569</v>
      </c>
    </row>
    <row r="10" spans="1:13" ht="15" customHeight="1" x14ac:dyDescent="0.2">
      <c r="A10" s="250" t="s">
        <v>34</v>
      </c>
      <c r="B10" s="218">
        <f t="shared" ref="B10:B36" si="0">F10+J10</f>
        <v>2027</v>
      </c>
      <c r="C10" s="115">
        <f t="shared" ref="C10:C36" si="1">G10+K10</f>
        <v>3749259.71</v>
      </c>
      <c r="D10" s="72">
        <f t="shared" ref="D10:D36" si="2">H10+L10</f>
        <v>102100</v>
      </c>
      <c r="E10" s="239">
        <f t="shared" ref="E10:E37" si="3">C10/D10</f>
        <v>36.721446718903039</v>
      </c>
      <c r="F10" s="218">
        <v>13</v>
      </c>
      <c r="G10" s="115">
        <v>22733.45</v>
      </c>
      <c r="H10" s="72">
        <v>622</v>
      </c>
      <c r="I10" s="239">
        <f t="shared" ref="I10:I37" si="4">G10/H10</f>
        <v>36.548954983922833</v>
      </c>
      <c r="J10" s="218">
        <v>2014</v>
      </c>
      <c r="K10" s="115">
        <v>3726526.26</v>
      </c>
      <c r="L10" s="72">
        <v>101478</v>
      </c>
      <c r="M10" s="239">
        <f t="shared" ref="M10:M37" si="5">K10/L10</f>
        <v>36.722503991012829</v>
      </c>
    </row>
    <row r="11" spans="1:13" ht="15" customHeight="1" x14ac:dyDescent="0.2">
      <c r="A11" s="250" t="s">
        <v>35</v>
      </c>
      <c r="B11" s="218">
        <f t="shared" si="0"/>
        <v>2801</v>
      </c>
      <c r="C11" s="115">
        <f t="shared" si="1"/>
        <v>4887172.67</v>
      </c>
      <c r="D11" s="72">
        <f t="shared" si="2"/>
        <v>138615</v>
      </c>
      <c r="E11" s="239">
        <f t="shared" si="3"/>
        <v>35.257170363957727</v>
      </c>
      <c r="F11" s="218">
        <v>26</v>
      </c>
      <c r="G11" s="115">
        <v>41705.18</v>
      </c>
      <c r="H11" s="72">
        <v>1173</v>
      </c>
      <c r="I11" s="239">
        <f t="shared" si="4"/>
        <v>35.554288150042623</v>
      </c>
      <c r="J11" s="218">
        <v>2775</v>
      </c>
      <c r="K11" s="115">
        <v>4845467.49</v>
      </c>
      <c r="L11" s="72">
        <v>137442</v>
      </c>
      <c r="M11" s="239">
        <f t="shared" si="5"/>
        <v>35.25463460950801</v>
      </c>
    </row>
    <row r="12" spans="1:13" ht="15" customHeight="1" x14ac:dyDescent="0.2">
      <c r="A12" s="250" t="s">
        <v>36</v>
      </c>
      <c r="B12" s="218">
        <f t="shared" si="0"/>
        <v>988</v>
      </c>
      <c r="C12" s="115">
        <f t="shared" si="1"/>
        <v>1725835.4300000002</v>
      </c>
      <c r="D12" s="72">
        <f t="shared" si="2"/>
        <v>48600</v>
      </c>
      <c r="E12" s="239">
        <f t="shared" si="3"/>
        <v>35.511017078189305</v>
      </c>
      <c r="F12" s="218">
        <v>4</v>
      </c>
      <c r="G12" s="115">
        <v>5566.36</v>
      </c>
      <c r="H12" s="72">
        <v>145</v>
      </c>
      <c r="I12" s="239">
        <f t="shared" si="4"/>
        <v>38.388689655172413</v>
      </c>
      <c r="J12" s="218">
        <v>984</v>
      </c>
      <c r="K12" s="115">
        <v>1720269.07</v>
      </c>
      <c r="L12" s="72">
        <v>48455</v>
      </c>
      <c r="M12" s="239">
        <f t="shared" si="5"/>
        <v>35.502405737282018</v>
      </c>
    </row>
    <row r="13" spans="1:13" ht="15" customHeight="1" x14ac:dyDescent="0.2">
      <c r="A13" s="250" t="s">
        <v>37</v>
      </c>
      <c r="B13" s="218">
        <f t="shared" si="0"/>
        <v>235</v>
      </c>
      <c r="C13" s="115">
        <f t="shared" si="1"/>
        <v>411638.38</v>
      </c>
      <c r="D13" s="72">
        <f t="shared" si="2"/>
        <v>11582</v>
      </c>
      <c r="E13" s="239">
        <f t="shared" si="3"/>
        <v>35.54121740632015</v>
      </c>
      <c r="F13" s="218">
        <v>6</v>
      </c>
      <c r="G13" s="115">
        <v>10590.27</v>
      </c>
      <c r="H13" s="72">
        <v>313</v>
      </c>
      <c r="I13" s="239">
        <f t="shared" si="4"/>
        <v>33.834728434504797</v>
      </c>
      <c r="J13" s="218">
        <v>229</v>
      </c>
      <c r="K13" s="115">
        <v>401048.11</v>
      </c>
      <c r="L13" s="72">
        <v>11269</v>
      </c>
      <c r="M13" s="239">
        <f t="shared" si="5"/>
        <v>35.588615671310677</v>
      </c>
    </row>
    <row r="14" spans="1:13" ht="15" customHeight="1" x14ac:dyDescent="0.2">
      <c r="A14" s="250" t="s">
        <v>38</v>
      </c>
      <c r="B14" s="218">
        <f t="shared" si="0"/>
        <v>671</v>
      </c>
      <c r="C14" s="115">
        <f t="shared" si="1"/>
        <v>1137229.3499999999</v>
      </c>
      <c r="D14" s="72">
        <f t="shared" si="2"/>
        <v>32446</v>
      </c>
      <c r="E14" s="239">
        <f t="shared" si="3"/>
        <v>35.049909079701656</v>
      </c>
      <c r="F14" s="218">
        <v>8</v>
      </c>
      <c r="G14" s="115">
        <v>12476.45</v>
      </c>
      <c r="H14" s="72">
        <v>331</v>
      </c>
      <c r="I14" s="239">
        <f t="shared" si="4"/>
        <v>37.693202416918432</v>
      </c>
      <c r="J14" s="218">
        <v>663</v>
      </c>
      <c r="K14" s="115">
        <v>1124752.8999999999</v>
      </c>
      <c r="L14" s="72">
        <v>32115</v>
      </c>
      <c r="M14" s="239">
        <f t="shared" si="5"/>
        <v>35.022665421142769</v>
      </c>
    </row>
    <row r="15" spans="1:13" ht="15" customHeight="1" x14ac:dyDescent="0.2">
      <c r="A15" s="250" t="s">
        <v>39</v>
      </c>
      <c r="B15" s="218">
        <f t="shared" si="0"/>
        <v>546</v>
      </c>
      <c r="C15" s="115">
        <f t="shared" si="1"/>
        <v>968178.3</v>
      </c>
      <c r="D15" s="72">
        <f t="shared" si="2"/>
        <v>27024</v>
      </c>
      <c r="E15" s="239">
        <f t="shared" si="3"/>
        <v>35.826609680284193</v>
      </c>
      <c r="F15" s="218">
        <v>6</v>
      </c>
      <c r="G15" s="115">
        <v>11068.91</v>
      </c>
      <c r="H15" s="72">
        <v>323</v>
      </c>
      <c r="I15" s="239">
        <f t="shared" si="4"/>
        <v>34.269071207430343</v>
      </c>
      <c r="J15" s="218">
        <v>540</v>
      </c>
      <c r="K15" s="115">
        <v>957109.39</v>
      </c>
      <c r="L15" s="72">
        <v>26701</v>
      </c>
      <c r="M15" s="239">
        <f t="shared" si="5"/>
        <v>35.845451106700125</v>
      </c>
    </row>
    <row r="16" spans="1:13" ht="15" customHeight="1" x14ac:dyDescent="0.2">
      <c r="A16" s="250" t="s">
        <v>40</v>
      </c>
      <c r="B16" s="218">
        <f t="shared" si="0"/>
        <v>495</v>
      </c>
      <c r="C16" s="115">
        <f t="shared" si="1"/>
        <v>909555.88</v>
      </c>
      <c r="D16" s="72">
        <f t="shared" si="2"/>
        <v>24777</v>
      </c>
      <c r="E16" s="239">
        <f t="shared" si="3"/>
        <v>36.709685595511964</v>
      </c>
      <c r="F16" s="218">
        <v>1</v>
      </c>
      <c r="G16" s="115">
        <v>1170</v>
      </c>
      <c r="H16" s="72">
        <v>30</v>
      </c>
      <c r="I16" s="239">
        <f t="shared" si="4"/>
        <v>39</v>
      </c>
      <c r="J16" s="218">
        <v>494</v>
      </c>
      <c r="K16" s="115">
        <v>908385.88</v>
      </c>
      <c r="L16" s="72">
        <v>24747</v>
      </c>
      <c r="M16" s="239">
        <f t="shared" si="5"/>
        <v>36.706909120297411</v>
      </c>
    </row>
    <row r="17" spans="1:13" ht="15" customHeight="1" x14ac:dyDescent="0.2">
      <c r="A17" s="250" t="s">
        <v>41</v>
      </c>
      <c r="B17" s="218">
        <f t="shared" si="0"/>
        <v>445</v>
      </c>
      <c r="C17" s="115">
        <f t="shared" si="1"/>
        <v>801178.73</v>
      </c>
      <c r="D17" s="72">
        <f t="shared" si="2"/>
        <v>22062</v>
      </c>
      <c r="E17" s="239">
        <f t="shared" si="3"/>
        <v>36.314873084942434</v>
      </c>
      <c r="F17" s="218">
        <v>10</v>
      </c>
      <c r="G17" s="115">
        <v>22584.54</v>
      </c>
      <c r="H17" s="72">
        <v>597</v>
      </c>
      <c r="I17" s="239">
        <f t="shared" si="4"/>
        <v>37.830050251256282</v>
      </c>
      <c r="J17" s="218">
        <v>435</v>
      </c>
      <c r="K17" s="115">
        <v>778594.19</v>
      </c>
      <c r="L17" s="72">
        <v>21465</v>
      </c>
      <c r="M17" s="239">
        <f t="shared" si="5"/>
        <v>36.272731889121822</v>
      </c>
    </row>
    <row r="18" spans="1:13" ht="15" customHeight="1" x14ac:dyDescent="0.2">
      <c r="A18" s="250" t="s">
        <v>42</v>
      </c>
      <c r="B18" s="218">
        <f t="shared" si="0"/>
        <v>467</v>
      </c>
      <c r="C18" s="115">
        <f t="shared" si="1"/>
        <v>829021.22</v>
      </c>
      <c r="D18" s="72">
        <f t="shared" si="2"/>
        <v>23004</v>
      </c>
      <c r="E18" s="239">
        <f t="shared" si="3"/>
        <v>36.038133368109889</v>
      </c>
      <c r="F18" s="218">
        <v>4</v>
      </c>
      <c r="G18" s="115">
        <v>5417.45</v>
      </c>
      <c r="H18" s="72">
        <v>169</v>
      </c>
      <c r="I18" s="239">
        <f t="shared" si="4"/>
        <v>32.055917159763311</v>
      </c>
      <c r="J18" s="218">
        <v>463</v>
      </c>
      <c r="K18" s="115">
        <v>823603.77</v>
      </c>
      <c r="L18" s="72">
        <v>22835</v>
      </c>
      <c r="M18" s="239">
        <f t="shared" si="5"/>
        <v>36.067605430260564</v>
      </c>
    </row>
    <row r="19" spans="1:13" ht="15" customHeight="1" x14ac:dyDescent="0.2">
      <c r="A19" s="250" t="s">
        <v>43</v>
      </c>
      <c r="B19" s="218">
        <f t="shared" si="0"/>
        <v>374</v>
      </c>
      <c r="C19" s="115">
        <f t="shared" si="1"/>
        <v>664361.43999999994</v>
      </c>
      <c r="D19" s="72">
        <f t="shared" si="2"/>
        <v>18313</v>
      </c>
      <c r="E19" s="239">
        <f t="shared" si="3"/>
        <v>36.278132474198657</v>
      </c>
      <c r="F19" s="218">
        <v>3</v>
      </c>
      <c r="G19" s="115">
        <v>6786</v>
      </c>
      <c r="H19" s="72">
        <v>180</v>
      </c>
      <c r="I19" s="239">
        <f t="shared" si="4"/>
        <v>37.700000000000003</v>
      </c>
      <c r="J19" s="218">
        <v>371</v>
      </c>
      <c r="K19" s="115">
        <v>657575.43999999994</v>
      </c>
      <c r="L19" s="72">
        <v>18133</v>
      </c>
      <c r="M19" s="239">
        <f t="shared" si="5"/>
        <v>36.264018088567802</v>
      </c>
    </row>
    <row r="20" spans="1:13" ht="15" customHeight="1" x14ac:dyDescent="0.2">
      <c r="A20" s="250" t="s">
        <v>44</v>
      </c>
      <c r="B20" s="218">
        <f t="shared" si="0"/>
        <v>1127</v>
      </c>
      <c r="C20" s="115">
        <f t="shared" si="1"/>
        <v>2053878.23</v>
      </c>
      <c r="D20" s="72">
        <f t="shared" si="2"/>
        <v>55745</v>
      </c>
      <c r="E20" s="239">
        <f t="shared" si="3"/>
        <v>36.844169521930219</v>
      </c>
      <c r="F20" s="218">
        <v>17</v>
      </c>
      <c r="G20" s="115">
        <v>29037.27</v>
      </c>
      <c r="H20" s="72">
        <v>769</v>
      </c>
      <c r="I20" s="239">
        <f t="shared" si="4"/>
        <v>37.759778933680103</v>
      </c>
      <c r="J20" s="218">
        <v>1110</v>
      </c>
      <c r="K20" s="115">
        <v>2024840.96</v>
      </c>
      <c r="L20" s="72">
        <v>54976</v>
      </c>
      <c r="M20" s="239">
        <f t="shared" si="5"/>
        <v>36.831362048894064</v>
      </c>
    </row>
    <row r="21" spans="1:13" ht="15" customHeight="1" x14ac:dyDescent="0.2">
      <c r="A21" s="250" t="s">
        <v>45</v>
      </c>
      <c r="B21" s="218">
        <f t="shared" si="0"/>
        <v>392</v>
      </c>
      <c r="C21" s="115">
        <f t="shared" si="1"/>
        <v>712313.48</v>
      </c>
      <c r="D21" s="72">
        <f t="shared" si="2"/>
        <v>19463</v>
      </c>
      <c r="E21" s="239">
        <f t="shared" si="3"/>
        <v>36.598339413245647</v>
      </c>
      <c r="F21" s="218">
        <v>2</v>
      </c>
      <c r="G21" s="115">
        <v>4431.82</v>
      </c>
      <c r="H21" s="72">
        <v>117</v>
      </c>
      <c r="I21" s="239">
        <f t="shared" si="4"/>
        <v>37.878803418803415</v>
      </c>
      <c r="J21" s="218">
        <v>390</v>
      </c>
      <c r="K21" s="115">
        <v>707881.66</v>
      </c>
      <c r="L21" s="72">
        <v>19346</v>
      </c>
      <c r="M21" s="239">
        <f t="shared" si="5"/>
        <v>36.590595471932183</v>
      </c>
    </row>
    <row r="22" spans="1:13" ht="15" customHeight="1" x14ac:dyDescent="0.2">
      <c r="A22" s="250" t="s">
        <v>46</v>
      </c>
      <c r="B22" s="218">
        <f t="shared" si="0"/>
        <v>884</v>
      </c>
      <c r="C22" s="115">
        <f t="shared" si="1"/>
        <v>1528691.86</v>
      </c>
      <c r="D22" s="72">
        <f t="shared" si="2"/>
        <v>43388</v>
      </c>
      <c r="E22" s="239">
        <f t="shared" si="3"/>
        <v>35.233056605513049</v>
      </c>
      <c r="F22" s="218">
        <v>1</v>
      </c>
      <c r="G22" s="115">
        <v>2340</v>
      </c>
      <c r="H22" s="72">
        <v>62</v>
      </c>
      <c r="I22" s="239">
        <f t="shared" si="4"/>
        <v>37.741935483870968</v>
      </c>
      <c r="J22" s="218">
        <v>883</v>
      </c>
      <c r="K22" s="115">
        <v>1526351.86</v>
      </c>
      <c r="L22" s="72">
        <v>43326</v>
      </c>
      <c r="M22" s="239">
        <f t="shared" si="5"/>
        <v>35.229466371232057</v>
      </c>
    </row>
    <row r="23" spans="1:13" ht="15" customHeight="1" x14ac:dyDescent="0.2">
      <c r="A23" s="250" t="s">
        <v>47</v>
      </c>
      <c r="B23" s="218">
        <f t="shared" si="0"/>
        <v>4280</v>
      </c>
      <c r="C23" s="115">
        <f t="shared" si="1"/>
        <v>7751952.7999999998</v>
      </c>
      <c r="D23" s="72">
        <f t="shared" si="2"/>
        <v>214504</v>
      </c>
      <c r="E23" s="239">
        <f t="shared" si="3"/>
        <v>36.138966173124977</v>
      </c>
      <c r="F23" s="218">
        <v>37</v>
      </c>
      <c r="G23" s="115">
        <v>68069.14</v>
      </c>
      <c r="H23" s="72">
        <v>1823</v>
      </c>
      <c r="I23" s="239">
        <f t="shared" si="4"/>
        <v>37.339078442128361</v>
      </c>
      <c r="J23" s="218">
        <v>4243</v>
      </c>
      <c r="K23" s="115">
        <v>7683883.6600000001</v>
      </c>
      <c r="L23" s="72">
        <v>212681</v>
      </c>
      <c r="M23" s="239">
        <f t="shared" si="5"/>
        <v>36.128679383677905</v>
      </c>
    </row>
    <row r="24" spans="1:13" ht="15" customHeight="1" x14ac:dyDescent="0.2">
      <c r="A24" s="250" t="s">
        <v>48</v>
      </c>
      <c r="B24" s="218">
        <f t="shared" si="0"/>
        <v>480</v>
      </c>
      <c r="C24" s="115">
        <f t="shared" si="1"/>
        <v>865548.21</v>
      </c>
      <c r="D24" s="72">
        <f t="shared" si="2"/>
        <v>23797</v>
      </c>
      <c r="E24" s="239">
        <f t="shared" si="3"/>
        <v>36.372156574358108</v>
      </c>
      <c r="F24" s="218">
        <v>1</v>
      </c>
      <c r="G24" s="115">
        <v>2340</v>
      </c>
      <c r="H24" s="72">
        <v>62</v>
      </c>
      <c r="I24" s="239">
        <f t="shared" si="4"/>
        <v>37.741935483870968</v>
      </c>
      <c r="J24" s="218">
        <v>479</v>
      </c>
      <c r="K24" s="115">
        <v>863208.21</v>
      </c>
      <c r="L24" s="72">
        <v>23735</v>
      </c>
      <c r="M24" s="239">
        <f t="shared" si="5"/>
        <v>36.368578470613016</v>
      </c>
    </row>
    <row r="25" spans="1:13" ht="15" customHeight="1" x14ac:dyDescent="0.2">
      <c r="A25" s="250" t="s">
        <v>49</v>
      </c>
      <c r="B25" s="218">
        <f t="shared" si="0"/>
        <v>991</v>
      </c>
      <c r="C25" s="115">
        <f t="shared" si="1"/>
        <v>1689966.51</v>
      </c>
      <c r="D25" s="72">
        <f t="shared" si="2"/>
        <v>47453</v>
      </c>
      <c r="E25" s="239">
        <f t="shared" si="3"/>
        <v>35.613480917960928</v>
      </c>
      <c r="F25" s="218">
        <v>13</v>
      </c>
      <c r="G25" s="115">
        <v>25030.91</v>
      </c>
      <c r="H25" s="72">
        <v>693</v>
      </c>
      <c r="I25" s="239">
        <f t="shared" si="4"/>
        <v>36.119639249639249</v>
      </c>
      <c r="J25" s="218">
        <v>978</v>
      </c>
      <c r="K25" s="115">
        <v>1664935.6</v>
      </c>
      <c r="L25" s="72">
        <v>46760</v>
      </c>
      <c r="M25" s="239">
        <f t="shared" si="5"/>
        <v>35.605979469632167</v>
      </c>
    </row>
    <row r="26" spans="1:13" ht="15" customHeight="1" x14ac:dyDescent="0.2">
      <c r="A26" s="250" t="s">
        <v>50</v>
      </c>
      <c r="B26" s="218">
        <f t="shared" si="0"/>
        <v>330</v>
      </c>
      <c r="C26" s="115">
        <f t="shared" si="1"/>
        <v>586442.09</v>
      </c>
      <c r="D26" s="72">
        <f t="shared" si="2"/>
        <v>16245</v>
      </c>
      <c r="E26" s="239">
        <f t="shared" si="3"/>
        <v>36.099851646660511</v>
      </c>
      <c r="F26" s="218">
        <v>2</v>
      </c>
      <c r="G26" s="115">
        <v>4680</v>
      </c>
      <c r="H26" s="72">
        <v>124</v>
      </c>
      <c r="I26" s="239">
        <f t="shared" si="4"/>
        <v>37.741935483870968</v>
      </c>
      <c r="J26" s="218">
        <v>328</v>
      </c>
      <c r="K26" s="115">
        <v>581762.09</v>
      </c>
      <c r="L26" s="72">
        <v>16121</v>
      </c>
      <c r="M26" s="239">
        <f t="shared" si="5"/>
        <v>36.087221016065996</v>
      </c>
    </row>
    <row r="27" spans="1:13" ht="15" customHeight="1" x14ac:dyDescent="0.2">
      <c r="A27" s="250" t="s">
        <v>51</v>
      </c>
      <c r="B27" s="218">
        <f t="shared" si="0"/>
        <v>622</v>
      </c>
      <c r="C27" s="115">
        <f t="shared" si="1"/>
        <v>1138764.19</v>
      </c>
      <c r="D27" s="72">
        <f t="shared" si="2"/>
        <v>31838</v>
      </c>
      <c r="E27" s="239">
        <f t="shared" si="3"/>
        <v>35.767453671713042</v>
      </c>
      <c r="F27" s="218">
        <v>6</v>
      </c>
      <c r="G27" s="115">
        <v>11770.91</v>
      </c>
      <c r="H27" s="72">
        <v>312</v>
      </c>
      <c r="I27" s="239">
        <f t="shared" si="4"/>
        <v>37.727275641025642</v>
      </c>
      <c r="J27" s="218">
        <v>616</v>
      </c>
      <c r="K27" s="115">
        <v>1126993.28</v>
      </c>
      <c r="L27" s="72">
        <v>31526</v>
      </c>
      <c r="M27" s="239">
        <f t="shared" si="5"/>
        <v>35.748058110765719</v>
      </c>
    </row>
    <row r="28" spans="1:13" ht="15" customHeight="1" x14ac:dyDescent="0.2">
      <c r="A28" s="250" t="s">
        <v>52</v>
      </c>
      <c r="B28" s="218">
        <f t="shared" si="0"/>
        <v>476</v>
      </c>
      <c r="C28" s="115">
        <f t="shared" si="1"/>
        <v>866008.83</v>
      </c>
      <c r="D28" s="72">
        <f t="shared" si="2"/>
        <v>23602</v>
      </c>
      <c r="E28" s="239">
        <f t="shared" si="3"/>
        <v>36.692179900008469</v>
      </c>
      <c r="F28" s="218">
        <v>11</v>
      </c>
      <c r="G28" s="115">
        <v>21801</v>
      </c>
      <c r="H28" s="72">
        <v>581</v>
      </c>
      <c r="I28" s="239">
        <f t="shared" si="4"/>
        <v>37.523235800344231</v>
      </c>
      <c r="J28" s="218">
        <v>465</v>
      </c>
      <c r="K28" s="115">
        <v>844207.83</v>
      </c>
      <c r="L28" s="72">
        <v>23021</v>
      </c>
      <c r="M28" s="239">
        <f t="shared" si="5"/>
        <v>36.671205855523219</v>
      </c>
    </row>
    <row r="29" spans="1:13" ht="15" customHeight="1" x14ac:dyDescent="0.2">
      <c r="A29" s="250" t="s">
        <v>53</v>
      </c>
      <c r="B29" s="218">
        <f t="shared" si="0"/>
        <v>17101</v>
      </c>
      <c r="C29" s="115">
        <f t="shared" si="1"/>
        <v>28900418.07</v>
      </c>
      <c r="D29" s="72">
        <f t="shared" si="2"/>
        <v>854262</v>
      </c>
      <c r="E29" s="239">
        <f t="shared" si="3"/>
        <v>33.830859935242351</v>
      </c>
      <c r="F29" s="218">
        <v>106</v>
      </c>
      <c r="G29" s="115">
        <v>188813.17</v>
      </c>
      <c r="H29" s="72">
        <v>5088</v>
      </c>
      <c r="I29" s="239">
        <f t="shared" si="4"/>
        <v>37.109506682389942</v>
      </c>
      <c r="J29" s="218">
        <v>16995</v>
      </c>
      <c r="K29" s="115">
        <v>28711604.899999999</v>
      </c>
      <c r="L29" s="72">
        <v>849174</v>
      </c>
      <c r="M29" s="239">
        <f t="shared" si="5"/>
        <v>33.811215251526775</v>
      </c>
    </row>
    <row r="30" spans="1:13" ht="15" customHeight="1" x14ac:dyDescent="0.2">
      <c r="A30" s="250" t="s">
        <v>54</v>
      </c>
      <c r="B30" s="218">
        <f t="shared" si="0"/>
        <v>1211</v>
      </c>
      <c r="C30" s="115">
        <f t="shared" si="1"/>
        <v>2167202.7799999998</v>
      </c>
      <c r="D30" s="72">
        <f t="shared" si="2"/>
        <v>60772</v>
      </c>
      <c r="E30" s="239">
        <f t="shared" si="3"/>
        <v>35.661205489370104</v>
      </c>
      <c r="F30" s="218">
        <v>15</v>
      </c>
      <c r="G30" s="115">
        <v>27690</v>
      </c>
      <c r="H30" s="72">
        <v>731</v>
      </c>
      <c r="I30" s="239">
        <f t="shared" si="4"/>
        <v>37.879616963064294</v>
      </c>
      <c r="J30" s="218">
        <v>1196</v>
      </c>
      <c r="K30" s="115">
        <v>2139512.7799999998</v>
      </c>
      <c r="L30" s="72">
        <v>60041</v>
      </c>
      <c r="M30" s="239">
        <f t="shared" si="5"/>
        <v>35.634196299195544</v>
      </c>
    </row>
    <row r="31" spans="1:13" ht="15" customHeight="1" x14ac:dyDescent="0.2">
      <c r="A31" s="250" t="s">
        <v>55</v>
      </c>
      <c r="B31" s="218">
        <f t="shared" si="0"/>
        <v>1506</v>
      </c>
      <c r="C31" s="115">
        <f t="shared" si="1"/>
        <v>2700864.6100000003</v>
      </c>
      <c r="D31" s="72">
        <f t="shared" si="2"/>
        <v>75296</v>
      </c>
      <c r="E31" s="239">
        <f t="shared" si="3"/>
        <v>35.869961352528691</v>
      </c>
      <c r="F31" s="218">
        <v>13</v>
      </c>
      <c r="G31" s="115">
        <v>26126.45</v>
      </c>
      <c r="H31" s="72">
        <v>697</v>
      </c>
      <c r="I31" s="239">
        <f t="shared" si="4"/>
        <v>37.484146341463415</v>
      </c>
      <c r="J31" s="218">
        <v>1493</v>
      </c>
      <c r="K31" s="115">
        <v>2674738.16</v>
      </c>
      <c r="L31" s="72">
        <v>74599</v>
      </c>
      <c r="M31" s="239">
        <f t="shared" si="5"/>
        <v>35.854879556026219</v>
      </c>
    </row>
    <row r="32" spans="1:13" ht="15" customHeight="1" x14ac:dyDescent="0.2">
      <c r="A32" s="250" t="s">
        <v>56</v>
      </c>
      <c r="B32" s="218">
        <f t="shared" si="0"/>
        <v>570</v>
      </c>
      <c r="C32" s="115">
        <f t="shared" si="1"/>
        <v>1009098.38</v>
      </c>
      <c r="D32" s="72">
        <f t="shared" si="2"/>
        <v>27969</v>
      </c>
      <c r="E32" s="239">
        <f t="shared" si="3"/>
        <v>36.079172655439955</v>
      </c>
      <c r="F32" s="218">
        <v>2</v>
      </c>
      <c r="G32" s="115">
        <v>4680</v>
      </c>
      <c r="H32" s="72">
        <v>124</v>
      </c>
      <c r="I32" s="239">
        <f t="shared" si="4"/>
        <v>37.741935483870968</v>
      </c>
      <c r="J32" s="218">
        <v>568</v>
      </c>
      <c r="K32" s="115">
        <v>1004418.38</v>
      </c>
      <c r="L32" s="72">
        <v>27845</v>
      </c>
      <c r="M32" s="239">
        <f t="shared" si="5"/>
        <v>36.071768001436524</v>
      </c>
    </row>
    <row r="33" spans="1:13" ht="15" customHeight="1" x14ac:dyDescent="0.2">
      <c r="A33" s="250" t="s">
        <v>57</v>
      </c>
      <c r="B33" s="218">
        <f t="shared" si="0"/>
        <v>426</v>
      </c>
      <c r="C33" s="115">
        <f t="shared" si="1"/>
        <v>764144.71</v>
      </c>
      <c r="D33" s="72">
        <f t="shared" si="2"/>
        <v>20870</v>
      </c>
      <c r="E33" s="239">
        <f t="shared" si="3"/>
        <v>36.614504551988496</v>
      </c>
      <c r="F33" s="218">
        <v>3</v>
      </c>
      <c r="G33" s="115">
        <v>5460</v>
      </c>
      <c r="H33" s="72">
        <v>142</v>
      </c>
      <c r="I33" s="239">
        <f t="shared" si="4"/>
        <v>38.450704225352112</v>
      </c>
      <c r="J33" s="218">
        <v>423</v>
      </c>
      <c r="K33" s="115">
        <v>758684.71</v>
      </c>
      <c r="L33" s="72">
        <v>20728</v>
      </c>
      <c r="M33" s="239">
        <f t="shared" si="5"/>
        <v>36.601925414897721</v>
      </c>
    </row>
    <row r="34" spans="1:13" ht="15" customHeight="1" x14ac:dyDescent="0.2">
      <c r="A34" s="250" t="s">
        <v>58</v>
      </c>
      <c r="B34" s="218">
        <f t="shared" si="0"/>
        <v>832</v>
      </c>
      <c r="C34" s="115">
        <f t="shared" si="1"/>
        <v>1562577.61</v>
      </c>
      <c r="D34" s="72">
        <f t="shared" si="2"/>
        <v>42385</v>
      </c>
      <c r="E34" s="239">
        <f t="shared" si="3"/>
        <v>36.866287837678428</v>
      </c>
      <c r="F34" s="218">
        <v>7</v>
      </c>
      <c r="G34" s="115">
        <v>14976</v>
      </c>
      <c r="H34" s="72">
        <v>398</v>
      </c>
      <c r="I34" s="239">
        <f t="shared" si="4"/>
        <v>37.628140703517587</v>
      </c>
      <c r="J34" s="218">
        <v>825</v>
      </c>
      <c r="K34" s="115">
        <v>1547601.61</v>
      </c>
      <c r="L34" s="72">
        <v>41987</v>
      </c>
      <c r="M34" s="239">
        <f t="shared" si="5"/>
        <v>36.859066139519378</v>
      </c>
    </row>
    <row r="35" spans="1:13" ht="15" customHeight="1" x14ac:dyDescent="0.2">
      <c r="A35" s="250" t="s">
        <v>59</v>
      </c>
      <c r="B35" s="218">
        <f t="shared" si="0"/>
        <v>639</v>
      </c>
      <c r="C35" s="115">
        <f t="shared" si="1"/>
        <v>1140177.3899999999</v>
      </c>
      <c r="D35" s="72">
        <f t="shared" si="2"/>
        <v>31547</v>
      </c>
      <c r="E35" s="239">
        <f t="shared" si="3"/>
        <v>36.142181189970515</v>
      </c>
      <c r="F35" s="218">
        <v>5</v>
      </c>
      <c r="G35" s="115">
        <v>7605</v>
      </c>
      <c r="H35" s="72">
        <v>201</v>
      </c>
      <c r="I35" s="239">
        <f t="shared" si="4"/>
        <v>37.835820895522389</v>
      </c>
      <c r="J35" s="218">
        <v>634</v>
      </c>
      <c r="K35" s="115">
        <v>1132572.3899999999</v>
      </c>
      <c r="L35" s="72">
        <v>31346</v>
      </c>
      <c r="M35" s="239">
        <f t="shared" si="5"/>
        <v>36.131321061698458</v>
      </c>
    </row>
    <row r="36" spans="1:13" ht="15" customHeight="1" x14ac:dyDescent="0.2">
      <c r="A36" s="250" t="s">
        <v>60</v>
      </c>
      <c r="B36" s="218">
        <f t="shared" si="0"/>
        <v>554</v>
      </c>
      <c r="C36" s="115">
        <f t="shared" si="1"/>
        <v>989969.47</v>
      </c>
      <c r="D36" s="72">
        <f t="shared" si="2"/>
        <v>26928</v>
      </c>
      <c r="E36" s="239">
        <f t="shared" si="3"/>
        <v>36.763572118241235</v>
      </c>
      <c r="F36" s="218">
        <v>10</v>
      </c>
      <c r="G36" s="115">
        <v>14926.36</v>
      </c>
      <c r="H36" s="72">
        <v>399</v>
      </c>
      <c r="I36" s="239">
        <f t="shared" si="4"/>
        <v>37.409423558897245</v>
      </c>
      <c r="J36" s="218">
        <v>544</v>
      </c>
      <c r="K36" s="115">
        <v>975043.11</v>
      </c>
      <c r="L36" s="72">
        <v>26529</v>
      </c>
      <c r="M36" s="239">
        <f t="shared" si="5"/>
        <v>36.753858419088544</v>
      </c>
    </row>
    <row r="37" spans="1:13" ht="20.100000000000001" customHeight="1" x14ac:dyDescent="0.2">
      <c r="A37" s="251" t="s">
        <v>5</v>
      </c>
      <c r="B37" s="220">
        <f>SUM(B9:B36)</f>
        <v>43459</v>
      </c>
      <c r="C37" s="132">
        <f>SUM(C9:C36)</f>
        <v>76173621.36999999</v>
      </c>
      <c r="D37" s="120">
        <f>SUM(D9:D36)</f>
        <v>2163591</v>
      </c>
      <c r="E37" s="233">
        <f t="shared" si="3"/>
        <v>35.207033755455626</v>
      </c>
      <c r="F37" s="220">
        <f>SUM(F9:F36)</f>
        <v>378</v>
      </c>
      <c r="G37" s="132">
        <f>SUM(G9:G36)</f>
        <v>673313.62999999989</v>
      </c>
      <c r="H37" s="120">
        <f>SUM(H9:H36)</f>
        <v>18160</v>
      </c>
      <c r="I37" s="233">
        <f t="shared" si="4"/>
        <v>37.076741740088103</v>
      </c>
      <c r="J37" s="220">
        <f>SUM(J9:J36)</f>
        <v>43081</v>
      </c>
      <c r="K37" s="132">
        <f>SUM(K9:K36)</f>
        <v>75500307.739999995</v>
      </c>
      <c r="L37" s="120">
        <f>SUM(L9:L36)</f>
        <v>2145431</v>
      </c>
      <c r="M37" s="233">
        <f t="shared" si="5"/>
        <v>35.191207612829309</v>
      </c>
    </row>
    <row r="38" spans="1:13" ht="9.9499999999999993" customHeight="1" x14ac:dyDescent="0.2"/>
    <row r="39" spans="1:13" ht="42.75" customHeight="1" x14ac:dyDescent="0.2">
      <c r="A39" s="362" t="s">
        <v>416</v>
      </c>
      <c r="B39" s="362"/>
      <c r="C39" s="362"/>
      <c r="D39" s="362"/>
      <c r="E39" s="362"/>
      <c r="F39" s="362"/>
      <c r="G39" s="362"/>
      <c r="H39" s="362"/>
      <c r="I39" s="362"/>
      <c r="J39" s="362"/>
      <c r="K39" s="362"/>
      <c r="L39" s="362"/>
      <c r="M39" s="362"/>
    </row>
    <row r="40" spans="1:13" x14ac:dyDescent="0.2">
      <c r="A40" s="170"/>
      <c r="B40" s="170"/>
      <c r="C40" s="170"/>
      <c r="D40" s="170"/>
      <c r="E40" s="170"/>
    </row>
    <row r="41" spans="1:13" x14ac:dyDescent="0.2">
      <c r="A41" s="170"/>
      <c r="B41" s="170"/>
      <c r="C41" s="170"/>
      <c r="D41" s="170"/>
      <c r="E41" s="170"/>
    </row>
  </sheetData>
  <mergeCells count="7">
    <mergeCell ref="A4:I4"/>
    <mergeCell ref="A39:M39"/>
    <mergeCell ref="A3:I3"/>
    <mergeCell ref="F6:I6"/>
    <mergeCell ref="J6:M6"/>
    <mergeCell ref="A6:A7"/>
    <mergeCell ref="B6:E6"/>
  </mergeCells>
  <phoneticPr fontId="0" type="noConversion"/>
  <hyperlinks>
    <hyperlink ref="A1" location="Съдържание!Print_Area" display="към съдържанието" xr:uid="{00000000-0004-0000-3300-000000000000}"/>
  </hyperlinks>
  <printOptions horizontalCentered="1"/>
  <pageMargins left="0.39370078740157483" right="0.39370078740157483" top="0.59055118110236227" bottom="0.39370078740157483" header="0.39370078740157483" footer="0.39370078740157483"/>
  <pageSetup paperSize="9" scale="77"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E38"/>
  <sheetViews>
    <sheetView zoomScale="80" zoomScaleNormal="80" zoomScaleSheetLayoutView="82" workbookViewId="0">
      <selection activeCell="F2" sqref="F2"/>
    </sheetView>
  </sheetViews>
  <sheetFormatPr defaultRowHeight="12.75" x14ac:dyDescent="0.2"/>
  <cols>
    <col min="1" max="1" width="22.7109375" customWidth="1"/>
    <col min="2" max="2" width="12.7109375" customWidth="1"/>
    <col min="3" max="3" width="20.7109375" customWidth="1"/>
    <col min="4" max="5" width="13.7109375" customWidth="1"/>
  </cols>
  <sheetData>
    <row r="1" spans="1:5" s="5" customFormat="1" ht="15" x14ac:dyDescent="0.2">
      <c r="A1" s="159" t="s">
        <v>64</v>
      </c>
      <c r="B1" s="74"/>
      <c r="C1" s="74"/>
      <c r="D1" s="74"/>
      <c r="E1" s="90"/>
    </row>
    <row r="2" spans="1:5" s="5" customFormat="1" ht="15" x14ac:dyDescent="0.2">
      <c r="A2" s="159"/>
      <c r="B2" s="261"/>
      <c r="C2" s="261"/>
      <c r="D2" s="261"/>
      <c r="E2" s="90"/>
    </row>
    <row r="3" spans="1:5" s="5" customFormat="1" ht="15" customHeight="1" x14ac:dyDescent="0.2">
      <c r="A3" s="376" t="s">
        <v>350</v>
      </c>
      <c r="B3" s="352"/>
      <c r="C3" s="352"/>
      <c r="D3" s="352"/>
      <c r="E3" s="352"/>
    </row>
    <row r="4" spans="1:5" ht="45" customHeight="1" x14ac:dyDescent="0.2">
      <c r="A4" s="376" t="s">
        <v>418</v>
      </c>
      <c r="B4" s="376"/>
      <c r="C4" s="376"/>
      <c r="D4" s="376"/>
      <c r="E4" s="376"/>
    </row>
    <row r="5" spans="1:5" ht="15" customHeight="1" x14ac:dyDescent="0.2">
      <c r="A5" s="74"/>
      <c r="B5" s="74"/>
      <c r="C5" s="74"/>
      <c r="D5" s="74"/>
      <c r="E5" s="74"/>
    </row>
    <row r="6" spans="1:5" ht="50.1" customHeight="1" x14ac:dyDescent="0.2">
      <c r="A6" s="123" t="s">
        <v>320</v>
      </c>
      <c r="B6" s="122" t="s">
        <v>132</v>
      </c>
      <c r="C6" s="123" t="s">
        <v>227</v>
      </c>
      <c r="D6" s="123" t="s">
        <v>66</v>
      </c>
      <c r="E6" s="123" t="s">
        <v>228</v>
      </c>
    </row>
    <row r="7" spans="1:5" ht="20.100000000000001" customHeight="1" x14ac:dyDescent="0.2">
      <c r="A7" s="123">
        <v>1</v>
      </c>
      <c r="B7" s="122">
        <v>2</v>
      </c>
      <c r="C7" s="123">
        <v>3</v>
      </c>
      <c r="D7" s="123">
        <v>4</v>
      </c>
      <c r="E7" s="123" t="s">
        <v>218</v>
      </c>
    </row>
    <row r="8" spans="1:5" ht="15" customHeight="1" x14ac:dyDescent="0.2">
      <c r="A8" s="94" t="s">
        <v>33</v>
      </c>
      <c r="B8" s="72">
        <v>76</v>
      </c>
      <c r="C8" s="115">
        <v>81963.81</v>
      </c>
      <c r="D8" s="72">
        <v>2159</v>
      </c>
      <c r="E8" s="81">
        <f>C8/D8</f>
        <v>37.963784159333024</v>
      </c>
    </row>
    <row r="9" spans="1:5" ht="15" customHeight="1" x14ac:dyDescent="0.2">
      <c r="A9" s="94" t="s">
        <v>34</v>
      </c>
      <c r="B9" s="72">
        <v>20</v>
      </c>
      <c r="C9" s="115">
        <v>13476.28</v>
      </c>
      <c r="D9" s="72">
        <v>346</v>
      </c>
      <c r="E9" s="81">
        <f t="shared" ref="E9:E35" si="0">C9/D9</f>
        <v>38.948786127167629</v>
      </c>
    </row>
    <row r="10" spans="1:5" ht="15" customHeight="1" x14ac:dyDescent="0.2">
      <c r="A10" s="94" t="s">
        <v>35</v>
      </c>
      <c r="B10" s="72">
        <v>34</v>
      </c>
      <c r="C10" s="115">
        <v>32734.14</v>
      </c>
      <c r="D10" s="72">
        <v>859</v>
      </c>
      <c r="E10" s="81">
        <f t="shared" si="0"/>
        <v>38.107264260768332</v>
      </c>
    </row>
    <row r="11" spans="1:5" ht="15" customHeight="1" x14ac:dyDescent="0.2">
      <c r="A11" s="94" t="s">
        <v>36</v>
      </c>
      <c r="B11" s="72">
        <v>8</v>
      </c>
      <c r="C11" s="115">
        <v>7431.27</v>
      </c>
      <c r="D11" s="72">
        <v>194</v>
      </c>
      <c r="E11" s="81">
        <f t="shared" si="0"/>
        <v>38.30551546391753</v>
      </c>
    </row>
    <row r="12" spans="1:5" ht="15" customHeight="1" x14ac:dyDescent="0.2">
      <c r="A12" s="94" t="s">
        <v>37</v>
      </c>
      <c r="B12" s="72">
        <v>3</v>
      </c>
      <c r="C12" s="115">
        <v>1560</v>
      </c>
      <c r="D12" s="72">
        <v>39</v>
      </c>
      <c r="E12" s="81">
        <f t="shared" si="0"/>
        <v>40</v>
      </c>
    </row>
    <row r="13" spans="1:5" ht="15" customHeight="1" x14ac:dyDescent="0.2">
      <c r="A13" s="94" t="s">
        <v>38</v>
      </c>
      <c r="B13" s="72">
        <v>9</v>
      </c>
      <c r="C13" s="115">
        <v>4034.71</v>
      </c>
      <c r="D13" s="72">
        <v>94</v>
      </c>
      <c r="E13" s="81">
        <f t="shared" si="0"/>
        <v>42.922446808510635</v>
      </c>
    </row>
    <row r="14" spans="1:5" ht="15" customHeight="1" x14ac:dyDescent="0.2">
      <c r="A14" s="94" t="s">
        <v>39</v>
      </c>
      <c r="B14" s="72">
        <v>11</v>
      </c>
      <c r="C14" s="115">
        <v>4367.99</v>
      </c>
      <c r="D14" s="72">
        <v>114</v>
      </c>
      <c r="E14" s="81">
        <f t="shared" si="0"/>
        <v>38.315701754385962</v>
      </c>
    </row>
    <row r="15" spans="1:5" ht="15" customHeight="1" x14ac:dyDescent="0.2">
      <c r="A15" s="94" t="s">
        <v>40</v>
      </c>
      <c r="B15" s="72">
        <v>4</v>
      </c>
      <c r="C15" s="115">
        <v>1896.82</v>
      </c>
      <c r="D15" s="72">
        <v>48</v>
      </c>
      <c r="E15" s="81">
        <f t="shared" si="0"/>
        <v>39.517083333333332</v>
      </c>
    </row>
    <row r="16" spans="1:5" ht="15" customHeight="1" x14ac:dyDescent="0.2">
      <c r="A16" s="94" t="s">
        <v>41</v>
      </c>
      <c r="B16" s="72">
        <v>26</v>
      </c>
      <c r="C16" s="115">
        <v>23945.99</v>
      </c>
      <c r="D16" s="72">
        <v>628</v>
      </c>
      <c r="E16" s="81">
        <f t="shared" si="0"/>
        <v>38.130557324840765</v>
      </c>
    </row>
    <row r="17" spans="1:5" ht="15" customHeight="1" x14ac:dyDescent="0.2">
      <c r="A17" s="94" t="s">
        <v>42</v>
      </c>
      <c r="B17" s="72">
        <v>4</v>
      </c>
      <c r="C17" s="115">
        <v>1251.55</v>
      </c>
      <c r="D17" s="72">
        <v>34</v>
      </c>
      <c r="E17" s="81">
        <f t="shared" si="0"/>
        <v>36.810294117647061</v>
      </c>
    </row>
    <row r="18" spans="1:5" ht="15" customHeight="1" x14ac:dyDescent="0.2">
      <c r="A18" s="94" t="s">
        <v>43</v>
      </c>
      <c r="B18" s="72">
        <v>8</v>
      </c>
      <c r="C18" s="115">
        <v>5318.18</v>
      </c>
      <c r="D18" s="72">
        <v>142</v>
      </c>
      <c r="E18" s="81">
        <f t="shared" si="0"/>
        <v>37.451971830985919</v>
      </c>
    </row>
    <row r="19" spans="1:5" ht="15" customHeight="1" x14ac:dyDescent="0.2">
      <c r="A19" s="94" t="s">
        <v>44</v>
      </c>
      <c r="B19" s="72">
        <v>9</v>
      </c>
      <c r="C19" s="115">
        <v>8048.18</v>
      </c>
      <c r="D19" s="72">
        <v>211</v>
      </c>
      <c r="E19" s="81">
        <f t="shared" si="0"/>
        <v>38.143033175355448</v>
      </c>
    </row>
    <row r="20" spans="1:5" ht="15" customHeight="1" x14ac:dyDescent="0.2">
      <c r="A20" s="94" t="s">
        <v>45</v>
      </c>
      <c r="B20" s="72">
        <v>10</v>
      </c>
      <c r="C20" s="115">
        <v>12260.18</v>
      </c>
      <c r="D20" s="72">
        <v>334</v>
      </c>
      <c r="E20" s="81">
        <f t="shared" si="0"/>
        <v>36.707125748502996</v>
      </c>
    </row>
    <row r="21" spans="1:5" ht="15" customHeight="1" x14ac:dyDescent="0.2">
      <c r="A21" s="94" t="s">
        <v>46</v>
      </c>
      <c r="B21" s="72">
        <v>6</v>
      </c>
      <c r="C21" s="115">
        <v>3233.46</v>
      </c>
      <c r="D21" s="72">
        <v>84</v>
      </c>
      <c r="E21" s="81">
        <f>C21/D21</f>
        <v>38.493571428571428</v>
      </c>
    </row>
    <row r="22" spans="1:5" ht="15" customHeight="1" x14ac:dyDescent="0.2">
      <c r="A22" s="94" t="s">
        <v>47</v>
      </c>
      <c r="B22" s="72">
        <v>70</v>
      </c>
      <c r="C22" s="115">
        <v>37929.24</v>
      </c>
      <c r="D22" s="72">
        <v>969</v>
      </c>
      <c r="E22" s="81">
        <f t="shared" si="0"/>
        <v>39.142662538699689</v>
      </c>
    </row>
    <row r="23" spans="1:5" ht="15" customHeight="1" x14ac:dyDescent="0.2">
      <c r="A23" s="94" t="s">
        <v>48</v>
      </c>
      <c r="B23" s="72">
        <v>2</v>
      </c>
      <c r="C23" s="115">
        <v>850.91</v>
      </c>
      <c r="D23" s="72">
        <v>22</v>
      </c>
      <c r="E23" s="81">
        <f t="shared" si="0"/>
        <v>38.677727272727275</v>
      </c>
    </row>
    <row r="24" spans="1:5" ht="15" customHeight="1" x14ac:dyDescent="0.2">
      <c r="A24" s="94" t="s">
        <v>49</v>
      </c>
      <c r="B24" s="72">
        <v>25</v>
      </c>
      <c r="C24" s="115">
        <v>16989.810000000001</v>
      </c>
      <c r="D24" s="72">
        <v>436</v>
      </c>
      <c r="E24" s="81">
        <f t="shared" si="0"/>
        <v>38.967454128440373</v>
      </c>
    </row>
    <row r="25" spans="1:5" ht="15" customHeight="1" x14ac:dyDescent="0.2">
      <c r="A25" s="94" t="s">
        <v>50</v>
      </c>
      <c r="B25" s="72">
        <v>4</v>
      </c>
      <c r="C25" s="115">
        <v>1170</v>
      </c>
      <c r="D25" s="72">
        <v>30</v>
      </c>
      <c r="E25" s="81">
        <f t="shared" si="0"/>
        <v>39</v>
      </c>
    </row>
    <row r="26" spans="1:5" ht="15" customHeight="1" x14ac:dyDescent="0.2">
      <c r="A26" s="94" t="s">
        <v>51</v>
      </c>
      <c r="B26" s="72"/>
      <c r="C26" s="115"/>
      <c r="D26" s="72"/>
      <c r="E26" s="81"/>
    </row>
    <row r="27" spans="1:5" ht="15" customHeight="1" x14ac:dyDescent="0.2">
      <c r="A27" s="94" t="s">
        <v>52</v>
      </c>
      <c r="B27" s="72">
        <v>16</v>
      </c>
      <c r="C27" s="115">
        <v>13873.37</v>
      </c>
      <c r="D27" s="72">
        <v>362</v>
      </c>
      <c r="E27" s="81">
        <f t="shared" si="0"/>
        <v>38.324226519337017</v>
      </c>
    </row>
    <row r="28" spans="1:5" ht="15" customHeight="1" x14ac:dyDescent="0.2">
      <c r="A28" s="94" t="s">
        <v>53</v>
      </c>
      <c r="B28" s="72">
        <v>115</v>
      </c>
      <c r="C28" s="115">
        <v>92446.31</v>
      </c>
      <c r="D28" s="72">
        <v>2380</v>
      </c>
      <c r="E28" s="81">
        <f t="shared" si="0"/>
        <v>38.84298739495798</v>
      </c>
    </row>
    <row r="29" spans="1:5" ht="15" customHeight="1" x14ac:dyDescent="0.2">
      <c r="A29" s="94" t="s">
        <v>54</v>
      </c>
      <c r="B29" s="72">
        <v>7</v>
      </c>
      <c r="C29" s="115">
        <v>5973.33</v>
      </c>
      <c r="D29" s="72">
        <v>158</v>
      </c>
      <c r="E29" s="81">
        <f t="shared" si="0"/>
        <v>37.805886075949367</v>
      </c>
    </row>
    <row r="30" spans="1:5" ht="15" customHeight="1" x14ac:dyDescent="0.2">
      <c r="A30" s="94" t="s">
        <v>55</v>
      </c>
      <c r="B30" s="72">
        <v>30</v>
      </c>
      <c r="C30" s="115">
        <v>11714.18</v>
      </c>
      <c r="D30" s="72">
        <v>303</v>
      </c>
      <c r="E30" s="81">
        <f t="shared" si="0"/>
        <v>38.660660066006599</v>
      </c>
    </row>
    <row r="31" spans="1:5" ht="15" customHeight="1" x14ac:dyDescent="0.2">
      <c r="A31" s="94" t="s">
        <v>56</v>
      </c>
      <c r="B31" s="72">
        <v>8</v>
      </c>
      <c r="C31" s="115">
        <v>7934.73</v>
      </c>
      <c r="D31" s="72">
        <v>203</v>
      </c>
      <c r="E31" s="81">
        <f t="shared" si="0"/>
        <v>39.087339901477833</v>
      </c>
    </row>
    <row r="32" spans="1:5" ht="15" customHeight="1" x14ac:dyDescent="0.2">
      <c r="A32" s="94" t="s">
        <v>57</v>
      </c>
      <c r="B32" s="72">
        <v>5</v>
      </c>
      <c r="C32" s="115">
        <v>5552.18</v>
      </c>
      <c r="D32" s="72">
        <v>135</v>
      </c>
      <c r="E32" s="81">
        <f t="shared" si="0"/>
        <v>41.127259259259262</v>
      </c>
    </row>
    <row r="33" spans="1:5" ht="15" customHeight="1" x14ac:dyDescent="0.2">
      <c r="A33" s="94" t="s">
        <v>58</v>
      </c>
      <c r="B33" s="72">
        <v>20</v>
      </c>
      <c r="C33" s="115">
        <v>16550.189999999999</v>
      </c>
      <c r="D33" s="72">
        <v>434</v>
      </c>
      <c r="E33" s="81">
        <f t="shared" si="0"/>
        <v>38.134078341013819</v>
      </c>
    </row>
    <row r="34" spans="1:5" ht="15" customHeight="1" x14ac:dyDescent="0.2">
      <c r="A34" s="94" t="s">
        <v>59</v>
      </c>
      <c r="B34" s="72">
        <v>5</v>
      </c>
      <c r="C34" s="115">
        <v>3410.73</v>
      </c>
      <c r="D34" s="72">
        <v>91</v>
      </c>
      <c r="E34" s="81">
        <f t="shared" si="0"/>
        <v>37.480549450549454</v>
      </c>
    </row>
    <row r="35" spans="1:5" ht="15" customHeight="1" x14ac:dyDescent="0.2">
      <c r="A35" s="94" t="s">
        <v>60</v>
      </c>
      <c r="B35" s="72">
        <v>11</v>
      </c>
      <c r="C35" s="115">
        <v>14040</v>
      </c>
      <c r="D35" s="72">
        <v>366</v>
      </c>
      <c r="E35" s="81">
        <f t="shared" si="0"/>
        <v>38.360655737704917</v>
      </c>
    </row>
    <row r="36" spans="1:5" ht="20.100000000000001" customHeight="1" x14ac:dyDescent="0.2">
      <c r="A36" s="212" t="s">
        <v>5</v>
      </c>
      <c r="B36" s="120">
        <f>SUM(B8:B35)</f>
        <v>546</v>
      </c>
      <c r="C36" s="132">
        <f>SUM(C8:C35)</f>
        <v>429957.53999999992</v>
      </c>
      <c r="D36" s="120">
        <f>SUM(D8:D35)</f>
        <v>11175</v>
      </c>
      <c r="E36" s="131">
        <f>C36/D36</f>
        <v>38.474947651006701</v>
      </c>
    </row>
    <row r="37" spans="1:5" ht="9.9499999999999993" customHeight="1" x14ac:dyDescent="0.2"/>
    <row r="38" spans="1:5" ht="57" customHeight="1" x14ac:dyDescent="0.2">
      <c r="A38" s="362" t="s">
        <v>339</v>
      </c>
      <c r="B38" s="388"/>
      <c r="C38" s="388"/>
      <c r="D38" s="388"/>
      <c r="E38" s="388"/>
    </row>
  </sheetData>
  <mergeCells count="3">
    <mergeCell ref="A4:E4"/>
    <mergeCell ref="A3:E3"/>
    <mergeCell ref="A38:E38"/>
  </mergeCells>
  <hyperlinks>
    <hyperlink ref="A1" location="Съдържание!Print_Area" display="към съдържанието" xr:uid="{00000000-0004-0000-3600-000000000000}"/>
  </hyperlinks>
  <printOptions horizontalCentered="1"/>
  <pageMargins left="0.39370078740157483" right="0.39370078740157483" top="0.59055118110236227" bottom="0.39370078740157483" header="0.39370078740157483" footer="0.39370078740157483"/>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pageSetUpPr fitToPage="1"/>
  </sheetPr>
  <dimension ref="A1:N40"/>
  <sheetViews>
    <sheetView zoomScale="82" zoomScaleNormal="82" zoomScaleSheetLayoutView="87" workbookViewId="0">
      <selection activeCell="E2" sqref="E2"/>
    </sheetView>
  </sheetViews>
  <sheetFormatPr defaultRowHeight="12.75" x14ac:dyDescent="0.2"/>
  <cols>
    <col min="1" max="1" width="18.7109375" customWidth="1"/>
    <col min="2" max="2" width="11.7109375" customWidth="1"/>
    <col min="3" max="3" width="18.7109375" customWidth="1"/>
    <col min="4" max="5" width="12.7109375" customWidth="1"/>
    <col min="7" max="7" width="11.85546875" customWidth="1"/>
  </cols>
  <sheetData>
    <row r="1" spans="1:14" s="5" customFormat="1" ht="15" x14ac:dyDescent="0.2">
      <c r="A1" s="159" t="s">
        <v>64</v>
      </c>
      <c r="B1" s="74"/>
      <c r="C1" s="74"/>
      <c r="D1" s="74"/>
      <c r="E1" s="90"/>
    </row>
    <row r="2" spans="1:14" s="5" customFormat="1" ht="15" x14ac:dyDescent="0.2">
      <c r="A2" s="159"/>
      <c r="B2" s="261"/>
      <c r="C2" s="261"/>
      <c r="D2" s="261"/>
      <c r="E2" s="90"/>
    </row>
    <row r="3" spans="1:14" s="5" customFormat="1" ht="15" customHeight="1" x14ac:dyDescent="0.2">
      <c r="A3" s="352" t="s">
        <v>349</v>
      </c>
      <c r="B3" s="352"/>
      <c r="C3" s="352"/>
      <c r="D3" s="352"/>
      <c r="E3" s="352"/>
    </row>
    <row r="4" spans="1:14" ht="45" customHeight="1" x14ac:dyDescent="0.2">
      <c r="A4" s="376" t="s">
        <v>420</v>
      </c>
      <c r="B4" s="376"/>
      <c r="C4" s="376"/>
      <c r="D4" s="376"/>
      <c r="E4" s="376"/>
    </row>
    <row r="5" spans="1:14" ht="15" customHeight="1" x14ac:dyDescent="0.2">
      <c r="A5" s="74"/>
      <c r="B5" s="74"/>
      <c r="C5" s="74"/>
      <c r="D5" s="74"/>
      <c r="E5" s="74"/>
    </row>
    <row r="6" spans="1:14" ht="50.1" customHeight="1" x14ac:dyDescent="0.2">
      <c r="A6" s="123" t="s">
        <v>320</v>
      </c>
      <c r="B6" s="122" t="s">
        <v>132</v>
      </c>
      <c r="C6" s="123" t="s">
        <v>227</v>
      </c>
      <c r="D6" s="123" t="s">
        <v>66</v>
      </c>
      <c r="E6" s="123" t="s">
        <v>228</v>
      </c>
      <c r="G6" s="376"/>
      <c r="H6" s="376"/>
      <c r="I6" s="376"/>
      <c r="J6" s="376"/>
      <c r="K6" s="376"/>
    </row>
    <row r="7" spans="1:14" ht="20.100000000000001" customHeight="1" x14ac:dyDescent="0.2">
      <c r="A7" s="123">
        <v>1</v>
      </c>
      <c r="B7" s="122">
        <v>2</v>
      </c>
      <c r="C7" s="123">
        <v>3</v>
      </c>
      <c r="D7" s="123">
        <v>4</v>
      </c>
      <c r="E7" s="123" t="s">
        <v>218</v>
      </c>
    </row>
    <row r="8" spans="1:14" ht="15" customHeight="1" x14ac:dyDescent="0.2">
      <c r="A8" s="94" t="s">
        <v>33</v>
      </c>
      <c r="B8" s="72">
        <v>15</v>
      </c>
      <c r="C8" s="115">
        <v>36758.379999999997</v>
      </c>
      <c r="D8" s="72">
        <v>736</v>
      </c>
      <c r="E8" s="81">
        <f>C8/D8</f>
        <v>49.943451086956522</v>
      </c>
    </row>
    <row r="9" spans="1:14" ht="15" customHeight="1" x14ac:dyDescent="0.2">
      <c r="A9" s="94" t="s">
        <v>34</v>
      </c>
      <c r="B9" s="72">
        <v>18</v>
      </c>
      <c r="C9" s="115">
        <v>55952.93</v>
      </c>
      <c r="D9" s="72">
        <v>817</v>
      </c>
      <c r="E9" s="81">
        <f t="shared" ref="E9:E35" si="0">C9/D9</f>
        <v>68.485838433292528</v>
      </c>
    </row>
    <row r="10" spans="1:14" ht="15" customHeight="1" x14ac:dyDescent="0.2">
      <c r="A10" s="94" t="s">
        <v>35</v>
      </c>
      <c r="B10" s="72">
        <v>17</v>
      </c>
      <c r="C10" s="115">
        <v>59396.93</v>
      </c>
      <c r="D10" s="72">
        <v>910</v>
      </c>
      <c r="E10" s="81">
        <f t="shared" si="0"/>
        <v>65.271351648351654</v>
      </c>
    </row>
    <row r="11" spans="1:14" ht="15" customHeight="1" x14ac:dyDescent="0.2">
      <c r="A11" s="94" t="s">
        <v>36</v>
      </c>
      <c r="B11" s="72">
        <v>5</v>
      </c>
      <c r="C11" s="115">
        <v>10509.49</v>
      </c>
      <c r="D11" s="72">
        <v>172</v>
      </c>
      <c r="E11" s="81">
        <f t="shared" si="0"/>
        <v>61.101686046511624</v>
      </c>
    </row>
    <row r="12" spans="1:14" ht="15" customHeight="1" x14ac:dyDescent="0.2">
      <c r="A12" s="94" t="s">
        <v>37</v>
      </c>
      <c r="B12" s="72">
        <v>2</v>
      </c>
      <c r="C12" s="115">
        <v>4523.3999999999996</v>
      </c>
      <c r="D12" s="72">
        <v>88</v>
      </c>
      <c r="E12" s="81">
        <f t="shared" si="0"/>
        <v>51.402272727272724</v>
      </c>
    </row>
    <row r="13" spans="1:14" ht="15" customHeight="1" x14ac:dyDescent="0.2">
      <c r="A13" s="94" t="s">
        <v>38</v>
      </c>
      <c r="B13" s="72">
        <v>5</v>
      </c>
      <c r="C13" s="115">
        <v>15123.75</v>
      </c>
      <c r="D13" s="72">
        <v>240</v>
      </c>
      <c r="E13" s="81">
        <f t="shared" si="0"/>
        <v>63.015625</v>
      </c>
    </row>
    <row r="14" spans="1:14" ht="15" customHeight="1" x14ac:dyDescent="0.2">
      <c r="A14" s="94" t="s">
        <v>39</v>
      </c>
      <c r="B14" s="72">
        <v>3</v>
      </c>
      <c r="C14" s="115">
        <v>4085.94</v>
      </c>
      <c r="D14" s="72">
        <v>164</v>
      </c>
      <c r="E14" s="81">
        <f t="shared" si="0"/>
        <v>24.914268292682927</v>
      </c>
    </row>
    <row r="15" spans="1:14" ht="15" customHeight="1" x14ac:dyDescent="0.2">
      <c r="A15" s="94" t="s">
        <v>40</v>
      </c>
      <c r="B15" s="72">
        <v>1</v>
      </c>
      <c r="C15" s="115">
        <v>1064.1199999999999</v>
      </c>
      <c r="D15" s="72">
        <v>34</v>
      </c>
      <c r="E15" s="81">
        <f t="shared" si="0"/>
        <v>31.297647058823525</v>
      </c>
    </row>
    <row r="16" spans="1:14" ht="15" customHeight="1" x14ac:dyDescent="0.2">
      <c r="A16" s="94" t="s">
        <v>41</v>
      </c>
      <c r="B16" s="72">
        <v>2</v>
      </c>
      <c r="C16" s="115">
        <v>6138.9</v>
      </c>
      <c r="D16" s="72">
        <v>118</v>
      </c>
      <c r="E16" s="81">
        <f t="shared" si="0"/>
        <v>52.02457627118644</v>
      </c>
      <c r="N16" s="14"/>
    </row>
    <row r="17" spans="1:11" ht="15" customHeight="1" x14ac:dyDescent="0.2">
      <c r="A17" s="94" t="s">
        <v>42</v>
      </c>
      <c r="B17" s="72">
        <v>1</v>
      </c>
      <c r="C17" s="115">
        <v>3231</v>
      </c>
      <c r="D17" s="72">
        <v>62</v>
      </c>
      <c r="E17" s="81">
        <f t="shared" si="0"/>
        <v>52.112903225806448</v>
      </c>
    </row>
    <row r="18" spans="1:11" ht="15" customHeight="1" x14ac:dyDescent="0.2">
      <c r="A18" s="94" t="s">
        <v>43</v>
      </c>
      <c r="B18" s="72">
        <v>4</v>
      </c>
      <c r="C18" s="115">
        <v>15410.35</v>
      </c>
      <c r="D18" s="72">
        <v>265</v>
      </c>
      <c r="E18" s="81">
        <f t="shared" si="0"/>
        <v>58.152264150943395</v>
      </c>
    </row>
    <row r="19" spans="1:11" ht="15" customHeight="1" x14ac:dyDescent="0.2">
      <c r="A19" s="94" t="s">
        <v>44</v>
      </c>
      <c r="B19" s="72">
        <v>11</v>
      </c>
      <c r="C19" s="115">
        <v>42257.08</v>
      </c>
      <c r="D19" s="72">
        <v>704</v>
      </c>
      <c r="E19" s="81">
        <f t="shared" si="0"/>
        <v>60.024261363636363</v>
      </c>
    </row>
    <row r="20" spans="1:11" ht="15" customHeight="1" x14ac:dyDescent="0.2">
      <c r="A20" s="94" t="s">
        <v>45</v>
      </c>
      <c r="B20" s="72">
        <v>1</v>
      </c>
      <c r="C20" s="115">
        <v>1077</v>
      </c>
      <c r="D20" s="72">
        <v>22</v>
      </c>
      <c r="E20" s="81">
        <f t="shared" si="0"/>
        <v>48.954545454545453</v>
      </c>
    </row>
    <row r="21" spans="1:11" ht="15" customHeight="1" x14ac:dyDescent="0.2">
      <c r="A21" s="94" t="s">
        <v>46</v>
      </c>
      <c r="B21" s="72">
        <v>8</v>
      </c>
      <c r="C21" s="115">
        <v>31711.1</v>
      </c>
      <c r="D21" s="72">
        <v>496</v>
      </c>
      <c r="E21" s="81">
        <f>C21/D21</f>
        <v>63.933669354838706</v>
      </c>
    </row>
    <row r="22" spans="1:11" ht="15" customHeight="1" x14ac:dyDescent="0.2">
      <c r="A22" s="94" t="s">
        <v>47</v>
      </c>
      <c r="B22" s="72">
        <v>30</v>
      </c>
      <c r="C22" s="115">
        <v>87104.02</v>
      </c>
      <c r="D22" s="72">
        <v>1470</v>
      </c>
      <c r="E22" s="81">
        <f t="shared" si="0"/>
        <v>59.254435374149665</v>
      </c>
    </row>
    <row r="23" spans="1:11" ht="15" customHeight="1" x14ac:dyDescent="0.2">
      <c r="A23" s="94" t="s">
        <v>48</v>
      </c>
      <c r="B23" s="72">
        <v>3</v>
      </c>
      <c r="C23" s="115">
        <v>13251.31</v>
      </c>
      <c r="D23" s="72">
        <v>206</v>
      </c>
      <c r="E23" s="81">
        <f t="shared" si="0"/>
        <v>64.326747572815535</v>
      </c>
    </row>
    <row r="24" spans="1:11" ht="15" customHeight="1" x14ac:dyDescent="0.2">
      <c r="A24" s="94" t="s">
        <v>49</v>
      </c>
      <c r="B24" s="72">
        <v>8</v>
      </c>
      <c r="C24" s="115">
        <v>34581.43</v>
      </c>
      <c r="D24" s="72">
        <v>506</v>
      </c>
      <c r="E24" s="81">
        <f t="shared" si="0"/>
        <v>68.342747035573126</v>
      </c>
    </row>
    <row r="25" spans="1:11" ht="15" customHeight="1" x14ac:dyDescent="0.2">
      <c r="A25" s="94" t="s">
        <v>50</v>
      </c>
      <c r="B25" s="72">
        <v>5</v>
      </c>
      <c r="C25" s="115">
        <v>18789.150000000001</v>
      </c>
      <c r="D25" s="72">
        <v>309</v>
      </c>
      <c r="E25" s="81">
        <f t="shared" si="0"/>
        <v>60.806310679611656</v>
      </c>
    </row>
    <row r="26" spans="1:11" ht="15" customHeight="1" x14ac:dyDescent="0.2">
      <c r="A26" s="94" t="s">
        <v>51</v>
      </c>
      <c r="B26" s="72">
        <v>6</v>
      </c>
      <c r="C26" s="115">
        <v>23040.03</v>
      </c>
      <c r="D26" s="72">
        <v>372</v>
      </c>
      <c r="E26" s="81">
        <f>C26/D26</f>
        <v>61.935564516129027</v>
      </c>
    </row>
    <row r="27" spans="1:11" ht="15" customHeight="1" x14ac:dyDescent="0.2">
      <c r="A27" s="94" t="s">
        <v>52</v>
      </c>
      <c r="B27" s="72">
        <v>8</v>
      </c>
      <c r="C27" s="115">
        <v>25127.89</v>
      </c>
      <c r="D27" s="72">
        <v>445</v>
      </c>
      <c r="E27" s="81">
        <f t="shared" si="0"/>
        <v>56.46716853932584</v>
      </c>
      <c r="K27" s="8"/>
    </row>
    <row r="28" spans="1:11" ht="15" customHeight="1" x14ac:dyDescent="0.2">
      <c r="A28" s="94" t="s">
        <v>53</v>
      </c>
      <c r="B28" s="72">
        <v>98</v>
      </c>
      <c r="C28" s="115">
        <v>431864.36</v>
      </c>
      <c r="D28" s="72">
        <v>5262</v>
      </c>
      <c r="E28" s="81">
        <f t="shared" si="0"/>
        <v>82.072284302546564</v>
      </c>
    </row>
    <row r="29" spans="1:11" ht="15" customHeight="1" x14ac:dyDescent="0.2">
      <c r="A29" s="94" t="s">
        <v>54</v>
      </c>
      <c r="B29" s="72">
        <v>3</v>
      </c>
      <c r="C29" s="115">
        <v>15165.6</v>
      </c>
      <c r="D29" s="72">
        <v>171</v>
      </c>
      <c r="E29" s="81">
        <f t="shared" si="0"/>
        <v>88.687719298245611</v>
      </c>
    </row>
    <row r="30" spans="1:11" ht="15" customHeight="1" x14ac:dyDescent="0.2">
      <c r="A30" s="94" t="s">
        <v>55</v>
      </c>
      <c r="B30" s="72">
        <v>10</v>
      </c>
      <c r="C30" s="115">
        <v>31857.64</v>
      </c>
      <c r="D30" s="72">
        <v>565</v>
      </c>
      <c r="E30" s="81">
        <f t="shared" si="0"/>
        <v>56.38520353982301</v>
      </c>
    </row>
    <row r="31" spans="1:11" ht="15" customHeight="1" x14ac:dyDescent="0.2">
      <c r="A31" s="94" t="s">
        <v>56</v>
      </c>
      <c r="B31" s="72">
        <v>3</v>
      </c>
      <c r="C31" s="115">
        <v>12384.48</v>
      </c>
      <c r="D31" s="72">
        <v>128</v>
      </c>
      <c r="E31" s="81">
        <f t="shared" si="0"/>
        <v>96.753749999999997</v>
      </c>
    </row>
    <row r="32" spans="1:11" ht="15" customHeight="1" x14ac:dyDescent="0.2">
      <c r="A32" s="94" t="s">
        <v>57</v>
      </c>
      <c r="B32" s="72">
        <v>2</v>
      </c>
      <c r="C32" s="115">
        <v>8393.77</v>
      </c>
      <c r="D32" s="72">
        <v>124</v>
      </c>
      <c r="E32" s="81">
        <f t="shared" si="0"/>
        <v>67.691693548387107</v>
      </c>
    </row>
    <row r="33" spans="1:8" ht="15" customHeight="1" x14ac:dyDescent="0.2">
      <c r="A33" s="94" t="s">
        <v>58</v>
      </c>
      <c r="B33" s="72">
        <v>6</v>
      </c>
      <c r="C33" s="115">
        <v>24019.53</v>
      </c>
      <c r="D33" s="72">
        <v>465</v>
      </c>
      <c r="E33" s="81">
        <f t="shared" si="0"/>
        <v>51.65490322580645</v>
      </c>
    </row>
    <row r="34" spans="1:8" ht="15" customHeight="1" x14ac:dyDescent="0.2">
      <c r="A34" s="94" t="s">
        <v>59</v>
      </c>
      <c r="B34" s="72">
        <v>1</v>
      </c>
      <c r="C34" s="115">
        <v>484.65</v>
      </c>
      <c r="D34" s="72">
        <v>9</v>
      </c>
      <c r="E34" s="81">
        <f t="shared" si="0"/>
        <v>53.849999999999994</v>
      </c>
    </row>
    <row r="35" spans="1:8" ht="15" customHeight="1" x14ac:dyDescent="0.2">
      <c r="A35" s="94" t="s">
        <v>60</v>
      </c>
      <c r="B35" s="72">
        <v>6</v>
      </c>
      <c r="C35" s="115">
        <v>14900.62</v>
      </c>
      <c r="D35" s="72">
        <v>250</v>
      </c>
      <c r="E35" s="81">
        <f t="shared" si="0"/>
        <v>59.60248</v>
      </c>
    </row>
    <row r="36" spans="1:8" ht="20.100000000000001" customHeight="1" x14ac:dyDescent="0.2">
      <c r="A36" s="212" t="s">
        <v>5</v>
      </c>
      <c r="B36" s="120">
        <f>SUM(B8:B35)</f>
        <v>282</v>
      </c>
      <c r="C36" s="132">
        <f>SUM(C8:C35)</f>
        <v>1028204.85</v>
      </c>
      <c r="D36" s="120">
        <f>SUM(D8:D35)</f>
        <v>15110</v>
      </c>
      <c r="E36" s="131">
        <f>C36/D36</f>
        <v>68.047971542025152</v>
      </c>
      <c r="H36" s="42"/>
    </row>
    <row r="37" spans="1:8" ht="9.9499999999999993" customHeight="1" x14ac:dyDescent="0.2"/>
    <row r="38" spans="1:8" ht="52.5" customHeight="1" x14ac:dyDescent="0.2">
      <c r="A38" s="362" t="s">
        <v>419</v>
      </c>
      <c r="B38" s="388"/>
      <c r="C38" s="388"/>
      <c r="D38" s="388"/>
      <c r="E38" s="388"/>
      <c r="F38" s="169"/>
    </row>
    <row r="39" spans="1:8" ht="27.75" customHeight="1" x14ac:dyDescent="0.2">
      <c r="A39" s="348" t="s">
        <v>326</v>
      </c>
      <c r="B39" s="348"/>
      <c r="C39" s="348"/>
      <c r="D39" s="348"/>
      <c r="E39" s="348"/>
      <c r="F39" s="170"/>
    </row>
    <row r="40" spans="1:8" ht="29.25" customHeight="1" x14ac:dyDescent="0.2">
      <c r="A40" s="348" t="s">
        <v>220</v>
      </c>
      <c r="B40" s="348"/>
      <c r="C40" s="348"/>
      <c r="D40" s="348"/>
      <c r="E40" s="348"/>
      <c r="F40" s="168"/>
    </row>
  </sheetData>
  <mergeCells count="6">
    <mergeCell ref="A40:E40"/>
    <mergeCell ref="G6:K6"/>
    <mergeCell ref="A4:E4"/>
    <mergeCell ref="A3:E3"/>
    <mergeCell ref="A38:E38"/>
    <mergeCell ref="A39:E39"/>
  </mergeCells>
  <hyperlinks>
    <hyperlink ref="A1" location="Съдържание!Print_Area" display="към съдържанието" xr:uid="{00000000-0004-0000-3700-000000000000}"/>
  </hyperlink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7"/>
  <sheetViews>
    <sheetView zoomScale="66" zoomScaleNormal="66" zoomScaleSheetLayoutView="82" workbookViewId="0">
      <selection activeCell="B39" sqref="B39"/>
    </sheetView>
  </sheetViews>
  <sheetFormatPr defaultRowHeight="12.75" x14ac:dyDescent="0.2"/>
  <cols>
    <col min="1" max="1" width="85.7109375" style="17" customWidth="1"/>
    <col min="2" max="2" width="14.7109375" style="18" customWidth="1"/>
    <col min="3" max="3" width="15.7109375" style="18" customWidth="1"/>
    <col min="4" max="4" width="14.7109375" style="18" customWidth="1"/>
    <col min="5" max="7" width="15.7109375" style="18" customWidth="1"/>
    <col min="8" max="8" width="18.7109375" style="18" customWidth="1"/>
    <col min="9" max="9" width="15.7109375" style="18" customWidth="1"/>
  </cols>
  <sheetData>
    <row r="1" spans="1:11" s="155" customFormat="1" ht="15" customHeight="1" x14ac:dyDescent="0.2">
      <c r="A1" s="159" t="s">
        <v>64</v>
      </c>
      <c r="B1" s="10"/>
      <c r="C1" s="10"/>
      <c r="D1" s="10"/>
      <c r="E1" s="10"/>
      <c r="F1" s="10"/>
      <c r="G1" s="10"/>
      <c r="H1" s="10"/>
      <c r="I1" s="10"/>
    </row>
    <row r="2" spans="1:11" s="155" customFormat="1" ht="15" customHeight="1" x14ac:dyDescent="0.2">
      <c r="A2" s="159"/>
      <c r="B2" s="10"/>
      <c r="C2" s="10"/>
      <c r="D2" s="10"/>
      <c r="E2" s="10"/>
      <c r="F2" s="10"/>
      <c r="G2" s="10"/>
      <c r="H2" s="10"/>
      <c r="I2" s="10"/>
    </row>
    <row r="3" spans="1:11" s="10" customFormat="1" ht="15" customHeight="1" x14ac:dyDescent="0.2">
      <c r="A3" s="160" t="s">
        <v>359</v>
      </c>
      <c r="B3" s="107"/>
      <c r="C3" s="107"/>
      <c r="D3" s="107"/>
      <c r="E3" s="107"/>
      <c r="F3" s="107"/>
      <c r="G3" s="107"/>
      <c r="H3" s="107"/>
      <c r="I3" s="161"/>
    </row>
    <row r="4" spans="1:11" s="10" customFormat="1" ht="15" customHeight="1" x14ac:dyDescent="0.2">
      <c r="A4" s="160"/>
      <c r="B4" s="107"/>
      <c r="C4" s="107"/>
      <c r="D4" s="107"/>
      <c r="E4" s="107"/>
      <c r="F4" s="107"/>
      <c r="G4" s="107"/>
      <c r="H4" s="107"/>
      <c r="I4" s="161"/>
    </row>
    <row r="5" spans="1:11" ht="15" customHeight="1" x14ac:dyDescent="0.25">
      <c r="A5" s="314"/>
      <c r="B5" s="339" t="s">
        <v>381</v>
      </c>
      <c r="C5" s="339"/>
      <c r="D5" s="339"/>
      <c r="E5" s="339"/>
      <c r="F5" s="339"/>
      <c r="G5" s="339"/>
      <c r="H5" s="339"/>
      <c r="I5" s="339"/>
    </row>
    <row r="6" spans="1:11" ht="39.950000000000003" customHeight="1" x14ac:dyDescent="0.2">
      <c r="A6" s="322" t="s">
        <v>65</v>
      </c>
      <c r="B6" s="341" t="s">
        <v>331</v>
      </c>
      <c r="C6" s="341"/>
      <c r="D6" s="341" t="s">
        <v>332</v>
      </c>
      <c r="E6" s="341"/>
      <c r="F6" s="341" t="s">
        <v>139</v>
      </c>
      <c r="G6" s="341"/>
      <c r="H6" s="342" t="s">
        <v>289</v>
      </c>
      <c r="I6" s="342" t="s">
        <v>290</v>
      </c>
    </row>
    <row r="7" spans="1:11" ht="39.950000000000003" customHeight="1" x14ac:dyDescent="0.2">
      <c r="A7" s="316"/>
      <c r="B7" s="317" t="s">
        <v>3</v>
      </c>
      <c r="C7" s="317" t="s">
        <v>137</v>
      </c>
      <c r="D7" s="122" t="s">
        <v>3</v>
      </c>
      <c r="E7" s="122" t="s">
        <v>138</v>
      </c>
      <c r="F7" s="317" t="s">
        <v>3</v>
      </c>
      <c r="G7" s="317" t="s">
        <v>138</v>
      </c>
      <c r="H7" s="343"/>
      <c r="I7" s="343"/>
    </row>
    <row r="8" spans="1:11" ht="20.100000000000001" customHeight="1" x14ac:dyDescent="0.2">
      <c r="A8" s="316">
        <v>1</v>
      </c>
      <c r="B8" s="122">
        <v>2</v>
      </c>
      <c r="C8" s="122">
        <v>3</v>
      </c>
      <c r="D8" s="122">
        <v>4</v>
      </c>
      <c r="E8" s="122" t="s">
        <v>212</v>
      </c>
      <c r="F8" s="122">
        <v>6</v>
      </c>
      <c r="G8" s="122" t="s">
        <v>213</v>
      </c>
      <c r="H8" s="288">
        <v>8</v>
      </c>
      <c r="I8" s="288" t="s">
        <v>214</v>
      </c>
    </row>
    <row r="9" spans="1:11" s="16" customFormat="1" ht="15" customHeight="1" x14ac:dyDescent="0.2">
      <c r="A9" s="121"/>
      <c r="B9" s="179"/>
      <c r="C9" s="179"/>
      <c r="D9" s="179"/>
      <c r="E9" s="179"/>
      <c r="F9" s="179"/>
      <c r="G9" s="179"/>
      <c r="H9" s="179"/>
      <c r="I9" s="191"/>
    </row>
    <row r="10" spans="1:11" s="289" customFormat="1" ht="25.5" x14ac:dyDescent="0.2">
      <c r="A10" s="309" t="s">
        <v>67</v>
      </c>
      <c r="B10" s="67">
        <v>465772</v>
      </c>
      <c r="C10" s="180">
        <v>0.16937761077390731</v>
      </c>
      <c r="D10" s="67">
        <v>680725</v>
      </c>
      <c r="E10" s="68">
        <v>1.4614983296548525</v>
      </c>
      <c r="F10" s="67">
        <v>4397696</v>
      </c>
      <c r="G10" s="67">
        <v>9.4417354413747496</v>
      </c>
      <c r="H10" s="174">
        <v>271520443.62</v>
      </c>
      <c r="I10" s="178">
        <v>61.7415218377987</v>
      </c>
    </row>
    <row r="11" spans="1:11" s="16" customFormat="1" ht="30" customHeight="1" x14ac:dyDescent="0.2">
      <c r="A11" s="309" t="s">
        <v>68</v>
      </c>
      <c r="B11" s="67">
        <v>29557</v>
      </c>
      <c r="C11" s="180">
        <v>1.0748379124645487E-2</v>
      </c>
      <c r="D11" s="67">
        <v>47932</v>
      </c>
      <c r="E11" s="68">
        <v>1.6216801434516359</v>
      </c>
      <c r="F11" s="67">
        <v>566486</v>
      </c>
      <c r="G11" s="67">
        <v>19.165882870386035</v>
      </c>
      <c r="H11" s="174">
        <v>34334738.579999998</v>
      </c>
      <c r="I11" s="178">
        <v>60.610039047743456</v>
      </c>
      <c r="J11" s="289"/>
      <c r="K11" s="289"/>
    </row>
    <row r="12" spans="1:11" s="289" customFormat="1" ht="30" customHeight="1" x14ac:dyDescent="0.2">
      <c r="A12" s="309" t="s">
        <v>69</v>
      </c>
      <c r="B12" s="67">
        <v>79702</v>
      </c>
      <c r="C12" s="180">
        <v>2.8983567784027293E-2</v>
      </c>
      <c r="D12" s="67">
        <v>115473</v>
      </c>
      <c r="E12" s="68">
        <v>1.4488093146972472</v>
      </c>
      <c r="F12" s="67">
        <v>339941</v>
      </c>
      <c r="G12" s="67">
        <v>4.2651501844370276</v>
      </c>
      <c r="H12" s="174">
        <v>21207100.130000003</v>
      </c>
      <c r="I12" s="178">
        <v>62.384649483292698</v>
      </c>
    </row>
    <row r="13" spans="1:11" s="289" customFormat="1" ht="20.100000000000001" customHeight="1" x14ac:dyDescent="0.2">
      <c r="A13" s="309" t="s">
        <v>70</v>
      </c>
      <c r="B13" s="67">
        <v>1</v>
      </c>
      <c r="C13" s="183">
        <v>3.6364919053508435E-7</v>
      </c>
      <c r="D13" s="67">
        <v>1</v>
      </c>
      <c r="E13" s="68">
        <v>1</v>
      </c>
      <c r="F13" s="67">
        <v>4</v>
      </c>
      <c r="G13" s="67">
        <v>4</v>
      </c>
      <c r="H13" s="174">
        <v>565.55999999999995</v>
      </c>
      <c r="I13" s="178">
        <v>141.38999999999999</v>
      </c>
    </row>
    <row r="14" spans="1:11" s="43" customFormat="1" ht="30" customHeight="1" x14ac:dyDescent="0.2">
      <c r="A14" s="309" t="s">
        <v>71</v>
      </c>
      <c r="B14" s="67">
        <v>1636</v>
      </c>
      <c r="C14" s="182">
        <v>5.9493007571539795E-4</v>
      </c>
      <c r="D14" s="67">
        <v>3186</v>
      </c>
      <c r="E14" s="68">
        <v>1.9474327628361858</v>
      </c>
      <c r="F14" s="67">
        <v>43912</v>
      </c>
      <c r="G14" s="67">
        <v>26.841075794621027</v>
      </c>
      <c r="H14" s="174">
        <v>3427009.21</v>
      </c>
      <c r="I14" s="178">
        <v>78.042658271087632</v>
      </c>
      <c r="J14" s="289"/>
      <c r="K14" s="289"/>
    </row>
    <row r="15" spans="1:11" s="43" customFormat="1" ht="30" customHeight="1" x14ac:dyDescent="0.2">
      <c r="A15" s="309" t="s">
        <v>125</v>
      </c>
      <c r="B15" s="67"/>
      <c r="C15" s="183"/>
      <c r="D15" s="67"/>
      <c r="E15" s="68"/>
      <c r="F15" s="67"/>
      <c r="G15" s="67"/>
      <c r="H15" s="174"/>
      <c r="I15" s="178"/>
      <c r="J15" s="289"/>
      <c r="K15" s="289"/>
    </row>
    <row r="16" spans="1:11" s="43" customFormat="1" ht="30" customHeight="1" x14ac:dyDescent="0.2">
      <c r="A16" s="309" t="s">
        <v>124</v>
      </c>
      <c r="B16" s="67">
        <v>3</v>
      </c>
      <c r="C16" s="181">
        <v>1.090947571605253E-6</v>
      </c>
      <c r="D16" s="67">
        <v>3</v>
      </c>
      <c r="E16" s="68">
        <v>1</v>
      </c>
      <c r="F16" s="67">
        <v>91</v>
      </c>
      <c r="G16" s="67">
        <v>30.333333333333332</v>
      </c>
      <c r="H16" s="174">
        <v>2244.42</v>
      </c>
      <c r="I16" s="178">
        <v>24.663956043956045</v>
      </c>
      <c r="J16" s="289"/>
      <c r="K16" s="289"/>
    </row>
    <row r="17" spans="1:11" ht="20.100000000000001" customHeight="1" x14ac:dyDescent="0.2">
      <c r="A17" s="309" t="s">
        <v>72</v>
      </c>
      <c r="B17" s="67"/>
      <c r="C17" s="182"/>
      <c r="D17" s="67"/>
      <c r="E17" s="68"/>
      <c r="F17" s="67"/>
      <c r="G17" s="185"/>
      <c r="H17" s="174"/>
      <c r="I17" s="178"/>
      <c r="J17" s="289"/>
      <c r="K17" s="289"/>
    </row>
    <row r="18" spans="1:11" s="43" customFormat="1" ht="15" customHeight="1" x14ac:dyDescent="0.2">
      <c r="A18" s="309" t="s">
        <v>73</v>
      </c>
      <c r="B18" s="67">
        <v>49681</v>
      </c>
      <c r="C18" s="180">
        <v>1.8066455434973525E-2</v>
      </c>
      <c r="D18" s="67"/>
      <c r="E18" s="68"/>
      <c r="F18" s="67">
        <v>3290212</v>
      </c>
      <c r="G18" s="67">
        <v>66.226766772005391</v>
      </c>
      <c r="H18" s="174">
        <v>168046738.64000002</v>
      </c>
      <c r="I18" s="178">
        <v>51.074744922211707</v>
      </c>
      <c r="J18" s="289"/>
      <c r="K18" s="289"/>
    </row>
    <row r="19" spans="1:11" s="43" customFormat="1" ht="15" customHeight="1" x14ac:dyDescent="0.2">
      <c r="A19" s="310" t="s">
        <v>74</v>
      </c>
      <c r="B19" s="69">
        <v>43911</v>
      </c>
      <c r="C19" s="187">
        <v>1.5968199605586087E-2</v>
      </c>
      <c r="D19" s="69"/>
      <c r="E19" s="68"/>
      <c r="F19" s="69">
        <v>3216169</v>
      </c>
      <c r="G19" s="69">
        <v>73.2429004121974</v>
      </c>
      <c r="H19" s="175">
        <v>162661110.90000001</v>
      </c>
      <c r="I19" s="192">
        <v>50.576045879429849</v>
      </c>
      <c r="J19" s="289"/>
      <c r="K19" s="289"/>
    </row>
    <row r="20" spans="1:11" s="43" customFormat="1" ht="15" customHeight="1" x14ac:dyDescent="0.2">
      <c r="A20" s="310" t="s">
        <v>354</v>
      </c>
      <c r="B20" s="69">
        <v>5311</v>
      </c>
      <c r="C20" s="187">
        <v>1.9313408509318329E-3</v>
      </c>
      <c r="D20" s="69"/>
      <c r="E20" s="68"/>
      <c r="F20" s="69">
        <v>52149</v>
      </c>
      <c r="G20" s="69">
        <v>9.8190547919412534</v>
      </c>
      <c r="H20" s="175">
        <v>4324922.72</v>
      </c>
      <c r="I20" s="192">
        <v>82.933953095936644</v>
      </c>
      <c r="J20" s="289"/>
      <c r="K20" s="289"/>
    </row>
    <row r="21" spans="1:11" s="43" customFormat="1" ht="15" customHeight="1" x14ac:dyDescent="0.2">
      <c r="A21" s="310" t="s">
        <v>75</v>
      </c>
      <c r="B21" s="69">
        <v>174</v>
      </c>
      <c r="C21" s="188">
        <v>6.3274959153104669E-5</v>
      </c>
      <c r="D21" s="69"/>
      <c r="E21" s="68"/>
      <c r="F21" s="69">
        <v>7078</v>
      </c>
      <c r="G21" s="69">
        <v>40.678160919540232</v>
      </c>
      <c r="H21" s="175">
        <v>571531.55000000005</v>
      </c>
      <c r="I21" s="192">
        <v>80.747605255721965</v>
      </c>
      <c r="J21" s="289"/>
      <c r="K21" s="289"/>
    </row>
    <row r="22" spans="1:11" ht="30" customHeight="1" x14ac:dyDescent="0.2">
      <c r="A22" s="310" t="s">
        <v>76</v>
      </c>
      <c r="B22" s="69">
        <v>285</v>
      </c>
      <c r="C22" s="188">
        <v>1.0364001930249903E-4</v>
      </c>
      <c r="D22" s="69"/>
      <c r="E22" s="68"/>
      <c r="F22" s="69">
        <v>14816</v>
      </c>
      <c r="G22" s="69">
        <v>51.9859649122807</v>
      </c>
      <c r="H22" s="175">
        <v>489173.47</v>
      </c>
      <c r="I22" s="192">
        <v>33.016567899568031</v>
      </c>
      <c r="J22" s="289"/>
      <c r="K22" s="289"/>
    </row>
    <row r="23" spans="1:11" ht="15" customHeight="1" x14ac:dyDescent="0.2">
      <c r="A23" s="311" t="s">
        <v>333</v>
      </c>
      <c r="B23" s="67">
        <v>44649</v>
      </c>
      <c r="C23" s="180">
        <v>1.6236572708200982E-2</v>
      </c>
      <c r="D23" s="67"/>
      <c r="E23" s="68"/>
      <c r="F23" s="67">
        <v>2163591</v>
      </c>
      <c r="G23" s="67">
        <v>48.457770610763959</v>
      </c>
      <c r="H23" s="174">
        <v>76173621.370000005</v>
      </c>
      <c r="I23" s="178">
        <v>35.207033755455633</v>
      </c>
      <c r="J23" s="289"/>
      <c r="K23" s="289"/>
    </row>
    <row r="24" spans="1:11" ht="15" customHeight="1" x14ac:dyDescent="0.2">
      <c r="A24" s="312" t="s">
        <v>128</v>
      </c>
      <c r="B24" s="69">
        <v>37787</v>
      </c>
      <c r="C24" s="187">
        <v>1.3741211962749231E-2</v>
      </c>
      <c r="D24" s="69"/>
      <c r="E24" s="68"/>
      <c r="F24" s="69">
        <v>1875896</v>
      </c>
      <c r="G24" s="69">
        <v>49.643951623574246</v>
      </c>
      <c r="H24" s="175">
        <v>70773137.550000012</v>
      </c>
      <c r="I24" s="192">
        <v>37.727644576245169</v>
      </c>
      <c r="J24" s="289"/>
      <c r="K24" s="289"/>
    </row>
    <row r="25" spans="1:11" s="43" customFormat="1" ht="30" customHeight="1" x14ac:dyDescent="0.2">
      <c r="A25" s="310" t="s">
        <v>129</v>
      </c>
      <c r="B25" s="69">
        <v>6862</v>
      </c>
      <c r="C25" s="187">
        <v>2.4953607454517488E-3</v>
      </c>
      <c r="D25" s="69"/>
      <c r="E25" s="68"/>
      <c r="F25" s="69">
        <v>287695</v>
      </c>
      <c r="G25" s="69">
        <v>41.925823375109296</v>
      </c>
      <c r="H25" s="175">
        <v>5400483.8200000003</v>
      </c>
      <c r="I25" s="192">
        <v>18.771559533533779</v>
      </c>
      <c r="J25" s="289"/>
      <c r="K25" s="289"/>
    </row>
    <row r="26" spans="1:11" s="43" customFormat="1" ht="15" customHeight="1" x14ac:dyDescent="0.2">
      <c r="A26" s="309" t="s">
        <v>121</v>
      </c>
      <c r="B26" s="67">
        <v>285</v>
      </c>
      <c r="C26" s="182">
        <v>1.0364001930249903E-4</v>
      </c>
      <c r="D26" s="67"/>
      <c r="E26" s="68"/>
      <c r="F26" s="67">
        <v>15110</v>
      </c>
      <c r="G26" s="67">
        <v>53.017543859649123</v>
      </c>
      <c r="H26" s="174">
        <v>1028204.8500000001</v>
      </c>
      <c r="I26" s="178">
        <v>68.047971542025152</v>
      </c>
      <c r="J26" s="289"/>
      <c r="K26" s="289"/>
    </row>
    <row r="27" spans="1:11" s="43" customFormat="1" ht="15" customHeight="1" x14ac:dyDescent="0.2">
      <c r="A27" s="310" t="s">
        <v>123</v>
      </c>
      <c r="B27" s="69">
        <v>256</v>
      </c>
      <c r="C27" s="188">
        <v>9.3094192776981593E-5</v>
      </c>
      <c r="D27" s="69"/>
      <c r="E27" s="68"/>
      <c r="F27" s="69">
        <v>13907</v>
      </c>
      <c r="G27" s="69">
        <v>54.32421875</v>
      </c>
      <c r="H27" s="175">
        <v>975782.67</v>
      </c>
      <c r="I27" s="192">
        <v>70.164857266124983</v>
      </c>
      <c r="J27" s="289"/>
      <c r="K27" s="289"/>
    </row>
    <row r="28" spans="1:11" s="43" customFormat="1" ht="30" customHeight="1" x14ac:dyDescent="0.2">
      <c r="A28" s="310" t="s">
        <v>122</v>
      </c>
      <c r="B28" s="69">
        <v>29</v>
      </c>
      <c r="C28" s="186">
        <v>1.0545826525517446E-5</v>
      </c>
      <c r="D28" s="69"/>
      <c r="E28" s="68"/>
      <c r="F28" s="69">
        <v>1203</v>
      </c>
      <c r="G28" s="69">
        <v>41.482758620689658</v>
      </c>
      <c r="H28" s="175">
        <v>52422.18</v>
      </c>
      <c r="I28" s="192">
        <v>43.576209476309231</v>
      </c>
      <c r="J28" s="289"/>
      <c r="K28" s="289"/>
    </row>
    <row r="29" spans="1:11" ht="30" customHeight="1" x14ac:dyDescent="0.2">
      <c r="A29" s="309" t="s">
        <v>334</v>
      </c>
      <c r="B29" s="67">
        <v>545</v>
      </c>
      <c r="C29" s="189">
        <v>1.9818880884162095E-4</v>
      </c>
      <c r="D29" s="69"/>
      <c r="E29" s="68"/>
      <c r="F29" s="67">
        <v>11175</v>
      </c>
      <c r="G29" s="67">
        <v>20.504587155963304</v>
      </c>
      <c r="H29" s="174">
        <v>429957.54</v>
      </c>
      <c r="I29" s="178">
        <v>38.474947651006708</v>
      </c>
      <c r="J29" s="289"/>
      <c r="K29" s="289"/>
    </row>
    <row r="30" spans="1:11" ht="25.5" customHeight="1" x14ac:dyDescent="0.2">
      <c r="A30" s="313" t="s">
        <v>277</v>
      </c>
      <c r="B30" s="124">
        <v>545</v>
      </c>
      <c r="C30" s="190">
        <v>1.9818880884162095E-4</v>
      </c>
      <c r="D30" s="124"/>
      <c r="E30" s="125"/>
      <c r="F30" s="124">
        <v>11175</v>
      </c>
      <c r="G30" s="124">
        <v>20.504587155963304</v>
      </c>
      <c r="H30" s="176">
        <v>429957.54</v>
      </c>
      <c r="I30" s="193">
        <v>38.474947651006708</v>
      </c>
      <c r="J30" s="289"/>
      <c r="K30" s="289"/>
    </row>
    <row r="31" spans="1:11" ht="9.9499999999999993" customHeight="1" x14ac:dyDescent="0.2">
      <c r="A31" s="207"/>
      <c r="B31" s="69"/>
      <c r="C31" s="188"/>
      <c r="D31" s="69"/>
      <c r="E31" s="68"/>
      <c r="F31" s="69"/>
      <c r="G31" s="69"/>
      <c r="H31" s="175"/>
      <c r="I31" s="192"/>
    </row>
    <row r="32" spans="1:11" s="5" customFormat="1" ht="42" customHeight="1" x14ac:dyDescent="0.2">
      <c r="A32" s="344" t="s">
        <v>303</v>
      </c>
      <c r="B32" s="345"/>
      <c r="C32" s="345"/>
      <c r="D32" s="345"/>
      <c r="E32" s="345"/>
      <c r="F32" s="345"/>
      <c r="G32" s="345"/>
      <c r="H32" s="345"/>
      <c r="I32" s="345"/>
    </row>
    <row r="33" spans="1:9" s="5" customFormat="1" ht="30" customHeight="1" x14ac:dyDescent="0.2">
      <c r="A33" s="340" t="s">
        <v>353</v>
      </c>
      <c r="B33" s="340"/>
      <c r="C33" s="340"/>
      <c r="D33" s="340"/>
      <c r="E33" s="340"/>
      <c r="F33" s="340"/>
      <c r="G33" s="340"/>
      <c r="H33" s="340"/>
      <c r="I33" s="340"/>
    </row>
    <row r="34" spans="1:9" s="5" customFormat="1" ht="30" customHeight="1" x14ac:dyDescent="0.2">
      <c r="A34" s="340" t="s">
        <v>382</v>
      </c>
      <c r="B34" s="340"/>
      <c r="C34" s="340"/>
      <c r="D34" s="340"/>
      <c r="E34" s="340"/>
      <c r="F34" s="340"/>
      <c r="G34" s="340"/>
      <c r="H34" s="340"/>
      <c r="I34" s="340"/>
    </row>
    <row r="35" spans="1:9" x14ac:dyDescent="0.2">
      <c r="B35" s="6"/>
      <c r="C35" s="6"/>
      <c r="D35" s="6"/>
      <c r="E35" s="6"/>
      <c r="F35" s="6"/>
      <c r="G35" s="6"/>
      <c r="H35" s="6"/>
      <c r="I35" s="6"/>
    </row>
    <row r="36" spans="1:9" ht="12.75" customHeight="1" x14ac:dyDescent="0.2">
      <c r="B36" s="6"/>
      <c r="C36" s="53"/>
      <c r="D36" s="6"/>
      <c r="E36" s="6"/>
      <c r="F36" s="6"/>
      <c r="G36" s="6"/>
      <c r="H36" s="6"/>
      <c r="I36" s="6"/>
    </row>
    <row r="37" spans="1:9" x14ac:dyDescent="0.2">
      <c r="B37" s="6"/>
      <c r="C37" s="6"/>
      <c r="D37" s="6"/>
      <c r="E37" s="6"/>
      <c r="F37" s="6"/>
      <c r="G37" s="6"/>
      <c r="H37" s="6"/>
      <c r="I37" s="6"/>
    </row>
    <row r="38" spans="1:9" x14ac:dyDescent="0.2">
      <c r="B38" s="6"/>
      <c r="C38" s="6"/>
      <c r="D38" s="6"/>
      <c r="E38" s="6"/>
      <c r="F38" s="6"/>
      <c r="G38" s="6"/>
      <c r="H38" s="6"/>
      <c r="I38" s="6"/>
    </row>
    <row r="39" spans="1:9" x14ac:dyDescent="0.2">
      <c r="B39" s="6"/>
      <c r="C39" s="6"/>
      <c r="D39" s="6"/>
      <c r="E39" s="6"/>
      <c r="F39" s="6"/>
      <c r="G39" s="6"/>
      <c r="H39" s="6"/>
      <c r="I39" s="6"/>
    </row>
    <row r="40" spans="1:9" x14ac:dyDescent="0.2">
      <c r="B40" s="6"/>
      <c r="C40" s="6"/>
      <c r="D40" s="6"/>
      <c r="E40" s="6"/>
      <c r="F40" s="6"/>
      <c r="G40" s="6"/>
      <c r="H40" s="6"/>
      <c r="I40" s="6"/>
    </row>
    <row r="41" spans="1:9" x14ac:dyDescent="0.2">
      <c r="B41" s="6"/>
      <c r="C41" s="6"/>
      <c r="D41" s="6"/>
      <c r="E41" s="6"/>
      <c r="F41" s="6"/>
      <c r="G41" s="6"/>
      <c r="H41" s="6"/>
      <c r="I41" s="6"/>
    </row>
    <row r="42" spans="1:9" x14ac:dyDescent="0.2">
      <c r="B42" s="6"/>
      <c r="C42" s="6"/>
      <c r="D42" s="6"/>
      <c r="E42" s="6"/>
      <c r="F42" s="6"/>
      <c r="G42" s="6"/>
      <c r="H42" s="6"/>
      <c r="I42" s="6"/>
    </row>
    <row r="43" spans="1:9" x14ac:dyDescent="0.2">
      <c r="B43" s="6"/>
      <c r="C43" s="6"/>
      <c r="D43" s="6"/>
      <c r="E43" s="6"/>
      <c r="F43" s="6"/>
      <c r="G43" s="6"/>
      <c r="H43" s="6"/>
      <c r="I43" s="6"/>
    </row>
    <row r="44" spans="1:9" x14ac:dyDescent="0.2">
      <c r="B44" s="6"/>
      <c r="C44" s="6"/>
      <c r="D44" s="6"/>
      <c r="E44" s="6"/>
      <c r="F44" s="6"/>
      <c r="G44" s="6"/>
      <c r="H44" s="6"/>
      <c r="I44" s="6"/>
    </row>
    <row r="45" spans="1:9" x14ac:dyDescent="0.2">
      <c r="B45" s="6"/>
      <c r="C45" s="6"/>
      <c r="D45" s="6"/>
      <c r="E45" s="6"/>
      <c r="F45" s="6"/>
      <c r="G45" s="6"/>
      <c r="H45" s="6"/>
      <c r="I45" s="6"/>
    </row>
    <row r="46" spans="1:9" x14ac:dyDescent="0.2">
      <c r="B46" s="6"/>
      <c r="C46" s="6"/>
      <c r="D46" s="6"/>
      <c r="E46" s="6"/>
      <c r="F46" s="6"/>
      <c r="G46" s="6"/>
      <c r="H46" s="6"/>
      <c r="I46" s="6"/>
    </row>
    <row r="47" spans="1:9" x14ac:dyDescent="0.2">
      <c r="B47" s="6"/>
      <c r="C47" s="6"/>
      <c r="D47" s="6"/>
      <c r="E47" s="6"/>
      <c r="F47" s="6"/>
      <c r="G47" s="6"/>
      <c r="H47" s="6"/>
      <c r="I47" s="6"/>
    </row>
    <row r="48" spans="1:9" x14ac:dyDescent="0.2">
      <c r="B48" s="6"/>
      <c r="C48" s="6"/>
      <c r="D48" s="6"/>
      <c r="E48" s="6"/>
      <c r="F48" s="6"/>
      <c r="G48" s="6"/>
      <c r="H48" s="6"/>
      <c r="I48" s="6"/>
    </row>
    <row r="49" spans="2:9" x14ac:dyDescent="0.2">
      <c r="B49" s="6"/>
      <c r="C49" s="6"/>
      <c r="D49" s="6"/>
      <c r="E49" s="6"/>
      <c r="F49" s="6"/>
      <c r="G49" s="6"/>
      <c r="H49" s="6"/>
      <c r="I49" s="6"/>
    </row>
    <row r="50" spans="2:9" x14ac:dyDescent="0.2">
      <c r="B50" s="6"/>
      <c r="C50" s="6"/>
      <c r="D50" s="6"/>
      <c r="E50" s="6"/>
      <c r="F50" s="6"/>
      <c r="G50" s="6"/>
      <c r="H50" s="6"/>
      <c r="I50" s="6"/>
    </row>
    <row r="51" spans="2:9" ht="12.75" customHeight="1" x14ac:dyDescent="0.2">
      <c r="B51" s="6"/>
      <c r="C51" s="6"/>
      <c r="D51" s="6"/>
      <c r="E51" s="6"/>
      <c r="F51" s="6"/>
      <c r="G51" s="6"/>
      <c r="H51" s="6"/>
      <c r="I51" s="6"/>
    </row>
    <row r="52" spans="2:9" ht="12.75" customHeight="1" x14ac:dyDescent="0.2"/>
    <row r="54" spans="2:9" ht="12.75" customHeight="1" x14ac:dyDescent="0.2"/>
    <row r="56" spans="2:9" ht="12.75" customHeight="1" x14ac:dyDescent="0.2"/>
    <row r="64" spans="2:9" x14ac:dyDescent="0.2">
      <c r="C64" s="54"/>
    </row>
    <row r="67" ht="12.75" customHeight="1" x14ac:dyDescent="0.2"/>
    <row r="68" ht="12.75" customHeight="1" x14ac:dyDescent="0.2"/>
    <row r="75" ht="12.75" customHeight="1" x14ac:dyDescent="0.2"/>
    <row r="77" ht="12.75" customHeight="1" x14ac:dyDescent="0.2"/>
  </sheetData>
  <mergeCells count="9">
    <mergeCell ref="B5:I5"/>
    <mergeCell ref="A34:I34"/>
    <mergeCell ref="A33:I33"/>
    <mergeCell ref="B6:C6"/>
    <mergeCell ref="D6:E6"/>
    <mergeCell ref="F6:G6"/>
    <mergeCell ref="I6:I7"/>
    <mergeCell ref="A32:I32"/>
    <mergeCell ref="H6:H7"/>
  </mergeCells>
  <hyperlinks>
    <hyperlink ref="A1" location="Съдържание!Print_Area" display="към съдържанието" xr:uid="{00000000-0004-0000-0200-000000000000}"/>
  </hyperlinks>
  <printOptions horizontalCentered="1"/>
  <pageMargins left="0.39370078740157483" right="0.39370078740157483" top="0.59055118110236227" bottom="0.39370078740157483" header="0.31496062992125984" footer="0.31496062992125984"/>
  <pageSetup paperSize="9"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7"/>
  <sheetViews>
    <sheetView zoomScale="66" zoomScaleNormal="66" zoomScaleSheetLayoutView="78" workbookViewId="0">
      <selection activeCell="A35" sqref="A35:XFD35"/>
    </sheetView>
  </sheetViews>
  <sheetFormatPr defaultRowHeight="12.75" x14ac:dyDescent="0.2"/>
  <cols>
    <col min="1" max="1" width="85.7109375" style="17" customWidth="1"/>
    <col min="2" max="2" width="14.7109375" style="18" customWidth="1"/>
    <col min="3" max="3" width="15.7109375" style="18" customWidth="1"/>
    <col min="4" max="4" width="14.7109375" style="18" customWidth="1"/>
    <col min="5" max="7" width="15.7109375" style="18" customWidth="1"/>
    <col min="8" max="8" width="18.7109375" style="18" customWidth="1"/>
    <col min="9" max="9" width="15.7109375" style="18" customWidth="1"/>
  </cols>
  <sheetData>
    <row r="1" spans="1:9" s="156" customFormat="1" ht="15" customHeight="1" x14ac:dyDescent="0.2">
      <c r="A1" s="159" t="s">
        <v>64</v>
      </c>
      <c r="B1" s="10"/>
      <c r="C1" s="10"/>
      <c r="D1" s="10"/>
      <c r="E1" s="10"/>
      <c r="F1" s="10"/>
      <c r="G1" s="10"/>
      <c r="H1" s="10"/>
      <c r="I1" s="10"/>
    </row>
    <row r="2" spans="1:9" s="156" customFormat="1" ht="15" customHeight="1" x14ac:dyDescent="0.2">
      <c r="A2" s="159"/>
      <c r="B2" s="10"/>
      <c r="C2" s="10"/>
      <c r="D2" s="10"/>
      <c r="E2" s="10"/>
      <c r="F2" s="10"/>
      <c r="G2" s="10"/>
      <c r="H2" s="10"/>
      <c r="I2" s="10"/>
    </row>
    <row r="3" spans="1:9" ht="15" customHeight="1" x14ac:dyDescent="0.2">
      <c r="A3" s="160" t="s">
        <v>360</v>
      </c>
      <c r="B3" s="107"/>
      <c r="C3" s="107"/>
      <c r="D3" s="107"/>
      <c r="E3" s="107"/>
      <c r="F3" s="107"/>
      <c r="G3" s="107"/>
      <c r="H3" s="107"/>
      <c r="I3" s="161"/>
    </row>
    <row r="4" spans="1:9" ht="15" customHeight="1" x14ac:dyDescent="0.2">
      <c r="A4" s="160"/>
      <c r="B4" s="107"/>
      <c r="C4" s="107"/>
      <c r="D4" s="107"/>
      <c r="E4" s="107"/>
      <c r="F4" s="107"/>
      <c r="G4" s="107"/>
      <c r="H4" s="107"/>
      <c r="I4" s="161"/>
    </row>
    <row r="5" spans="1:9" ht="15" customHeight="1" x14ac:dyDescent="0.25">
      <c r="A5" s="314"/>
      <c r="B5" s="339" t="s">
        <v>381</v>
      </c>
      <c r="C5" s="339"/>
      <c r="D5" s="339"/>
      <c r="E5" s="339"/>
      <c r="F5" s="339"/>
      <c r="G5" s="339"/>
      <c r="H5" s="339"/>
      <c r="I5" s="339"/>
    </row>
    <row r="6" spans="1:9" ht="39.950000000000003" customHeight="1" x14ac:dyDescent="0.2">
      <c r="A6" s="322" t="s">
        <v>65</v>
      </c>
      <c r="B6" s="341" t="s">
        <v>130</v>
      </c>
      <c r="C6" s="341"/>
      <c r="D6" s="341" t="s">
        <v>332</v>
      </c>
      <c r="E6" s="341"/>
      <c r="F6" s="341" t="s">
        <v>139</v>
      </c>
      <c r="G6" s="341"/>
      <c r="H6" s="342" t="s">
        <v>293</v>
      </c>
      <c r="I6" s="342" t="s">
        <v>292</v>
      </c>
    </row>
    <row r="7" spans="1:9" ht="39.950000000000003" customHeight="1" x14ac:dyDescent="0.2">
      <c r="A7" s="316"/>
      <c r="B7" s="317" t="s">
        <v>3</v>
      </c>
      <c r="C7" s="317" t="s">
        <v>137</v>
      </c>
      <c r="D7" s="122" t="s">
        <v>3</v>
      </c>
      <c r="E7" s="122" t="s">
        <v>138</v>
      </c>
      <c r="F7" s="317" t="s">
        <v>3</v>
      </c>
      <c r="G7" s="317" t="s">
        <v>138</v>
      </c>
      <c r="H7" s="343"/>
      <c r="I7" s="343"/>
    </row>
    <row r="8" spans="1:9" ht="20.100000000000001" customHeight="1" x14ac:dyDescent="0.2">
      <c r="A8" s="316">
        <v>1</v>
      </c>
      <c r="B8" s="122">
        <v>2</v>
      </c>
      <c r="C8" s="122">
        <v>3</v>
      </c>
      <c r="D8" s="122">
        <v>4</v>
      </c>
      <c r="E8" s="122" t="s">
        <v>212</v>
      </c>
      <c r="F8" s="122">
        <v>6</v>
      </c>
      <c r="G8" s="122" t="s">
        <v>213</v>
      </c>
      <c r="H8" s="288">
        <v>8</v>
      </c>
      <c r="I8" s="288" t="s">
        <v>214</v>
      </c>
    </row>
    <row r="9" spans="1:9" s="16" customFormat="1" ht="15" customHeight="1" x14ac:dyDescent="0.2">
      <c r="A9" s="121"/>
      <c r="B9" s="179"/>
      <c r="C9" s="179"/>
      <c r="D9" s="179"/>
      <c r="E9" s="179"/>
      <c r="F9" s="179"/>
      <c r="G9" s="179"/>
      <c r="H9" s="179"/>
      <c r="I9" s="191"/>
    </row>
    <row r="10" spans="1:9" s="43" customFormat="1" ht="25.5" x14ac:dyDescent="0.2">
      <c r="A10" s="309" t="s">
        <v>67</v>
      </c>
      <c r="B10" s="67">
        <v>205374</v>
      </c>
      <c r="C10" s="180">
        <v>7.4684088856952408E-2</v>
      </c>
      <c r="D10" s="67">
        <v>296659</v>
      </c>
      <c r="E10" s="68">
        <v>1.4444817747134495</v>
      </c>
      <c r="F10" s="67">
        <v>1977960</v>
      </c>
      <c r="G10" s="67">
        <v>9.6310146367115603</v>
      </c>
      <c r="H10" s="174">
        <v>125882317.45999999</v>
      </c>
      <c r="I10" s="178">
        <v>63.642499069748624</v>
      </c>
    </row>
    <row r="11" spans="1:9" s="43" customFormat="1" ht="30" customHeight="1" x14ac:dyDescent="0.2">
      <c r="A11" s="309" t="s">
        <v>68</v>
      </c>
      <c r="B11" s="67">
        <v>16617</v>
      </c>
      <c r="C11" s="180">
        <v>6.042758599121496E-3</v>
      </c>
      <c r="D11" s="67">
        <v>26461</v>
      </c>
      <c r="E11" s="68">
        <v>1.5924053679966299</v>
      </c>
      <c r="F11" s="67">
        <v>309975</v>
      </c>
      <c r="G11" s="67">
        <v>18.654089185773607</v>
      </c>
      <c r="H11" s="174">
        <v>19131693.91</v>
      </c>
      <c r="I11" s="178">
        <v>61.720119074118884</v>
      </c>
    </row>
    <row r="12" spans="1:9" s="43" customFormat="1" ht="30" customHeight="1" x14ac:dyDescent="0.2">
      <c r="A12" s="309" t="s">
        <v>69</v>
      </c>
      <c r="B12" s="67">
        <v>11773</v>
      </c>
      <c r="C12" s="180">
        <v>4.2812419201695481E-3</v>
      </c>
      <c r="D12" s="67">
        <v>14722</v>
      </c>
      <c r="E12" s="68">
        <v>1.2504884056739998</v>
      </c>
      <c r="F12" s="67">
        <v>43831</v>
      </c>
      <c r="G12" s="67">
        <v>3.7230102777541831</v>
      </c>
      <c r="H12" s="174">
        <v>3371607.58</v>
      </c>
      <c r="I12" s="178">
        <v>76.922898861536353</v>
      </c>
    </row>
    <row r="13" spans="1:9" s="43" customFormat="1" ht="25.5" x14ac:dyDescent="0.2">
      <c r="A13" s="309" t="s">
        <v>70</v>
      </c>
      <c r="B13" s="67">
        <v>1</v>
      </c>
      <c r="C13" s="183">
        <v>3.6364919053508435E-7</v>
      </c>
      <c r="D13" s="67">
        <v>1</v>
      </c>
      <c r="E13" s="68">
        <v>1</v>
      </c>
      <c r="F13" s="67">
        <v>4</v>
      </c>
      <c r="G13" s="67">
        <v>4</v>
      </c>
      <c r="H13" s="174">
        <v>565.55999999999995</v>
      </c>
      <c r="I13" s="178">
        <v>141.38999999999999</v>
      </c>
    </row>
    <row r="14" spans="1:9" s="43" customFormat="1" ht="30" customHeight="1" x14ac:dyDescent="0.2">
      <c r="A14" s="309" t="s">
        <v>71</v>
      </c>
      <c r="B14" s="67">
        <v>949</v>
      </c>
      <c r="C14" s="182">
        <v>3.4510308181779503E-4</v>
      </c>
      <c r="D14" s="67">
        <v>1894</v>
      </c>
      <c r="E14" s="68">
        <v>1.9957850368809273</v>
      </c>
      <c r="F14" s="67">
        <v>26595</v>
      </c>
      <c r="G14" s="67">
        <v>28.024236037934667</v>
      </c>
      <c r="H14" s="174">
        <v>2074012.84</v>
      </c>
      <c r="I14" s="178">
        <v>77.985066365858245</v>
      </c>
    </row>
    <row r="15" spans="1:9" s="43" customFormat="1" ht="30" customHeight="1" x14ac:dyDescent="0.2">
      <c r="A15" s="309" t="s">
        <v>125</v>
      </c>
      <c r="B15" s="67"/>
      <c r="C15" s="183"/>
      <c r="D15" s="67"/>
      <c r="E15" s="68"/>
      <c r="F15" s="67"/>
      <c r="G15" s="67"/>
      <c r="H15" s="174"/>
      <c r="I15" s="178"/>
    </row>
    <row r="16" spans="1:9" s="43" customFormat="1" ht="30" customHeight="1" x14ac:dyDescent="0.2">
      <c r="A16" s="309" t="s">
        <v>124</v>
      </c>
      <c r="B16" s="67">
        <v>3</v>
      </c>
      <c r="C16" s="181">
        <v>1.090947571605253E-6</v>
      </c>
      <c r="D16" s="67">
        <v>3</v>
      </c>
      <c r="E16" s="68">
        <v>1</v>
      </c>
      <c r="F16" s="67">
        <v>91</v>
      </c>
      <c r="G16" s="67">
        <v>30.333333333333332</v>
      </c>
      <c r="H16" s="174">
        <v>2244.42</v>
      </c>
      <c r="I16" s="178">
        <v>24.663956043956045</v>
      </c>
    </row>
    <row r="17" spans="1:9" ht="20.100000000000001" customHeight="1" x14ac:dyDescent="0.2">
      <c r="A17" s="309" t="s">
        <v>72</v>
      </c>
      <c r="B17" s="67"/>
      <c r="C17" s="182"/>
      <c r="D17" s="67"/>
      <c r="E17" s="68"/>
      <c r="F17" s="67"/>
      <c r="G17" s="185"/>
      <c r="H17" s="174"/>
      <c r="I17" s="178"/>
    </row>
    <row r="18" spans="1:9" ht="15" customHeight="1" x14ac:dyDescent="0.2">
      <c r="A18" s="309" t="s">
        <v>73</v>
      </c>
      <c r="B18" s="67">
        <v>5439</v>
      </c>
      <c r="C18" s="180">
        <v>1.9778879473203235E-3</v>
      </c>
      <c r="D18" s="67"/>
      <c r="E18" s="68"/>
      <c r="F18" s="67">
        <v>57399</v>
      </c>
      <c r="G18" s="67">
        <v>10.553226696083838</v>
      </c>
      <c r="H18" s="174">
        <v>4782266.87</v>
      </c>
      <c r="I18" s="178">
        <v>83.316205334587707</v>
      </c>
    </row>
    <row r="19" spans="1:9" ht="15" customHeight="1" x14ac:dyDescent="0.2">
      <c r="A19" s="310" t="s">
        <v>74</v>
      </c>
      <c r="B19" s="69">
        <v>25</v>
      </c>
      <c r="C19" s="186">
        <v>9.0912297633771083E-6</v>
      </c>
      <c r="D19" s="69"/>
      <c r="E19" s="68"/>
      <c r="F19" s="69">
        <v>989</v>
      </c>
      <c r="G19" s="69">
        <v>39.56</v>
      </c>
      <c r="H19" s="175">
        <v>71025</v>
      </c>
      <c r="I19" s="192">
        <v>71.814964610717894</v>
      </c>
    </row>
    <row r="20" spans="1:9" ht="15" customHeight="1" x14ac:dyDescent="0.2">
      <c r="A20" s="310" t="s">
        <v>354</v>
      </c>
      <c r="B20" s="69">
        <v>5311</v>
      </c>
      <c r="C20" s="187">
        <v>1.9313408509318329E-3</v>
      </c>
      <c r="D20" s="69"/>
      <c r="E20" s="68"/>
      <c r="F20" s="69">
        <v>52149</v>
      </c>
      <c r="G20" s="69">
        <v>9.8190547919412534</v>
      </c>
      <c r="H20" s="175">
        <v>4324922.72</v>
      </c>
      <c r="I20" s="192">
        <v>82.933953095936644</v>
      </c>
    </row>
    <row r="21" spans="1:9" ht="15" customHeight="1" x14ac:dyDescent="0.2">
      <c r="A21" s="310" t="s">
        <v>75</v>
      </c>
      <c r="B21" s="69">
        <v>103</v>
      </c>
      <c r="C21" s="186">
        <v>3.7455866625113685E-5</v>
      </c>
      <c r="D21" s="69"/>
      <c r="E21" s="68"/>
      <c r="F21" s="69">
        <v>4261</v>
      </c>
      <c r="G21" s="69">
        <v>41.368932038834949</v>
      </c>
      <c r="H21" s="175">
        <v>386319.15</v>
      </c>
      <c r="I21" s="192">
        <v>90.663963858249247</v>
      </c>
    </row>
    <row r="22" spans="1:9" ht="30" customHeight="1" x14ac:dyDescent="0.2">
      <c r="A22" s="310" t="s">
        <v>76</v>
      </c>
      <c r="B22" s="69"/>
      <c r="C22" s="188"/>
      <c r="D22" s="69"/>
      <c r="E22" s="68"/>
      <c r="F22" s="69"/>
      <c r="G22" s="69"/>
      <c r="H22" s="175"/>
      <c r="I22" s="192"/>
    </row>
    <row r="23" spans="1:9" s="43" customFormat="1" ht="15" customHeight="1" x14ac:dyDescent="0.2">
      <c r="A23" s="311" t="s">
        <v>285</v>
      </c>
      <c r="B23" s="67">
        <v>380</v>
      </c>
      <c r="C23" s="182">
        <v>1.3818669240333204E-4</v>
      </c>
      <c r="D23" s="67"/>
      <c r="E23" s="68"/>
      <c r="F23" s="67">
        <v>18160</v>
      </c>
      <c r="G23" s="67">
        <v>47.789473684210527</v>
      </c>
      <c r="H23" s="174">
        <v>673313.63</v>
      </c>
      <c r="I23" s="178">
        <v>37.076741740088103</v>
      </c>
    </row>
    <row r="24" spans="1:9" s="43" customFormat="1" ht="15" customHeight="1" x14ac:dyDescent="0.2">
      <c r="A24" s="312" t="s">
        <v>128</v>
      </c>
      <c r="B24" s="69">
        <v>365</v>
      </c>
      <c r="C24" s="188">
        <v>1.3273195454530578E-4</v>
      </c>
      <c r="D24" s="69"/>
      <c r="E24" s="68"/>
      <c r="F24" s="69">
        <v>17624</v>
      </c>
      <c r="G24" s="69">
        <v>48.284931506849318</v>
      </c>
      <c r="H24" s="175">
        <v>663400.54</v>
      </c>
      <c r="I24" s="192">
        <v>37.641882660009081</v>
      </c>
    </row>
    <row r="25" spans="1:9" s="43" customFormat="1" ht="30" customHeight="1" x14ac:dyDescent="0.2">
      <c r="A25" s="310" t="s">
        <v>129</v>
      </c>
      <c r="B25" s="69">
        <v>15</v>
      </c>
      <c r="C25" s="186">
        <v>5.4547378580262652E-6</v>
      </c>
      <c r="D25" s="69"/>
      <c r="E25" s="68"/>
      <c r="F25" s="69">
        <v>536</v>
      </c>
      <c r="G25" s="69">
        <v>35.733333333333334</v>
      </c>
      <c r="H25" s="175">
        <v>9913.09</v>
      </c>
      <c r="I25" s="192">
        <v>18.49457089552239</v>
      </c>
    </row>
    <row r="26" spans="1:9" s="43" customFormat="1" ht="15" customHeight="1" x14ac:dyDescent="0.2">
      <c r="A26" s="309" t="s">
        <v>121</v>
      </c>
      <c r="B26" s="67">
        <v>2</v>
      </c>
      <c r="C26" s="181">
        <v>7.272983810701687E-7</v>
      </c>
      <c r="D26" s="67"/>
      <c r="E26" s="68"/>
      <c r="F26" s="67">
        <v>55</v>
      </c>
      <c r="G26" s="67">
        <v>27.5</v>
      </c>
      <c r="H26" s="174">
        <v>6146.61</v>
      </c>
      <c r="I26" s="178">
        <v>111.75654545454545</v>
      </c>
    </row>
    <row r="27" spans="1:9" s="43" customFormat="1" ht="15" customHeight="1" x14ac:dyDescent="0.2">
      <c r="A27" s="310" t="s">
        <v>123</v>
      </c>
      <c r="B27" s="69">
        <v>2</v>
      </c>
      <c r="C27" s="328">
        <v>7.272983810701687E-7</v>
      </c>
      <c r="D27" s="69"/>
      <c r="E27" s="68"/>
      <c r="F27" s="69">
        <v>55</v>
      </c>
      <c r="G27" s="69">
        <v>27.5</v>
      </c>
      <c r="H27" s="175">
        <v>6146.61</v>
      </c>
      <c r="I27" s="192">
        <v>111.75654545454545</v>
      </c>
    </row>
    <row r="28" spans="1:9" s="43" customFormat="1" ht="30" customHeight="1" x14ac:dyDescent="0.2">
      <c r="A28" s="310" t="s">
        <v>122</v>
      </c>
      <c r="B28" s="69"/>
      <c r="C28" s="186"/>
      <c r="D28" s="69"/>
      <c r="E28" s="68"/>
      <c r="F28" s="69"/>
      <c r="G28" s="69"/>
      <c r="H28" s="175"/>
      <c r="I28" s="192"/>
    </row>
    <row r="29" spans="1:9" ht="30" customHeight="1" x14ac:dyDescent="0.2">
      <c r="A29" s="309" t="s">
        <v>284</v>
      </c>
      <c r="B29" s="67">
        <v>545</v>
      </c>
      <c r="C29" s="189">
        <v>1.9818880884162095E-4</v>
      </c>
      <c r="D29" s="69"/>
      <c r="E29" s="68"/>
      <c r="F29" s="67">
        <v>11175</v>
      </c>
      <c r="G29" s="67">
        <v>20.504587155963304</v>
      </c>
      <c r="H29" s="174">
        <v>429957.54</v>
      </c>
      <c r="I29" s="178">
        <v>38.474947651006708</v>
      </c>
    </row>
    <row r="30" spans="1:9" s="43" customFormat="1" ht="30" customHeight="1" x14ac:dyDescent="0.2">
      <c r="A30" s="313" t="s">
        <v>277</v>
      </c>
      <c r="B30" s="124">
        <v>545</v>
      </c>
      <c r="C30" s="190">
        <v>1.9818880884162095E-4</v>
      </c>
      <c r="D30" s="124"/>
      <c r="E30" s="125"/>
      <c r="F30" s="124">
        <v>11175</v>
      </c>
      <c r="G30" s="124">
        <v>20.504587155963304</v>
      </c>
      <c r="H30" s="176">
        <v>429957.54</v>
      </c>
      <c r="I30" s="193">
        <v>38.474947651006708</v>
      </c>
    </row>
    <row r="31" spans="1:9" ht="9.9499999999999993" customHeight="1" x14ac:dyDescent="0.2">
      <c r="A31" s="207"/>
      <c r="B31" s="69"/>
      <c r="C31" s="188"/>
      <c r="D31" s="69"/>
      <c r="E31" s="68"/>
      <c r="F31" s="69"/>
      <c r="G31" s="69"/>
      <c r="H31" s="175"/>
      <c r="I31" s="192"/>
    </row>
    <row r="32" spans="1:9" s="5" customFormat="1" ht="38.25" customHeight="1" x14ac:dyDescent="0.2">
      <c r="A32" s="344" t="s">
        <v>316</v>
      </c>
      <c r="B32" s="345"/>
      <c r="C32" s="345"/>
      <c r="D32" s="345"/>
      <c r="E32" s="345"/>
      <c r="F32" s="345"/>
      <c r="G32" s="345"/>
      <c r="H32" s="345"/>
      <c r="I32" s="345"/>
    </row>
    <row r="33" spans="1:9" s="5" customFormat="1" ht="30" customHeight="1" x14ac:dyDescent="0.2">
      <c r="A33" s="346" t="s">
        <v>353</v>
      </c>
      <c r="B33" s="347"/>
      <c r="C33" s="347"/>
      <c r="D33" s="347"/>
      <c r="E33" s="347"/>
      <c r="F33" s="347"/>
      <c r="G33" s="347"/>
      <c r="H33" s="347"/>
      <c r="I33" s="347"/>
    </row>
    <row r="34" spans="1:9" s="10" customFormat="1" ht="30" customHeight="1" x14ac:dyDescent="0.2">
      <c r="A34" s="346" t="s">
        <v>383</v>
      </c>
      <c r="B34" s="347"/>
      <c r="C34" s="347"/>
      <c r="D34" s="347"/>
      <c r="E34" s="347"/>
      <c r="F34" s="347"/>
      <c r="G34" s="347"/>
      <c r="H34" s="347"/>
      <c r="I34" s="347"/>
    </row>
    <row r="35" spans="1:9" x14ac:dyDescent="0.2">
      <c r="B35" s="6"/>
      <c r="C35" s="6"/>
      <c r="D35" s="6"/>
      <c r="E35" s="6"/>
      <c r="F35" s="6"/>
      <c r="G35" s="6"/>
      <c r="H35" s="6"/>
      <c r="I35" s="6"/>
    </row>
    <row r="36" spans="1:9" x14ac:dyDescent="0.2">
      <c r="B36" s="6"/>
      <c r="C36" s="53"/>
      <c r="D36" s="6"/>
      <c r="E36" s="6"/>
      <c r="F36" s="6"/>
      <c r="G36" s="6"/>
      <c r="H36" s="6"/>
      <c r="I36" s="6"/>
    </row>
    <row r="37" spans="1:9" x14ac:dyDescent="0.2">
      <c r="B37" s="6"/>
      <c r="C37" s="6"/>
      <c r="D37" s="6"/>
      <c r="E37" s="6"/>
      <c r="F37" s="6"/>
      <c r="G37" s="6"/>
      <c r="H37" s="6"/>
      <c r="I37" s="6"/>
    </row>
  </sheetData>
  <mergeCells count="9">
    <mergeCell ref="A34:I34"/>
    <mergeCell ref="B6:C6"/>
    <mergeCell ref="B5:I5"/>
    <mergeCell ref="D6:E6"/>
    <mergeCell ref="F6:G6"/>
    <mergeCell ref="A32:I32"/>
    <mergeCell ref="A33:I33"/>
    <mergeCell ref="H6:H7"/>
    <mergeCell ref="I6:I7"/>
  </mergeCells>
  <hyperlinks>
    <hyperlink ref="A1" location="Съдържание!Print_Area" display="към съдържанието" xr:uid="{00000000-0004-0000-0300-000000000000}"/>
  </hyperlinks>
  <printOptions horizontalCentered="1"/>
  <pageMargins left="0.39370078740157483" right="0.39370078740157483" top="0.59055118110236227" bottom="0.39370078740157483" header="0.31496062992125984" footer="0.31496062992125984"/>
  <pageSetup paperSize="9" scale="6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4"/>
  <sheetViews>
    <sheetView zoomScale="64" zoomScaleNormal="64" zoomScaleSheetLayoutView="77" workbookViewId="0">
      <selection activeCell="F38" sqref="F38"/>
    </sheetView>
  </sheetViews>
  <sheetFormatPr defaultRowHeight="12.75" x14ac:dyDescent="0.2"/>
  <cols>
    <col min="1" max="1" width="83.7109375" style="17" customWidth="1"/>
    <col min="2" max="2" width="14.7109375" style="18" customWidth="1"/>
    <col min="3" max="3" width="15.7109375" style="18" customWidth="1"/>
    <col min="4" max="4" width="14.7109375" style="18" customWidth="1"/>
    <col min="5" max="7" width="15.7109375" style="18" customWidth="1"/>
    <col min="8" max="8" width="18.7109375" style="18" customWidth="1"/>
    <col min="9" max="9" width="15.7109375" style="18" customWidth="1"/>
  </cols>
  <sheetData>
    <row r="1" spans="1:9" s="155" customFormat="1" ht="15" customHeight="1" x14ac:dyDescent="0.2">
      <c r="A1" s="162" t="s">
        <v>64</v>
      </c>
      <c r="B1" s="157"/>
      <c r="C1" s="157"/>
      <c r="D1" s="157"/>
      <c r="E1" s="157"/>
      <c r="F1" s="157"/>
      <c r="G1" s="157"/>
      <c r="H1" s="157"/>
      <c r="I1" s="158"/>
    </row>
    <row r="2" spans="1:9" s="155" customFormat="1" ht="15" customHeight="1" x14ac:dyDescent="0.2">
      <c r="A2" s="280"/>
      <c r="B2" s="90"/>
      <c r="C2" s="90"/>
      <c r="D2" s="90"/>
      <c r="E2" s="90"/>
      <c r="F2" s="90"/>
      <c r="G2" s="90"/>
      <c r="H2" s="90"/>
      <c r="I2" s="281"/>
    </row>
    <row r="3" spans="1:9" s="70" customFormat="1" ht="15" customHeight="1" x14ac:dyDescent="0.2">
      <c r="A3" s="160" t="s">
        <v>361</v>
      </c>
      <c r="B3" s="107"/>
      <c r="C3" s="107"/>
      <c r="D3" s="107"/>
      <c r="E3" s="107"/>
      <c r="F3" s="107"/>
      <c r="G3" s="107"/>
      <c r="H3" s="107"/>
      <c r="I3" s="161"/>
    </row>
    <row r="4" spans="1:9" s="70" customFormat="1" ht="15" customHeight="1" x14ac:dyDescent="0.2">
      <c r="A4" s="160"/>
      <c r="B4" s="107"/>
      <c r="C4" s="107"/>
      <c r="D4" s="107"/>
      <c r="E4" s="107"/>
      <c r="F4" s="107"/>
      <c r="G4" s="107"/>
      <c r="H4" s="107"/>
      <c r="I4" s="161"/>
    </row>
    <row r="5" spans="1:9" s="5" customFormat="1" ht="15" customHeight="1" x14ac:dyDescent="0.25">
      <c r="A5" s="314"/>
      <c r="B5" s="339" t="s">
        <v>381</v>
      </c>
      <c r="C5" s="339"/>
      <c r="D5" s="339"/>
      <c r="E5" s="339"/>
      <c r="F5" s="339"/>
      <c r="G5" s="339"/>
      <c r="H5" s="339"/>
      <c r="I5" s="339"/>
    </row>
    <row r="6" spans="1:9" s="5" customFormat="1" ht="39.950000000000003" customHeight="1" x14ac:dyDescent="0.2">
      <c r="A6" s="322" t="s">
        <v>65</v>
      </c>
      <c r="B6" s="341" t="s">
        <v>335</v>
      </c>
      <c r="C6" s="341"/>
      <c r="D6" s="341" t="s">
        <v>332</v>
      </c>
      <c r="E6" s="341"/>
      <c r="F6" s="341" t="s">
        <v>336</v>
      </c>
      <c r="G6" s="341"/>
      <c r="H6" s="342" t="s">
        <v>291</v>
      </c>
      <c r="I6" s="342" t="s">
        <v>290</v>
      </c>
    </row>
    <row r="7" spans="1:9" s="5" customFormat="1" ht="39.950000000000003" customHeight="1" x14ac:dyDescent="0.2">
      <c r="A7" s="316"/>
      <c r="B7" s="317" t="s">
        <v>3</v>
      </c>
      <c r="C7" s="317" t="s">
        <v>137</v>
      </c>
      <c r="D7" s="122" t="s">
        <v>3</v>
      </c>
      <c r="E7" s="122" t="s">
        <v>138</v>
      </c>
      <c r="F7" s="317" t="s">
        <v>3</v>
      </c>
      <c r="G7" s="317" t="s">
        <v>138</v>
      </c>
      <c r="H7" s="343"/>
      <c r="I7" s="343"/>
    </row>
    <row r="8" spans="1:9" s="5" customFormat="1" ht="20.100000000000001" customHeight="1" x14ac:dyDescent="0.2">
      <c r="A8" s="316">
        <v>1</v>
      </c>
      <c r="B8" s="122">
        <v>2</v>
      </c>
      <c r="C8" s="122">
        <v>3</v>
      </c>
      <c r="D8" s="122">
        <v>4</v>
      </c>
      <c r="E8" s="122" t="s">
        <v>212</v>
      </c>
      <c r="F8" s="122">
        <v>6</v>
      </c>
      <c r="G8" s="122" t="s">
        <v>213</v>
      </c>
      <c r="H8" s="288">
        <v>8</v>
      </c>
      <c r="I8" s="288" t="s">
        <v>214</v>
      </c>
    </row>
    <row r="9" spans="1:9" s="5" customFormat="1" ht="15" customHeight="1" x14ac:dyDescent="0.2">
      <c r="A9" s="121"/>
      <c r="B9" s="308"/>
      <c r="C9" s="308"/>
      <c r="D9" s="308"/>
      <c r="E9" s="308"/>
      <c r="F9" s="308"/>
      <c r="G9" s="308"/>
      <c r="H9" s="308"/>
      <c r="I9" s="315"/>
    </row>
    <row r="10" spans="1:9" s="290" customFormat="1" ht="25.5" x14ac:dyDescent="0.2">
      <c r="A10" s="309" t="s">
        <v>67</v>
      </c>
      <c r="B10" s="67">
        <v>260398</v>
      </c>
      <c r="C10" s="180">
        <v>9.469352191695489E-2</v>
      </c>
      <c r="D10" s="67">
        <v>384066</v>
      </c>
      <c r="E10" s="68">
        <v>1.4749191622055469</v>
      </c>
      <c r="F10" s="67">
        <v>2419736</v>
      </c>
      <c r="G10" s="67">
        <v>9.2924523229825109</v>
      </c>
      <c r="H10" s="174">
        <v>145638126.16</v>
      </c>
      <c r="I10" s="178">
        <v>60.187609788836468</v>
      </c>
    </row>
    <row r="11" spans="1:9" s="290" customFormat="1" ht="30" customHeight="1" x14ac:dyDescent="0.2">
      <c r="A11" s="309" t="s">
        <v>68</v>
      </c>
      <c r="B11" s="67">
        <v>12940</v>
      </c>
      <c r="C11" s="180">
        <v>4.7056205255239913E-3</v>
      </c>
      <c r="D11" s="67">
        <v>21471</v>
      </c>
      <c r="E11" s="68">
        <v>1.6592735703245749</v>
      </c>
      <c r="F11" s="67">
        <v>256511</v>
      </c>
      <c r="G11" s="67">
        <v>19.823106646058733</v>
      </c>
      <c r="H11" s="174">
        <v>15203044.67</v>
      </c>
      <c r="I11" s="178">
        <v>59.268587584937876</v>
      </c>
    </row>
    <row r="12" spans="1:9" s="290" customFormat="1" ht="30" customHeight="1" x14ac:dyDescent="0.2">
      <c r="A12" s="309" t="s">
        <v>69</v>
      </c>
      <c r="B12" s="67">
        <v>67929</v>
      </c>
      <c r="C12" s="180">
        <v>2.4702325863857743E-2</v>
      </c>
      <c r="D12" s="67">
        <v>100751</v>
      </c>
      <c r="E12" s="68">
        <v>1.4831809683640271</v>
      </c>
      <c r="F12" s="67">
        <v>296110</v>
      </c>
      <c r="G12" s="67">
        <v>4.3591102474642645</v>
      </c>
      <c r="H12" s="174">
        <v>17835492.550000001</v>
      </c>
      <c r="I12" s="178">
        <v>60.232658640370133</v>
      </c>
    </row>
    <row r="13" spans="1:9" s="290" customFormat="1" ht="25.5" x14ac:dyDescent="0.2">
      <c r="A13" s="309" t="s">
        <v>70</v>
      </c>
      <c r="B13" s="67"/>
      <c r="C13" s="181"/>
      <c r="D13" s="67"/>
      <c r="E13" s="68"/>
      <c r="F13" s="67"/>
      <c r="G13" s="67"/>
      <c r="H13" s="174"/>
      <c r="I13" s="178"/>
    </row>
    <row r="14" spans="1:9" s="290" customFormat="1" ht="30" customHeight="1" x14ac:dyDescent="0.2">
      <c r="A14" s="309" t="s">
        <v>71</v>
      </c>
      <c r="B14" s="67">
        <v>687</v>
      </c>
      <c r="C14" s="182">
        <v>2.4982699389760292E-4</v>
      </c>
      <c r="D14" s="67">
        <v>1292</v>
      </c>
      <c r="E14" s="68">
        <v>1.8806404657933042</v>
      </c>
      <c r="F14" s="67">
        <v>17317</v>
      </c>
      <c r="G14" s="67">
        <v>25.20669577874818</v>
      </c>
      <c r="H14" s="174">
        <v>1352996.37</v>
      </c>
      <c r="I14" s="178">
        <v>78.131106427210256</v>
      </c>
    </row>
    <row r="15" spans="1:9" s="290" customFormat="1" ht="30" customHeight="1" x14ac:dyDescent="0.2">
      <c r="A15" s="309" t="s">
        <v>125</v>
      </c>
      <c r="B15" s="67"/>
      <c r="C15" s="183"/>
      <c r="D15" s="67"/>
      <c r="E15" s="68"/>
      <c r="F15" s="67"/>
      <c r="G15" s="67"/>
      <c r="H15" s="174"/>
      <c r="I15" s="178"/>
    </row>
    <row r="16" spans="1:9" s="290" customFormat="1" ht="30" customHeight="1" x14ac:dyDescent="0.2">
      <c r="A16" s="309" t="s">
        <v>124</v>
      </c>
      <c r="B16" s="67"/>
      <c r="C16" s="181"/>
      <c r="D16" s="67"/>
      <c r="E16" s="68"/>
      <c r="F16" s="67"/>
      <c r="G16" s="67"/>
      <c r="H16" s="174"/>
      <c r="I16" s="178"/>
    </row>
    <row r="17" spans="1:9" s="5" customFormat="1" ht="20.100000000000001" customHeight="1" x14ac:dyDescent="0.2">
      <c r="A17" s="309" t="s">
        <v>72</v>
      </c>
      <c r="B17" s="67"/>
      <c r="C17" s="182"/>
      <c r="D17" s="67"/>
      <c r="E17" s="68"/>
      <c r="F17" s="67"/>
      <c r="G17" s="185"/>
      <c r="H17" s="174"/>
      <c r="I17" s="178"/>
    </row>
    <row r="18" spans="1:9" s="290" customFormat="1" ht="15" customHeight="1" x14ac:dyDescent="0.2">
      <c r="A18" s="309" t="s">
        <v>73</v>
      </c>
      <c r="B18" s="67">
        <v>44242</v>
      </c>
      <c r="C18" s="180">
        <v>1.6088567487653201E-2</v>
      </c>
      <c r="D18" s="67"/>
      <c r="E18" s="68"/>
      <c r="F18" s="67">
        <v>3232813</v>
      </c>
      <c r="G18" s="67">
        <v>73.071131504000718</v>
      </c>
      <c r="H18" s="174">
        <v>163264471.77000001</v>
      </c>
      <c r="I18" s="178">
        <v>50.502293751602707</v>
      </c>
    </row>
    <row r="19" spans="1:9" s="290" customFormat="1" ht="15" customHeight="1" x14ac:dyDescent="0.2">
      <c r="A19" s="310" t="s">
        <v>74</v>
      </c>
      <c r="B19" s="69">
        <v>43886</v>
      </c>
      <c r="C19" s="187">
        <v>1.5959108375822709E-2</v>
      </c>
      <c r="D19" s="69"/>
      <c r="E19" s="68"/>
      <c r="F19" s="69">
        <v>3215180</v>
      </c>
      <c r="G19" s="69">
        <v>73.262088137447023</v>
      </c>
      <c r="H19" s="175">
        <v>162590085.90000001</v>
      </c>
      <c r="I19" s="192">
        <v>50.569512717794964</v>
      </c>
    </row>
    <row r="20" spans="1:9" s="290" customFormat="1" ht="15" customHeight="1" x14ac:dyDescent="0.2">
      <c r="A20" s="310" t="s">
        <v>354</v>
      </c>
      <c r="B20" s="69"/>
      <c r="C20" s="187"/>
      <c r="D20" s="69"/>
      <c r="E20" s="68"/>
      <c r="F20" s="69"/>
      <c r="G20" s="69"/>
      <c r="H20" s="175"/>
      <c r="I20" s="192"/>
    </row>
    <row r="21" spans="1:9" s="290" customFormat="1" ht="15" customHeight="1" x14ac:dyDescent="0.2">
      <c r="A21" s="310" t="s">
        <v>75</v>
      </c>
      <c r="B21" s="69">
        <v>71</v>
      </c>
      <c r="C21" s="186">
        <v>2.5819092527990987E-5</v>
      </c>
      <c r="D21" s="69"/>
      <c r="E21" s="68"/>
      <c r="F21" s="69">
        <v>2817</v>
      </c>
      <c r="G21" s="69">
        <v>39.676056338028168</v>
      </c>
      <c r="H21" s="175">
        <v>185212.4</v>
      </c>
      <c r="I21" s="192">
        <v>65.748100816471421</v>
      </c>
    </row>
    <row r="22" spans="1:9" s="290" customFormat="1" ht="30" customHeight="1" x14ac:dyDescent="0.2">
      <c r="A22" s="310" t="s">
        <v>76</v>
      </c>
      <c r="B22" s="69">
        <v>285</v>
      </c>
      <c r="C22" s="188">
        <v>1.0364001930249903E-4</v>
      </c>
      <c r="D22" s="69"/>
      <c r="E22" s="68"/>
      <c r="F22" s="69">
        <v>14816</v>
      </c>
      <c r="G22" s="69">
        <v>51.9859649122807</v>
      </c>
      <c r="H22" s="175">
        <v>489173.47</v>
      </c>
      <c r="I22" s="192">
        <v>33.016567899568031</v>
      </c>
    </row>
    <row r="23" spans="1:9" s="290" customFormat="1" ht="15" customHeight="1" x14ac:dyDescent="0.2">
      <c r="A23" s="311" t="s">
        <v>286</v>
      </c>
      <c r="B23" s="67">
        <v>44269</v>
      </c>
      <c r="C23" s="180">
        <v>1.6098386015797647E-2</v>
      </c>
      <c r="D23" s="67"/>
      <c r="E23" s="68"/>
      <c r="F23" s="67">
        <v>2145431</v>
      </c>
      <c r="G23" s="67">
        <v>48.463507194650887</v>
      </c>
      <c r="H23" s="174">
        <v>75500307.74000001</v>
      </c>
      <c r="I23" s="178">
        <v>35.191207612829317</v>
      </c>
    </row>
    <row r="24" spans="1:9" s="290" customFormat="1" ht="15" customHeight="1" x14ac:dyDescent="0.2">
      <c r="A24" s="312" t="s">
        <v>128</v>
      </c>
      <c r="B24" s="69">
        <v>37422</v>
      </c>
      <c r="C24" s="187">
        <v>1.3608480008203926E-2</v>
      </c>
      <c r="D24" s="69"/>
      <c r="E24" s="68"/>
      <c r="F24" s="69">
        <v>1858272</v>
      </c>
      <c r="G24" s="69">
        <v>49.657206990540324</v>
      </c>
      <c r="H24" s="175">
        <v>70109737.010000005</v>
      </c>
      <c r="I24" s="192">
        <v>37.728457949105412</v>
      </c>
    </row>
    <row r="25" spans="1:9" s="290" customFormat="1" ht="30" customHeight="1" x14ac:dyDescent="0.2">
      <c r="A25" s="310" t="s">
        <v>129</v>
      </c>
      <c r="B25" s="69">
        <v>6847</v>
      </c>
      <c r="C25" s="187">
        <v>2.4899060075937226E-3</v>
      </c>
      <c r="D25" s="69"/>
      <c r="E25" s="68"/>
      <c r="F25" s="69">
        <v>287159</v>
      </c>
      <c r="G25" s="69">
        <v>41.939389513655613</v>
      </c>
      <c r="H25" s="175">
        <v>5390570.7300000004</v>
      </c>
      <c r="I25" s="192">
        <v>18.772076549925305</v>
      </c>
    </row>
    <row r="26" spans="1:9" s="5" customFormat="1" ht="15" customHeight="1" x14ac:dyDescent="0.2">
      <c r="A26" s="309" t="s">
        <v>121</v>
      </c>
      <c r="B26" s="67">
        <v>283</v>
      </c>
      <c r="C26" s="182">
        <v>1.0291272092142887E-4</v>
      </c>
      <c r="D26" s="67"/>
      <c r="E26" s="68"/>
      <c r="F26" s="67">
        <v>15055</v>
      </c>
      <c r="G26" s="67">
        <v>53.197879858657245</v>
      </c>
      <c r="H26" s="174">
        <v>1022058.2400000001</v>
      </c>
      <c r="I26" s="178">
        <v>67.888292261707079</v>
      </c>
    </row>
    <row r="27" spans="1:9" s="5" customFormat="1" ht="15" customHeight="1" x14ac:dyDescent="0.2">
      <c r="A27" s="310" t="s">
        <v>123</v>
      </c>
      <c r="B27" s="69">
        <v>254</v>
      </c>
      <c r="C27" s="188">
        <v>9.2366894395911421E-5</v>
      </c>
      <c r="D27" s="69"/>
      <c r="E27" s="68"/>
      <c r="F27" s="69">
        <v>13852</v>
      </c>
      <c r="G27" s="69">
        <v>54.535433070866141</v>
      </c>
      <c r="H27" s="175">
        <v>969636.06</v>
      </c>
      <c r="I27" s="192">
        <v>69.999715564539414</v>
      </c>
    </row>
    <row r="28" spans="1:9" s="5" customFormat="1" ht="27" customHeight="1" x14ac:dyDescent="0.2">
      <c r="A28" s="313" t="s">
        <v>122</v>
      </c>
      <c r="B28" s="124">
        <v>29</v>
      </c>
      <c r="C28" s="410">
        <v>1.0545826525517446E-5</v>
      </c>
      <c r="D28" s="124"/>
      <c r="E28" s="125"/>
      <c r="F28" s="124">
        <v>1203</v>
      </c>
      <c r="G28" s="124">
        <v>41.482758620689658</v>
      </c>
      <c r="H28" s="176">
        <v>52422.18</v>
      </c>
      <c r="I28" s="193">
        <v>43.576209476309231</v>
      </c>
    </row>
    <row r="29" spans="1:9" x14ac:dyDescent="0.2">
      <c r="A29" s="340"/>
      <c r="B29" s="340"/>
      <c r="C29" s="340"/>
      <c r="D29" s="340"/>
      <c r="E29" s="340"/>
      <c r="F29" s="340"/>
      <c r="G29" s="340"/>
      <c r="H29" s="340"/>
      <c r="I29" s="340"/>
    </row>
    <row r="30" spans="1:9" s="5" customFormat="1" ht="42.75" customHeight="1" x14ac:dyDescent="0.2">
      <c r="A30" s="348" t="s">
        <v>315</v>
      </c>
      <c r="B30" s="348"/>
      <c r="C30" s="348"/>
      <c r="D30" s="348"/>
      <c r="E30" s="348"/>
      <c r="F30" s="348"/>
      <c r="G30" s="348"/>
      <c r="H30" s="348"/>
      <c r="I30" s="348"/>
    </row>
    <row r="31" spans="1:9" ht="30" customHeight="1" x14ac:dyDescent="0.2">
      <c r="A31" s="348" t="s">
        <v>353</v>
      </c>
      <c r="B31" s="348"/>
      <c r="C31" s="348"/>
      <c r="D31" s="348"/>
      <c r="E31" s="348"/>
      <c r="F31" s="348"/>
      <c r="G31" s="348"/>
      <c r="H31" s="348"/>
      <c r="I31" s="348"/>
    </row>
    <row r="32" spans="1:9" ht="30" customHeight="1" x14ac:dyDescent="0.2">
      <c r="A32" s="348" t="s">
        <v>383</v>
      </c>
      <c r="B32" s="348"/>
      <c r="C32" s="348"/>
      <c r="D32" s="348"/>
      <c r="E32" s="348"/>
      <c r="F32" s="348"/>
      <c r="G32" s="348"/>
      <c r="H32" s="348"/>
      <c r="I32" s="348"/>
    </row>
    <row r="33" spans="1:9" x14ac:dyDescent="0.2">
      <c r="A33" s="340"/>
      <c r="B33" s="340"/>
      <c r="C33" s="340"/>
      <c r="D33" s="340"/>
      <c r="E33" s="340"/>
      <c r="F33" s="340"/>
      <c r="G33" s="340"/>
      <c r="H33" s="340"/>
      <c r="I33" s="340"/>
    </row>
    <row r="34" spans="1:9" x14ac:dyDescent="0.2">
      <c r="A34" s="340"/>
      <c r="B34" s="340"/>
      <c r="C34" s="340"/>
      <c r="D34" s="340"/>
      <c r="E34" s="340"/>
      <c r="F34" s="340"/>
      <c r="G34" s="340"/>
      <c r="H34" s="340"/>
      <c r="I34" s="340"/>
    </row>
  </sheetData>
  <mergeCells count="12">
    <mergeCell ref="B5:I5"/>
    <mergeCell ref="A30:I30"/>
    <mergeCell ref="B6:C6"/>
    <mergeCell ref="D6:E6"/>
    <mergeCell ref="F6:G6"/>
    <mergeCell ref="H6:H7"/>
    <mergeCell ref="I6:I7"/>
    <mergeCell ref="A33:I33"/>
    <mergeCell ref="A34:I34"/>
    <mergeCell ref="A29:I29"/>
    <mergeCell ref="A32:I32"/>
    <mergeCell ref="A31:I31"/>
  </mergeCells>
  <hyperlinks>
    <hyperlink ref="A1" location="Съдържание!Print_Area" display="към съдържанието" xr:uid="{00000000-0004-0000-0400-000000000000}"/>
  </hyperlinks>
  <printOptions horizontalCentered="1"/>
  <pageMargins left="0.39370078740157483" right="0.39370078740157483" top="0.59055118110236227" bottom="0.39370078740157483" header="0.31496062992125984" footer="0.31496062992125984"/>
  <pageSetup paperSize="9" scale="6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44"/>
  <sheetViews>
    <sheetView zoomScale="78" zoomScaleNormal="78" zoomScaleSheetLayoutView="89" workbookViewId="0">
      <selection activeCell="U10" sqref="U10:V37"/>
    </sheetView>
  </sheetViews>
  <sheetFormatPr defaultRowHeight="12.75" x14ac:dyDescent="0.2"/>
  <cols>
    <col min="1" max="1" width="18.7109375" customWidth="1"/>
    <col min="2" max="2" width="10.7109375" customWidth="1"/>
    <col min="3" max="3" width="12.7109375" customWidth="1"/>
    <col min="4" max="4" width="14.7109375" customWidth="1"/>
    <col min="5" max="5" width="10.7109375" customWidth="1"/>
    <col min="6" max="6" width="14.7109375" customWidth="1"/>
    <col min="7" max="7" width="18.7109375" customWidth="1"/>
    <col min="8" max="8" width="9.7109375" customWidth="1"/>
    <col min="9" max="9" width="18.7109375" customWidth="1"/>
    <col min="10" max="10" width="10.7109375" style="12" customWidth="1"/>
    <col min="11" max="11" width="12.7109375" customWidth="1"/>
    <col min="12" max="12" width="14.7109375" customWidth="1"/>
    <col min="13" max="13" width="10.7109375" customWidth="1"/>
    <col min="14" max="14" width="14.7109375" customWidth="1"/>
    <col min="15" max="15" width="18.7109375" customWidth="1"/>
    <col min="16" max="16" width="9.7109375" customWidth="1"/>
    <col min="17" max="17" width="18.7109375" customWidth="1"/>
    <col min="18" max="18" width="10.7109375" customWidth="1"/>
    <col min="19" max="19" width="12.7109375" customWidth="1"/>
    <col min="20" max="20" width="14.7109375" customWidth="1"/>
    <col min="21" max="21" width="10.7109375" customWidth="1"/>
    <col min="22" max="22" width="14.7109375" customWidth="1"/>
    <col min="23" max="23" width="18.7109375" customWidth="1"/>
    <col min="24" max="24" width="9.7109375" customWidth="1"/>
    <col min="25" max="25" width="9.140625" customWidth="1"/>
  </cols>
  <sheetData>
    <row r="1" spans="1:34" s="70" customFormat="1" ht="15" customHeight="1" x14ac:dyDescent="0.2">
      <c r="A1" s="159" t="s">
        <v>64</v>
      </c>
      <c r="B1" s="73"/>
      <c r="C1" s="73"/>
      <c r="D1" s="73"/>
      <c r="E1" s="73"/>
      <c r="F1" s="73"/>
      <c r="G1" s="73"/>
      <c r="H1" s="194"/>
      <c r="I1" s="76"/>
      <c r="J1" s="82"/>
    </row>
    <row r="2" spans="1:34" s="70" customFormat="1" ht="15" customHeight="1" x14ac:dyDescent="0.2">
      <c r="A2" s="159"/>
      <c r="B2" s="260"/>
      <c r="C2" s="260"/>
      <c r="D2" s="260"/>
      <c r="E2" s="260"/>
      <c r="F2" s="260"/>
      <c r="G2" s="260"/>
      <c r="H2" s="76"/>
      <c r="I2" s="76"/>
      <c r="J2" s="82"/>
    </row>
    <row r="3" spans="1:34" s="70" customFormat="1" ht="15" customHeight="1" x14ac:dyDescent="0.2">
      <c r="A3" s="351" t="s">
        <v>321</v>
      </c>
      <c r="B3" s="352"/>
      <c r="C3" s="352"/>
      <c r="D3" s="352"/>
      <c r="E3" s="352"/>
      <c r="F3" s="352"/>
      <c r="G3" s="352"/>
      <c r="H3" s="353"/>
      <c r="I3" s="282"/>
      <c r="J3" s="82"/>
    </row>
    <row r="4" spans="1:34" s="70" customFormat="1" ht="45" customHeight="1" x14ac:dyDescent="0.2">
      <c r="A4" s="349" t="s">
        <v>385</v>
      </c>
      <c r="B4" s="350"/>
      <c r="C4" s="350"/>
      <c r="D4" s="350"/>
      <c r="E4" s="350"/>
      <c r="F4" s="350"/>
      <c r="G4" s="350"/>
      <c r="H4" s="350"/>
      <c r="I4" s="267"/>
      <c r="J4" s="266"/>
      <c r="K4" s="266"/>
      <c r="L4" s="266"/>
      <c r="M4" s="266"/>
      <c r="N4" s="266"/>
      <c r="O4" s="266"/>
      <c r="P4" s="266"/>
      <c r="Q4" s="266"/>
      <c r="R4" s="266"/>
      <c r="S4" s="266"/>
    </row>
    <row r="5" spans="1:34" s="70" customFormat="1" ht="15" customHeight="1" x14ac:dyDescent="0.2">
      <c r="A5" s="215"/>
      <c r="B5" s="214"/>
      <c r="C5" s="214"/>
      <c r="D5" s="214"/>
      <c r="E5" s="214"/>
      <c r="F5" s="214"/>
      <c r="G5" s="214"/>
      <c r="H5" s="214"/>
      <c r="I5" s="261"/>
      <c r="J5" s="82"/>
      <c r="P5" s="106" t="s">
        <v>324</v>
      </c>
      <c r="Q5" s="106"/>
      <c r="X5" s="106" t="s">
        <v>325</v>
      </c>
    </row>
    <row r="6" spans="1:34" s="98" customFormat="1" ht="15" customHeight="1" x14ac:dyDescent="0.2">
      <c r="A6" s="358" t="s">
        <v>320</v>
      </c>
      <c r="B6" s="357" t="s">
        <v>5</v>
      </c>
      <c r="C6" s="357"/>
      <c r="D6" s="357"/>
      <c r="E6" s="357"/>
      <c r="F6" s="357"/>
      <c r="G6" s="357"/>
      <c r="H6" s="357"/>
      <c r="I6" s="358" t="s">
        <v>320</v>
      </c>
      <c r="J6" s="357" t="s">
        <v>305</v>
      </c>
      <c r="K6" s="357"/>
      <c r="L6" s="357"/>
      <c r="M6" s="357"/>
      <c r="N6" s="357"/>
      <c r="O6" s="357"/>
      <c r="P6" s="357"/>
      <c r="Q6" s="358" t="s">
        <v>320</v>
      </c>
      <c r="R6" s="357" t="s">
        <v>306</v>
      </c>
      <c r="S6" s="357"/>
      <c r="T6" s="357"/>
      <c r="U6" s="357"/>
      <c r="V6" s="357"/>
      <c r="W6" s="357"/>
      <c r="X6" s="357"/>
    </row>
    <row r="7" spans="1:34" ht="50.1" customHeight="1" x14ac:dyDescent="0.2">
      <c r="A7" s="359"/>
      <c r="B7" s="354" t="s">
        <v>172</v>
      </c>
      <c r="C7" s="354"/>
      <c r="D7" s="354"/>
      <c r="E7" s="354" t="s">
        <v>176</v>
      </c>
      <c r="F7" s="354"/>
      <c r="G7" s="354"/>
      <c r="H7" s="355" t="s">
        <v>135</v>
      </c>
      <c r="I7" s="359"/>
      <c r="J7" s="354" t="s">
        <v>172</v>
      </c>
      <c r="K7" s="354"/>
      <c r="L7" s="354"/>
      <c r="M7" s="354" t="s">
        <v>176</v>
      </c>
      <c r="N7" s="354"/>
      <c r="O7" s="354"/>
      <c r="P7" s="355" t="s">
        <v>135</v>
      </c>
      <c r="Q7" s="359"/>
      <c r="R7" s="354" t="s">
        <v>172</v>
      </c>
      <c r="S7" s="354"/>
      <c r="T7" s="354"/>
      <c r="U7" s="354" t="s">
        <v>176</v>
      </c>
      <c r="V7" s="354"/>
      <c r="W7" s="354"/>
      <c r="X7" s="355" t="s">
        <v>135</v>
      </c>
    </row>
    <row r="8" spans="1:34" ht="60" customHeight="1" x14ac:dyDescent="0.2">
      <c r="A8" s="360"/>
      <c r="B8" s="118" t="s">
        <v>131</v>
      </c>
      <c r="C8" s="118" t="s">
        <v>132</v>
      </c>
      <c r="D8" s="119" t="s">
        <v>329</v>
      </c>
      <c r="E8" s="118" t="s">
        <v>175</v>
      </c>
      <c r="F8" s="118" t="s">
        <v>173</v>
      </c>
      <c r="G8" s="119" t="s">
        <v>136</v>
      </c>
      <c r="H8" s="356"/>
      <c r="I8" s="360"/>
      <c r="J8" s="118" t="s">
        <v>131</v>
      </c>
      <c r="K8" s="118" t="s">
        <v>132</v>
      </c>
      <c r="L8" s="119" t="s">
        <v>329</v>
      </c>
      <c r="M8" s="118" t="s">
        <v>175</v>
      </c>
      <c r="N8" s="118" t="s">
        <v>173</v>
      </c>
      <c r="O8" s="119" t="s">
        <v>136</v>
      </c>
      <c r="P8" s="356"/>
      <c r="Q8" s="360"/>
      <c r="R8" s="118" t="s">
        <v>131</v>
      </c>
      <c r="S8" s="118" t="s">
        <v>132</v>
      </c>
      <c r="T8" s="119" t="s">
        <v>329</v>
      </c>
      <c r="U8" s="118" t="s">
        <v>175</v>
      </c>
      <c r="V8" s="118" t="s">
        <v>173</v>
      </c>
      <c r="W8" s="119" t="s">
        <v>136</v>
      </c>
      <c r="X8" s="356"/>
      <c r="AD8" s="14"/>
      <c r="AE8" s="14"/>
      <c r="AF8" s="14"/>
    </row>
    <row r="9" spans="1:34" s="49" customFormat="1" ht="20.100000000000001" customHeight="1" x14ac:dyDescent="0.2">
      <c r="A9" s="128">
        <v>1</v>
      </c>
      <c r="B9" s="118">
        <v>2</v>
      </c>
      <c r="C9" s="118">
        <v>3</v>
      </c>
      <c r="D9" s="119" t="s">
        <v>134</v>
      </c>
      <c r="E9" s="119">
        <v>5</v>
      </c>
      <c r="F9" s="119">
        <v>6</v>
      </c>
      <c r="G9" s="119" t="s">
        <v>170</v>
      </c>
      <c r="H9" s="118" t="s">
        <v>171</v>
      </c>
      <c r="I9" s="128">
        <v>9</v>
      </c>
      <c r="J9" s="118">
        <v>10</v>
      </c>
      <c r="K9" s="118">
        <v>11</v>
      </c>
      <c r="L9" s="119" t="s">
        <v>340</v>
      </c>
      <c r="M9" s="119">
        <v>13</v>
      </c>
      <c r="N9" s="119">
        <v>14</v>
      </c>
      <c r="O9" s="119" t="s">
        <v>341</v>
      </c>
      <c r="P9" s="118" t="s">
        <v>342</v>
      </c>
      <c r="Q9" s="128">
        <v>17</v>
      </c>
      <c r="R9" s="118">
        <v>18</v>
      </c>
      <c r="S9" s="118">
        <v>19</v>
      </c>
      <c r="T9" s="119" t="s">
        <v>343</v>
      </c>
      <c r="U9" s="119">
        <v>21</v>
      </c>
      <c r="V9" s="119">
        <v>22</v>
      </c>
      <c r="W9" s="119" t="s">
        <v>344</v>
      </c>
      <c r="X9" s="118" t="s">
        <v>345</v>
      </c>
      <c r="AD9" s="50"/>
      <c r="AE9" s="50"/>
      <c r="AF9" s="50"/>
    </row>
    <row r="10" spans="1:34" ht="15" customHeight="1" x14ac:dyDescent="0.2">
      <c r="A10" s="291" t="s">
        <v>33</v>
      </c>
      <c r="B10" s="72">
        <f>J10+R10</f>
        <v>21393</v>
      </c>
      <c r="C10" s="72">
        <f>K10+S10</f>
        <v>20186</v>
      </c>
      <c r="D10" s="172">
        <f>C10/B10</f>
        <v>0.9435796755948207</v>
      </c>
      <c r="E10" s="72">
        <f>M10+U10</f>
        <v>34300</v>
      </c>
      <c r="F10" s="72">
        <f>N10+V10</f>
        <v>31964</v>
      </c>
      <c r="G10" s="172">
        <f>F10/E10</f>
        <v>0.93189504373177845</v>
      </c>
      <c r="H10" s="93">
        <f>E10/B10</f>
        <v>1.6033281914644977</v>
      </c>
      <c r="I10" s="291" t="s">
        <v>33</v>
      </c>
      <c r="J10" s="72">
        <v>8279</v>
      </c>
      <c r="K10" s="72">
        <v>7863</v>
      </c>
      <c r="L10" s="172">
        <f>K10/J10</f>
        <v>0.94975238555381081</v>
      </c>
      <c r="M10" s="72">
        <v>12923</v>
      </c>
      <c r="N10" s="72">
        <v>12204</v>
      </c>
      <c r="O10" s="172">
        <f>N10/M10</f>
        <v>0.94436276406407182</v>
      </c>
      <c r="P10" s="93">
        <f>M10/J10</f>
        <v>1.5609373112694769</v>
      </c>
      <c r="Q10" s="291" t="s">
        <v>33</v>
      </c>
      <c r="R10" s="72">
        <v>13114</v>
      </c>
      <c r="S10" s="72">
        <v>12323</v>
      </c>
      <c r="T10" s="172">
        <f>S10/R10</f>
        <v>0.93968278175995124</v>
      </c>
      <c r="U10" s="72">
        <v>21377</v>
      </c>
      <c r="V10" s="72">
        <v>19760</v>
      </c>
      <c r="W10" s="172">
        <f>V10/U10</f>
        <v>0.92435795481124572</v>
      </c>
      <c r="X10" s="93">
        <f>U10/R10</f>
        <v>1.63008998017386</v>
      </c>
      <c r="AD10" s="1"/>
      <c r="AE10" s="1"/>
      <c r="AF10" s="1"/>
      <c r="AG10" s="1"/>
      <c r="AH10" s="1"/>
    </row>
    <row r="11" spans="1:34" ht="15" customHeight="1" x14ac:dyDescent="0.2">
      <c r="A11" s="291" t="s">
        <v>34</v>
      </c>
      <c r="B11" s="72">
        <f>J11+R11</f>
        <v>25168</v>
      </c>
      <c r="C11" s="72">
        <f>K11+S11</f>
        <v>22682</v>
      </c>
      <c r="D11" s="172">
        <f t="shared" ref="D11:D37" si="0">C11/B11</f>
        <v>0.90122377622377625</v>
      </c>
      <c r="E11" s="72">
        <f t="shared" ref="E11:E37" si="1">M11+U11</f>
        <v>39644</v>
      </c>
      <c r="F11" s="72">
        <f t="shared" ref="F11:F37" si="2">N11+V11</f>
        <v>34875</v>
      </c>
      <c r="G11" s="172">
        <f t="shared" ref="G11:G38" si="3">F11/E11</f>
        <v>0.87970436888305925</v>
      </c>
      <c r="H11" s="93">
        <f t="shared" ref="H11:H37" si="4">E11/B11</f>
        <v>1.5751748251748252</v>
      </c>
      <c r="I11" s="291" t="s">
        <v>34</v>
      </c>
      <c r="J11" s="72">
        <v>9842</v>
      </c>
      <c r="K11" s="72">
        <v>8820</v>
      </c>
      <c r="L11" s="172">
        <f t="shared" ref="L11:L31" si="5">K11/J11</f>
        <v>0.89615931721194875</v>
      </c>
      <c r="M11" s="72">
        <v>14837</v>
      </c>
      <c r="N11" s="72">
        <v>13155</v>
      </c>
      <c r="O11" s="172">
        <f t="shared" ref="O11:O23" si="6">N11/M11</f>
        <v>0.88663476444025069</v>
      </c>
      <c r="P11" s="93">
        <f t="shared" ref="P11:P15" si="7">M11/J11</f>
        <v>1.5075187969924813</v>
      </c>
      <c r="Q11" s="291" t="s">
        <v>34</v>
      </c>
      <c r="R11" s="72">
        <v>15326</v>
      </c>
      <c r="S11" s="72">
        <v>13862</v>
      </c>
      <c r="T11" s="172">
        <f t="shared" ref="T11:T31" si="8">S11/R11</f>
        <v>0.90447605376484408</v>
      </c>
      <c r="U11" s="72">
        <v>24807</v>
      </c>
      <c r="V11" s="72">
        <v>21720</v>
      </c>
      <c r="W11" s="172">
        <f t="shared" ref="W11:W23" si="9">V11/U11</f>
        <v>0.87555931793445396</v>
      </c>
      <c r="X11" s="93">
        <f t="shared" ref="X11:X15" si="10">U11/R11</f>
        <v>1.6186219496280829</v>
      </c>
      <c r="AD11" s="1"/>
      <c r="AE11" s="1"/>
      <c r="AF11" s="1"/>
      <c r="AG11" s="1"/>
      <c r="AH11" s="1"/>
    </row>
    <row r="12" spans="1:34" ht="15" customHeight="1" x14ac:dyDescent="0.2">
      <c r="A12" s="291" t="s">
        <v>35</v>
      </c>
      <c r="B12" s="72">
        <f>J12+R12</f>
        <v>36914</v>
      </c>
      <c r="C12" s="72">
        <f t="shared" ref="C12:C37" si="11">K12+S12</f>
        <v>33157</v>
      </c>
      <c r="D12" s="172">
        <f t="shared" si="0"/>
        <v>0.89822289646204689</v>
      </c>
      <c r="E12" s="72">
        <f t="shared" si="1"/>
        <v>58124</v>
      </c>
      <c r="F12" s="72">
        <f t="shared" si="2"/>
        <v>50711</v>
      </c>
      <c r="G12" s="172">
        <f t="shared" si="3"/>
        <v>0.87246232193242035</v>
      </c>
      <c r="H12" s="93">
        <f t="shared" si="4"/>
        <v>1.5745787506095248</v>
      </c>
      <c r="I12" s="291" t="s">
        <v>35</v>
      </c>
      <c r="J12" s="72">
        <v>15346</v>
      </c>
      <c r="K12" s="72">
        <v>13784</v>
      </c>
      <c r="L12" s="172">
        <f t="shared" si="5"/>
        <v>0.89821451844128763</v>
      </c>
      <c r="M12" s="72">
        <v>22991</v>
      </c>
      <c r="N12" s="72">
        <v>20298</v>
      </c>
      <c r="O12" s="172">
        <f t="shared" si="6"/>
        <v>0.88286720890783354</v>
      </c>
      <c r="P12" s="93">
        <f t="shared" si="7"/>
        <v>1.4981754203049655</v>
      </c>
      <c r="Q12" s="291" t="s">
        <v>35</v>
      </c>
      <c r="R12" s="72">
        <v>21568</v>
      </c>
      <c r="S12" s="72">
        <v>19373</v>
      </c>
      <c r="T12" s="172">
        <f t="shared" si="8"/>
        <v>0.89822885756676563</v>
      </c>
      <c r="U12" s="72">
        <v>35133</v>
      </c>
      <c r="V12" s="72">
        <v>30413</v>
      </c>
      <c r="W12" s="172">
        <f t="shared" si="9"/>
        <v>0.86565337432043943</v>
      </c>
      <c r="X12" s="93">
        <f t="shared" si="10"/>
        <v>1.6289410237388724</v>
      </c>
      <c r="AD12" s="1"/>
      <c r="AE12" s="1"/>
      <c r="AF12" s="1"/>
      <c r="AG12" s="1"/>
      <c r="AH12" s="1"/>
    </row>
    <row r="13" spans="1:34" ht="15" customHeight="1" x14ac:dyDescent="0.2">
      <c r="A13" s="291" t="s">
        <v>36</v>
      </c>
      <c r="B13" s="72">
        <f t="shared" ref="B13:B37" si="12">J13+R13</f>
        <v>17263</v>
      </c>
      <c r="C13" s="72">
        <f t="shared" si="11"/>
        <v>15902</v>
      </c>
      <c r="D13" s="172">
        <f t="shared" si="0"/>
        <v>0.9211608642761977</v>
      </c>
      <c r="E13" s="72">
        <f t="shared" si="1"/>
        <v>27123</v>
      </c>
      <c r="F13" s="72">
        <f t="shared" si="2"/>
        <v>24187</v>
      </c>
      <c r="G13" s="172">
        <f t="shared" si="3"/>
        <v>0.89175238727279427</v>
      </c>
      <c r="H13" s="93">
        <f t="shared" si="4"/>
        <v>1.5711637606441522</v>
      </c>
      <c r="I13" s="291" t="s">
        <v>36</v>
      </c>
      <c r="J13" s="72">
        <v>7234</v>
      </c>
      <c r="K13" s="72">
        <v>6675</v>
      </c>
      <c r="L13" s="172">
        <f t="shared" si="5"/>
        <v>0.9227260160353884</v>
      </c>
      <c r="M13" s="72">
        <v>10883</v>
      </c>
      <c r="N13" s="72">
        <v>9859</v>
      </c>
      <c r="O13" s="172">
        <f t="shared" si="6"/>
        <v>0.90590829734448219</v>
      </c>
      <c r="P13" s="93">
        <f t="shared" si="7"/>
        <v>1.504423555432679</v>
      </c>
      <c r="Q13" s="291" t="s">
        <v>36</v>
      </c>
      <c r="R13" s="72">
        <v>10029</v>
      </c>
      <c r="S13" s="72">
        <v>9227</v>
      </c>
      <c r="T13" s="172">
        <f t="shared" si="8"/>
        <v>0.92003190746834185</v>
      </c>
      <c r="U13" s="72">
        <v>16240</v>
      </c>
      <c r="V13" s="72">
        <v>14328</v>
      </c>
      <c r="W13" s="172">
        <f t="shared" si="9"/>
        <v>0.8822660098522167</v>
      </c>
      <c r="X13" s="93">
        <f t="shared" si="10"/>
        <v>1.6193040183467944</v>
      </c>
    </row>
    <row r="14" spans="1:34" ht="15" customHeight="1" x14ac:dyDescent="0.2">
      <c r="A14" s="291" t="s">
        <v>37</v>
      </c>
      <c r="B14" s="72">
        <f t="shared" si="12"/>
        <v>3390</v>
      </c>
      <c r="C14" s="72">
        <f t="shared" si="11"/>
        <v>3195</v>
      </c>
      <c r="D14" s="172">
        <f t="shared" si="0"/>
        <v>0.94247787610619471</v>
      </c>
      <c r="E14" s="72">
        <f t="shared" si="1"/>
        <v>5048</v>
      </c>
      <c r="F14" s="72">
        <f t="shared" si="2"/>
        <v>4690</v>
      </c>
      <c r="G14" s="172">
        <f t="shared" si="3"/>
        <v>0.92908082408874804</v>
      </c>
      <c r="H14" s="93">
        <f t="shared" si="4"/>
        <v>1.4890855457227139</v>
      </c>
      <c r="I14" s="291" t="s">
        <v>37</v>
      </c>
      <c r="J14" s="72">
        <v>1225</v>
      </c>
      <c r="K14" s="72">
        <v>1151</v>
      </c>
      <c r="L14" s="172">
        <f t="shared" si="5"/>
        <v>0.93959183673469393</v>
      </c>
      <c r="M14" s="72">
        <v>1787</v>
      </c>
      <c r="N14" s="72">
        <v>1657</v>
      </c>
      <c r="O14" s="172">
        <f t="shared" si="6"/>
        <v>0.92725237828763285</v>
      </c>
      <c r="P14" s="93">
        <f t="shared" si="7"/>
        <v>1.4587755102040816</v>
      </c>
      <c r="Q14" s="291" t="s">
        <v>37</v>
      </c>
      <c r="R14" s="72">
        <v>2165</v>
      </c>
      <c r="S14" s="72">
        <v>2044</v>
      </c>
      <c r="T14" s="172">
        <f t="shared" si="8"/>
        <v>0.94411085450346421</v>
      </c>
      <c r="U14" s="72">
        <v>3261</v>
      </c>
      <c r="V14" s="72">
        <v>3033</v>
      </c>
      <c r="W14" s="172">
        <f t="shared" si="9"/>
        <v>0.93008279668813243</v>
      </c>
      <c r="X14" s="93">
        <f t="shared" si="10"/>
        <v>1.5062355658198614</v>
      </c>
    </row>
    <row r="15" spans="1:34" ht="15" customHeight="1" x14ac:dyDescent="0.2">
      <c r="A15" s="291" t="s">
        <v>38</v>
      </c>
      <c r="B15" s="72">
        <f t="shared" si="12"/>
        <v>11255</v>
      </c>
      <c r="C15" s="72">
        <f t="shared" si="11"/>
        <v>10580</v>
      </c>
      <c r="D15" s="172">
        <f t="shared" si="0"/>
        <v>0.94002665482007997</v>
      </c>
      <c r="E15" s="72">
        <f t="shared" si="1"/>
        <v>17638</v>
      </c>
      <c r="F15" s="72">
        <f t="shared" si="2"/>
        <v>16317</v>
      </c>
      <c r="G15" s="172">
        <f t="shared" si="3"/>
        <v>0.92510488717541672</v>
      </c>
      <c r="H15" s="93">
        <f t="shared" si="4"/>
        <v>1.5671257219013772</v>
      </c>
      <c r="I15" s="291" t="s">
        <v>38</v>
      </c>
      <c r="J15" s="72">
        <v>4953</v>
      </c>
      <c r="K15" s="72">
        <v>4660</v>
      </c>
      <c r="L15" s="172">
        <f t="shared" si="5"/>
        <v>0.9408439329699172</v>
      </c>
      <c r="M15" s="72">
        <v>7566</v>
      </c>
      <c r="N15" s="72">
        <v>7018</v>
      </c>
      <c r="O15" s="172">
        <f t="shared" si="6"/>
        <v>0.92757071107586575</v>
      </c>
      <c r="P15" s="93">
        <f t="shared" si="7"/>
        <v>1.5275590551181102</v>
      </c>
      <c r="Q15" s="291" t="s">
        <v>38</v>
      </c>
      <c r="R15" s="72">
        <v>6302</v>
      </c>
      <c r="S15" s="72">
        <v>5920</v>
      </c>
      <c r="T15" s="172">
        <f t="shared" si="8"/>
        <v>0.93938432243732151</v>
      </c>
      <c r="U15" s="72">
        <v>10072</v>
      </c>
      <c r="V15" s="72">
        <v>9299</v>
      </c>
      <c r="W15" s="172">
        <f t="shared" si="9"/>
        <v>0.92325258141382049</v>
      </c>
      <c r="X15" s="93">
        <f t="shared" si="10"/>
        <v>1.5982227864170104</v>
      </c>
    </row>
    <row r="16" spans="1:34" ht="15" customHeight="1" x14ac:dyDescent="0.2">
      <c r="A16" s="291" t="s">
        <v>39</v>
      </c>
      <c r="B16" s="72">
        <f t="shared" si="12"/>
        <v>10902</v>
      </c>
      <c r="C16" s="72">
        <f t="shared" si="11"/>
        <v>10363</v>
      </c>
      <c r="D16" s="172">
        <f t="shared" si="0"/>
        <v>0.95055953036140162</v>
      </c>
      <c r="E16" s="72">
        <f t="shared" si="1"/>
        <v>18536</v>
      </c>
      <c r="F16" s="72">
        <f t="shared" si="2"/>
        <v>17388</v>
      </c>
      <c r="G16" s="172">
        <f t="shared" si="3"/>
        <v>0.9380664652567976</v>
      </c>
      <c r="H16" s="93">
        <f>E16/B16</f>
        <v>1.7002384883507613</v>
      </c>
      <c r="I16" s="291" t="s">
        <v>39</v>
      </c>
      <c r="J16" s="72">
        <v>4809</v>
      </c>
      <c r="K16" s="72">
        <v>4564</v>
      </c>
      <c r="L16" s="172">
        <f t="shared" si="5"/>
        <v>0.94905385735080061</v>
      </c>
      <c r="M16" s="72">
        <v>7919</v>
      </c>
      <c r="N16" s="72">
        <v>7459</v>
      </c>
      <c r="O16" s="172">
        <f t="shared" si="6"/>
        <v>0.9419118575577724</v>
      </c>
      <c r="P16" s="93">
        <f>M16/J16</f>
        <v>1.6467040964857558</v>
      </c>
      <c r="Q16" s="291" t="s">
        <v>39</v>
      </c>
      <c r="R16" s="72">
        <v>6093</v>
      </c>
      <c r="S16" s="72">
        <v>5799</v>
      </c>
      <c r="T16" s="172">
        <f t="shared" si="8"/>
        <v>0.95174790743476123</v>
      </c>
      <c r="U16" s="72">
        <v>10617</v>
      </c>
      <c r="V16" s="72">
        <v>9929</v>
      </c>
      <c r="W16" s="172">
        <f t="shared" si="9"/>
        <v>0.93519826693039465</v>
      </c>
      <c r="X16" s="93">
        <f>U16/R16</f>
        <v>1.742491383554899</v>
      </c>
    </row>
    <row r="17" spans="1:24" ht="15" customHeight="1" x14ac:dyDescent="0.2">
      <c r="A17" s="291" t="s">
        <v>40</v>
      </c>
      <c r="B17" s="72">
        <f t="shared" si="12"/>
        <v>6196</v>
      </c>
      <c r="C17" s="72">
        <f t="shared" si="11"/>
        <v>5757</v>
      </c>
      <c r="D17" s="172">
        <f t="shared" si="0"/>
        <v>0.92914783731439643</v>
      </c>
      <c r="E17" s="72">
        <f t="shared" si="1"/>
        <v>8984</v>
      </c>
      <c r="F17" s="72">
        <f t="shared" si="2"/>
        <v>8174</v>
      </c>
      <c r="G17" s="172">
        <f t="shared" si="3"/>
        <v>0.90983971504897598</v>
      </c>
      <c r="H17" s="93">
        <f t="shared" si="4"/>
        <v>1.4499677211103938</v>
      </c>
      <c r="I17" s="291" t="s">
        <v>40</v>
      </c>
      <c r="J17" s="72">
        <v>2388</v>
      </c>
      <c r="K17" s="72">
        <v>2250</v>
      </c>
      <c r="L17" s="172">
        <f t="shared" si="5"/>
        <v>0.94221105527638194</v>
      </c>
      <c r="M17" s="72">
        <v>3318</v>
      </c>
      <c r="N17" s="72">
        <v>3087</v>
      </c>
      <c r="O17" s="172">
        <f t="shared" si="6"/>
        <v>0.930379746835443</v>
      </c>
      <c r="P17" s="93">
        <f t="shared" ref="P17:P37" si="13">M17/J17</f>
        <v>1.3894472361809045</v>
      </c>
      <c r="Q17" s="291" t="s">
        <v>40</v>
      </c>
      <c r="R17" s="72">
        <v>3808</v>
      </c>
      <c r="S17" s="72">
        <v>3507</v>
      </c>
      <c r="T17" s="172">
        <f t="shared" si="8"/>
        <v>0.92095588235294112</v>
      </c>
      <c r="U17" s="72">
        <v>5666</v>
      </c>
      <c r="V17" s="72">
        <v>5087</v>
      </c>
      <c r="W17" s="172">
        <f t="shared" si="9"/>
        <v>0.89781150723614545</v>
      </c>
      <c r="X17" s="93">
        <f t="shared" ref="X17:X37" si="14">U17/R17</f>
        <v>1.4879201680672269</v>
      </c>
    </row>
    <row r="18" spans="1:24" ht="15" customHeight="1" x14ac:dyDescent="0.2">
      <c r="A18" s="291" t="s">
        <v>41</v>
      </c>
      <c r="B18" s="72">
        <f t="shared" si="12"/>
        <v>7269</v>
      </c>
      <c r="C18" s="72">
        <f t="shared" si="11"/>
        <v>6879</v>
      </c>
      <c r="D18" s="172">
        <f t="shared" si="0"/>
        <v>0.94634750309533633</v>
      </c>
      <c r="E18" s="72">
        <f t="shared" si="1"/>
        <v>11835</v>
      </c>
      <c r="F18" s="72">
        <f t="shared" si="2"/>
        <v>11006</v>
      </c>
      <c r="G18" s="172">
        <f t="shared" si="3"/>
        <v>0.92995352767215889</v>
      </c>
      <c r="H18" s="93">
        <f t="shared" si="4"/>
        <v>1.6281469252992158</v>
      </c>
      <c r="I18" s="291" t="s">
        <v>41</v>
      </c>
      <c r="J18" s="72">
        <v>2675</v>
      </c>
      <c r="K18" s="72">
        <v>2543</v>
      </c>
      <c r="L18" s="172">
        <f t="shared" si="5"/>
        <v>0.9506542056074766</v>
      </c>
      <c r="M18" s="72">
        <v>4178</v>
      </c>
      <c r="N18" s="72">
        <v>3932</v>
      </c>
      <c r="O18" s="172">
        <f t="shared" si="6"/>
        <v>0.9411201531833413</v>
      </c>
      <c r="P18" s="93">
        <f t="shared" si="13"/>
        <v>1.5618691588785047</v>
      </c>
      <c r="Q18" s="291" t="s">
        <v>41</v>
      </c>
      <c r="R18" s="72">
        <v>4594</v>
      </c>
      <c r="S18" s="72">
        <v>4336</v>
      </c>
      <c r="T18" s="172">
        <f t="shared" si="8"/>
        <v>0.94383979103178062</v>
      </c>
      <c r="U18" s="72">
        <v>7657</v>
      </c>
      <c r="V18" s="72">
        <v>7074</v>
      </c>
      <c r="W18" s="172">
        <f t="shared" si="9"/>
        <v>0.92386051978581685</v>
      </c>
      <c r="X18" s="93">
        <f t="shared" si="14"/>
        <v>1.6667392250761863</v>
      </c>
    </row>
    <row r="19" spans="1:24" ht="15" customHeight="1" x14ac:dyDescent="0.2">
      <c r="A19" s="291" t="s">
        <v>42</v>
      </c>
      <c r="B19" s="72">
        <f t="shared" si="12"/>
        <v>7826</v>
      </c>
      <c r="C19" s="72">
        <f t="shared" si="11"/>
        <v>7362</v>
      </c>
      <c r="D19" s="172">
        <f t="shared" si="0"/>
        <v>0.94071045233835926</v>
      </c>
      <c r="E19" s="72">
        <f t="shared" si="1"/>
        <v>12448</v>
      </c>
      <c r="F19" s="72">
        <f t="shared" si="2"/>
        <v>11554</v>
      </c>
      <c r="G19" s="172">
        <f t="shared" si="3"/>
        <v>0.92818123393316199</v>
      </c>
      <c r="H19" s="93">
        <f t="shared" si="4"/>
        <v>1.5905954510605673</v>
      </c>
      <c r="I19" s="291" t="s">
        <v>42</v>
      </c>
      <c r="J19" s="72">
        <v>3323</v>
      </c>
      <c r="K19" s="72">
        <v>3126</v>
      </c>
      <c r="L19" s="172">
        <f t="shared" si="5"/>
        <v>0.94071622028287694</v>
      </c>
      <c r="M19" s="72">
        <v>5102</v>
      </c>
      <c r="N19" s="72">
        <v>4757</v>
      </c>
      <c r="O19" s="172">
        <f t="shared" si="6"/>
        <v>0.93237945903567232</v>
      </c>
      <c r="P19" s="93">
        <f t="shared" si="13"/>
        <v>1.5353596148058983</v>
      </c>
      <c r="Q19" s="291" t="s">
        <v>42</v>
      </c>
      <c r="R19" s="72">
        <v>4503</v>
      </c>
      <c r="S19" s="72">
        <v>4236</v>
      </c>
      <c r="T19" s="172">
        <f t="shared" si="8"/>
        <v>0.94070619586942039</v>
      </c>
      <c r="U19" s="72">
        <v>7346</v>
      </c>
      <c r="V19" s="72">
        <v>6797</v>
      </c>
      <c r="W19" s="172">
        <f t="shared" si="9"/>
        <v>0.92526545058535259</v>
      </c>
      <c r="X19" s="93">
        <f t="shared" si="14"/>
        <v>1.6313568731956474</v>
      </c>
    </row>
    <row r="20" spans="1:24" ht="15" customHeight="1" x14ac:dyDescent="0.2">
      <c r="A20" s="291" t="s">
        <v>43</v>
      </c>
      <c r="B20" s="72">
        <f t="shared" si="12"/>
        <v>5950</v>
      </c>
      <c r="C20" s="72">
        <f t="shared" si="11"/>
        <v>5726</v>
      </c>
      <c r="D20" s="172">
        <f t="shared" si="0"/>
        <v>0.96235294117647063</v>
      </c>
      <c r="E20" s="72">
        <f t="shared" si="1"/>
        <v>9316</v>
      </c>
      <c r="F20" s="72">
        <f t="shared" si="2"/>
        <v>8870</v>
      </c>
      <c r="G20" s="172">
        <f t="shared" si="3"/>
        <v>0.95212537569772437</v>
      </c>
      <c r="H20" s="93">
        <f t="shared" si="4"/>
        <v>1.5657142857142856</v>
      </c>
      <c r="I20" s="291" t="s">
        <v>43</v>
      </c>
      <c r="J20" s="72">
        <v>2381</v>
      </c>
      <c r="K20" s="72">
        <v>2297</v>
      </c>
      <c r="L20" s="172">
        <f t="shared" si="5"/>
        <v>0.96472070558588829</v>
      </c>
      <c r="M20" s="72">
        <v>3718</v>
      </c>
      <c r="N20" s="72">
        <v>3557</v>
      </c>
      <c r="O20" s="172">
        <f t="shared" si="6"/>
        <v>0.95669714900484126</v>
      </c>
      <c r="P20" s="93">
        <f t="shared" si="13"/>
        <v>1.5615287694246116</v>
      </c>
      <c r="Q20" s="291" t="s">
        <v>43</v>
      </c>
      <c r="R20" s="72">
        <v>3569</v>
      </c>
      <c r="S20" s="72">
        <v>3429</v>
      </c>
      <c r="T20" s="172">
        <f t="shared" si="8"/>
        <v>0.96077332586158593</v>
      </c>
      <c r="U20" s="72">
        <v>5598</v>
      </c>
      <c r="V20" s="72">
        <v>5313</v>
      </c>
      <c r="W20" s="172">
        <f t="shared" si="9"/>
        <v>0.94908896034297963</v>
      </c>
      <c r="X20" s="93">
        <f t="shared" si="14"/>
        <v>1.5685065844774446</v>
      </c>
    </row>
    <row r="21" spans="1:24" ht="15" customHeight="1" x14ac:dyDescent="0.2">
      <c r="A21" s="291" t="s">
        <v>44</v>
      </c>
      <c r="B21" s="72">
        <f t="shared" si="12"/>
        <v>17463</v>
      </c>
      <c r="C21" s="72">
        <f t="shared" si="11"/>
        <v>16378</v>
      </c>
      <c r="D21" s="172">
        <f t="shared" si="0"/>
        <v>0.93786863654583974</v>
      </c>
      <c r="E21" s="72">
        <f t="shared" si="1"/>
        <v>28552</v>
      </c>
      <c r="F21" s="72">
        <f t="shared" si="2"/>
        <v>26340</v>
      </c>
      <c r="G21" s="172">
        <f t="shared" si="3"/>
        <v>0.92252731857663206</v>
      </c>
      <c r="H21" s="93">
        <f t="shared" si="4"/>
        <v>1.6349997136803527</v>
      </c>
      <c r="I21" s="291" t="s">
        <v>44</v>
      </c>
      <c r="J21" s="72">
        <v>7552</v>
      </c>
      <c r="K21" s="72">
        <v>7082</v>
      </c>
      <c r="L21" s="172">
        <f t="shared" si="5"/>
        <v>0.93776483050847459</v>
      </c>
      <c r="M21" s="72">
        <v>11969</v>
      </c>
      <c r="N21" s="72">
        <v>11093</v>
      </c>
      <c r="O21" s="172">
        <f t="shared" si="6"/>
        <v>0.9268109282312641</v>
      </c>
      <c r="P21" s="93">
        <f t="shared" si="13"/>
        <v>1.5848781779661016</v>
      </c>
      <c r="Q21" s="291" t="s">
        <v>44</v>
      </c>
      <c r="R21" s="72">
        <v>9911</v>
      </c>
      <c r="S21" s="72">
        <v>9296</v>
      </c>
      <c r="T21" s="172">
        <f t="shared" si="8"/>
        <v>0.93794773484007665</v>
      </c>
      <c r="U21" s="72">
        <v>16583</v>
      </c>
      <c r="V21" s="72">
        <v>15247</v>
      </c>
      <c r="W21" s="172">
        <f t="shared" si="9"/>
        <v>0.91943556654405112</v>
      </c>
      <c r="X21" s="93">
        <f t="shared" si="14"/>
        <v>1.6731914034910704</v>
      </c>
    </row>
    <row r="22" spans="1:24" ht="15" customHeight="1" x14ac:dyDescent="0.2">
      <c r="A22" s="291" t="s">
        <v>45</v>
      </c>
      <c r="B22" s="72">
        <f t="shared" si="12"/>
        <v>7551</v>
      </c>
      <c r="C22" s="72">
        <f t="shared" si="11"/>
        <v>7172</v>
      </c>
      <c r="D22" s="172">
        <f t="shared" si="0"/>
        <v>0.94980797245397963</v>
      </c>
      <c r="E22" s="72">
        <f t="shared" si="1"/>
        <v>12877</v>
      </c>
      <c r="F22" s="72">
        <f t="shared" si="2"/>
        <v>12103</v>
      </c>
      <c r="G22" s="172">
        <f t="shared" si="3"/>
        <v>0.93989283218140873</v>
      </c>
      <c r="H22" s="93">
        <f t="shared" si="4"/>
        <v>1.7053370414514635</v>
      </c>
      <c r="I22" s="291" t="s">
        <v>45</v>
      </c>
      <c r="J22" s="72">
        <v>3231</v>
      </c>
      <c r="K22" s="72">
        <v>3076</v>
      </c>
      <c r="L22" s="172">
        <f t="shared" si="5"/>
        <v>0.95202723614979878</v>
      </c>
      <c r="M22" s="72">
        <v>5568</v>
      </c>
      <c r="N22" s="72">
        <v>5274</v>
      </c>
      <c r="O22" s="172">
        <f t="shared" si="6"/>
        <v>0.94719827586206895</v>
      </c>
      <c r="P22" s="93">
        <f t="shared" si="13"/>
        <v>1.72330547818013</v>
      </c>
      <c r="Q22" s="291" t="s">
        <v>45</v>
      </c>
      <c r="R22" s="72">
        <v>4320</v>
      </c>
      <c r="S22" s="72">
        <v>4096</v>
      </c>
      <c r="T22" s="172">
        <f t="shared" si="8"/>
        <v>0.94814814814814818</v>
      </c>
      <c r="U22" s="72">
        <v>7309</v>
      </c>
      <c r="V22" s="72">
        <v>6829</v>
      </c>
      <c r="W22" s="172">
        <f t="shared" si="9"/>
        <v>0.93432754138733065</v>
      </c>
      <c r="X22" s="93">
        <f t="shared" si="14"/>
        <v>1.6918981481481481</v>
      </c>
    </row>
    <row r="23" spans="1:24" ht="15" customHeight="1" x14ac:dyDescent="0.2">
      <c r="A23" s="291" t="s">
        <v>46</v>
      </c>
      <c r="B23" s="72">
        <f t="shared" si="12"/>
        <v>13458</v>
      </c>
      <c r="C23" s="72">
        <f t="shared" si="11"/>
        <v>12546</v>
      </c>
      <c r="D23" s="172">
        <f t="shared" si="0"/>
        <v>0.9322336156932679</v>
      </c>
      <c r="E23" s="72">
        <f t="shared" si="1"/>
        <v>20702</v>
      </c>
      <c r="F23" s="72">
        <f t="shared" si="2"/>
        <v>19029</v>
      </c>
      <c r="G23" s="172">
        <f t="shared" si="3"/>
        <v>0.91918655202395905</v>
      </c>
      <c r="H23" s="93">
        <f t="shared" si="4"/>
        <v>1.5382672016644374</v>
      </c>
      <c r="I23" s="291" t="s">
        <v>46</v>
      </c>
      <c r="J23" s="72">
        <v>5360</v>
      </c>
      <c r="K23" s="72">
        <v>5001</v>
      </c>
      <c r="L23" s="172">
        <f t="shared" si="5"/>
        <v>0.9330223880597015</v>
      </c>
      <c r="M23" s="72">
        <v>8068</v>
      </c>
      <c r="N23" s="72">
        <v>7478</v>
      </c>
      <c r="O23" s="172">
        <f t="shared" si="6"/>
        <v>0.92687159147248388</v>
      </c>
      <c r="P23" s="93">
        <f t="shared" si="13"/>
        <v>1.5052238805970148</v>
      </c>
      <c r="Q23" s="291" t="s">
        <v>46</v>
      </c>
      <c r="R23" s="72">
        <v>8098</v>
      </c>
      <c r="S23" s="72">
        <v>7545</v>
      </c>
      <c r="T23" s="172">
        <f t="shared" si="8"/>
        <v>0.93171153371202764</v>
      </c>
      <c r="U23" s="72">
        <v>12634</v>
      </c>
      <c r="V23" s="72">
        <v>11551</v>
      </c>
      <c r="W23" s="172">
        <f t="shared" si="9"/>
        <v>0.91427892987177461</v>
      </c>
      <c r="X23" s="93">
        <f t="shared" si="14"/>
        <v>1.5601383057545073</v>
      </c>
    </row>
    <row r="24" spans="1:24" ht="15" customHeight="1" x14ac:dyDescent="0.2">
      <c r="A24" s="291" t="s">
        <v>47</v>
      </c>
      <c r="B24" s="72">
        <f t="shared" si="12"/>
        <v>67311</v>
      </c>
      <c r="C24" s="72">
        <f t="shared" si="11"/>
        <v>60962</v>
      </c>
      <c r="D24" s="172">
        <f t="shared" si="0"/>
        <v>0.90567663531963571</v>
      </c>
      <c r="E24" s="72">
        <f t="shared" si="1"/>
        <v>107529</v>
      </c>
      <c r="F24" s="72">
        <f t="shared" si="2"/>
        <v>94114</v>
      </c>
      <c r="G24" s="172">
        <f>F24/E24</f>
        <v>0.87524295771373306</v>
      </c>
      <c r="H24" s="93">
        <f t="shared" si="4"/>
        <v>1.5974952088068815</v>
      </c>
      <c r="I24" s="291" t="s">
        <v>47</v>
      </c>
      <c r="J24" s="72">
        <v>28645</v>
      </c>
      <c r="K24" s="72">
        <v>25912</v>
      </c>
      <c r="L24" s="172">
        <f t="shared" si="5"/>
        <v>0.90459067900157097</v>
      </c>
      <c r="M24" s="72">
        <v>42860</v>
      </c>
      <c r="N24" s="72">
        <v>37873</v>
      </c>
      <c r="O24" s="172">
        <f>N24/M24</f>
        <v>0.88364442370508633</v>
      </c>
      <c r="P24" s="93">
        <f t="shared" si="13"/>
        <v>1.4962471635538488</v>
      </c>
      <c r="Q24" s="291" t="s">
        <v>47</v>
      </c>
      <c r="R24" s="72">
        <v>38666</v>
      </c>
      <c r="S24" s="72">
        <v>35050</v>
      </c>
      <c r="T24" s="172">
        <f t="shared" si="8"/>
        <v>0.9064811462266591</v>
      </c>
      <c r="U24" s="72">
        <v>64669</v>
      </c>
      <c r="V24" s="72">
        <v>56241</v>
      </c>
      <c r="W24" s="172">
        <f>V24/U24</f>
        <v>0.86967480554825338</v>
      </c>
      <c r="X24" s="93">
        <f t="shared" si="14"/>
        <v>1.6725029741892101</v>
      </c>
    </row>
    <row r="25" spans="1:24" ht="15" customHeight="1" x14ac:dyDescent="0.2">
      <c r="A25" s="291" t="s">
        <v>48</v>
      </c>
      <c r="B25" s="72">
        <f t="shared" si="12"/>
        <v>5730</v>
      </c>
      <c r="C25" s="72">
        <f t="shared" si="11"/>
        <v>5421</v>
      </c>
      <c r="D25" s="172">
        <f t="shared" si="0"/>
        <v>0.94607329842931942</v>
      </c>
      <c r="E25" s="72">
        <f t="shared" si="1"/>
        <v>8867</v>
      </c>
      <c r="F25" s="72">
        <f t="shared" si="2"/>
        <v>8277</v>
      </c>
      <c r="G25" s="172">
        <f t="shared" si="3"/>
        <v>0.93346114807713998</v>
      </c>
      <c r="H25" s="93">
        <f t="shared" si="4"/>
        <v>1.5474694589877835</v>
      </c>
      <c r="I25" s="291" t="s">
        <v>48</v>
      </c>
      <c r="J25" s="72">
        <v>2461</v>
      </c>
      <c r="K25" s="72">
        <v>2312</v>
      </c>
      <c r="L25" s="172">
        <f t="shared" si="5"/>
        <v>0.93945550589191384</v>
      </c>
      <c r="M25" s="72">
        <v>3729</v>
      </c>
      <c r="N25" s="72">
        <v>3485</v>
      </c>
      <c r="O25" s="172">
        <f t="shared" ref="O25:O38" si="15">N25/M25</f>
        <v>0.9345669080182355</v>
      </c>
      <c r="P25" s="93">
        <f t="shared" si="13"/>
        <v>1.5152377082486794</v>
      </c>
      <c r="Q25" s="291" t="s">
        <v>48</v>
      </c>
      <c r="R25" s="72">
        <v>3269</v>
      </c>
      <c r="S25" s="72">
        <v>3109</v>
      </c>
      <c r="T25" s="172">
        <f t="shared" si="8"/>
        <v>0.9510553686142551</v>
      </c>
      <c r="U25" s="72">
        <v>5138</v>
      </c>
      <c r="V25" s="72">
        <v>4792</v>
      </c>
      <c r="W25" s="172">
        <f t="shared" ref="W25:W38" si="16">V25/U25</f>
        <v>0.93265862203191907</v>
      </c>
      <c r="X25" s="93">
        <f t="shared" si="14"/>
        <v>1.5717344753747324</v>
      </c>
    </row>
    <row r="26" spans="1:24" ht="15" customHeight="1" x14ac:dyDescent="0.2">
      <c r="A26" s="291" t="s">
        <v>49</v>
      </c>
      <c r="B26" s="72">
        <f t="shared" si="12"/>
        <v>16610</v>
      </c>
      <c r="C26" s="72">
        <f t="shared" si="11"/>
        <v>15479</v>
      </c>
      <c r="D26" s="172">
        <f t="shared" si="0"/>
        <v>0.93190848886213129</v>
      </c>
      <c r="E26" s="72">
        <f t="shared" si="1"/>
        <v>26708</v>
      </c>
      <c r="F26" s="72">
        <f t="shared" si="2"/>
        <v>24232</v>
      </c>
      <c r="G26" s="172">
        <f t="shared" si="3"/>
        <v>0.90729369477310173</v>
      </c>
      <c r="H26" s="93">
        <f t="shared" si="4"/>
        <v>1.6079470198675496</v>
      </c>
      <c r="I26" s="291" t="s">
        <v>49</v>
      </c>
      <c r="J26" s="72">
        <v>7079</v>
      </c>
      <c r="K26" s="72">
        <v>6569</v>
      </c>
      <c r="L26" s="172">
        <f t="shared" si="5"/>
        <v>0.9279559259782455</v>
      </c>
      <c r="M26" s="72">
        <v>10783</v>
      </c>
      <c r="N26" s="72">
        <v>9809</v>
      </c>
      <c r="O26" s="172">
        <f t="shared" si="15"/>
        <v>0.90967263284800148</v>
      </c>
      <c r="P26" s="93">
        <f t="shared" si="13"/>
        <v>1.5232377454442718</v>
      </c>
      <c r="Q26" s="291" t="s">
        <v>49</v>
      </c>
      <c r="R26" s="72">
        <v>9531</v>
      </c>
      <c r="S26" s="72">
        <v>8910</v>
      </c>
      <c r="T26" s="172">
        <f t="shared" si="8"/>
        <v>0.93484419263456087</v>
      </c>
      <c r="U26" s="72">
        <v>15925</v>
      </c>
      <c r="V26" s="72">
        <v>14423</v>
      </c>
      <c r="W26" s="172">
        <f t="shared" si="16"/>
        <v>0.90568288854003143</v>
      </c>
      <c r="X26" s="93">
        <f t="shared" si="14"/>
        <v>1.6708634980589654</v>
      </c>
    </row>
    <row r="27" spans="1:24" ht="15" customHeight="1" x14ac:dyDescent="0.2">
      <c r="A27" s="291" t="s">
        <v>50</v>
      </c>
      <c r="B27" s="72">
        <f t="shared" si="12"/>
        <v>4609</v>
      </c>
      <c r="C27" s="72">
        <f t="shared" si="11"/>
        <v>4464</v>
      </c>
      <c r="D27" s="172">
        <f t="shared" si="0"/>
        <v>0.96853981340854844</v>
      </c>
      <c r="E27" s="72">
        <f t="shared" si="1"/>
        <v>7352</v>
      </c>
      <c r="F27" s="72">
        <f t="shared" si="2"/>
        <v>7019</v>
      </c>
      <c r="G27" s="172">
        <f t="shared" si="3"/>
        <v>0.95470620239390647</v>
      </c>
      <c r="H27" s="93">
        <f t="shared" si="4"/>
        <v>1.5951399435886309</v>
      </c>
      <c r="I27" s="291" t="s">
        <v>50</v>
      </c>
      <c r="J27" s="72">
        <v>1832</v>
      </c>
      <c r="K27" s="72">
        <v>1770</v>
      </c>
      <c r="L27" s="172">
        <f t="shared" si="5"/>
        <v>0.96615720524017468</v>
      </c>
      <c r="M27" s="72">
        <v>2859</v>
      </c>
      <c r="N27" s="72">
        <v>2728</v>
      </c>
      <c r="O27" s="172">
        <f t="shared" si="15"/>
        <v>0.95417978314095842</v>
      </c>
      <c r="P27" s="93">
        <f t="shared" si="13"/>
        <v>1.560589519650655</v>
      </c>
      <c r="Q27" s="291" t="s">
        <v>50</v>
      </c>
      <c r="R27" s="72">
        <v>2777</v>
      </c>
      <c r="S27" s="72">
        <v>2694</v>
      </c>
      <c r="T27" s="172">
        <f t="shared" si="8"/>
        <v>0.97011163125675193</v>
      </c>
      <c r="U27" s="72">
        <v>4493</v>
      </c>
      <c r="V27" s="72">
        <v>4291</v>
      </c>
      <c r="W27" s="172">
        <f t="shared" si="16"/>
        <v>0.95504117516136211</v>
      </c>
      <c r="X27" s="93">
        <f t="shared" si="14"/>
        <v>1.6179330212459488</v>
      </c>
    </row>
    <row r="28" spans="1:24" ht="15" customHeight="1" x14ac:dyDescent="0.2">
      <c r="A28" s="291" t="s">
        <v>51</v>
      </c>
      <c r="B28" s="72">
        <f t="shared" si="12"/>
        <v>9061</v>
      </c>
      <c r="C28" s="72">
        <f t="shared" si="11"/>
        <v>8512</v>
      </c>
      <c r="D28" s="172">
        <f t="shared" si="0"/>
        <v>0.93941066107493654</v>
      </c>
      <c r="E28" s="72">
        <f t="shared" si="1"/>
        <v>13955</v>
      </c>
      <c r="F28" s="72">
        <f t="shared" si="2"/>
        <v>12895</v>
      </c>
      <c r="G28" s="172">
        <f t="shared" si="3"/>
        <v>0.92404156216409894</v>
      </c>
      <c r="H28" s="93">
        <f t="shared" si="4"/>
        <v>1.5401169848802561</v>
      </c>
      <c r="I28" s="291" t="s">
        <v>51</v>
      </c>
      <c r="J28" s="72">
        <v>3589</v>
      </c>
      <c r="K28" s="72">
        <v>3373</v>
      </c>
      <c r="L28" s="172">
        <f t="shared" si="5"/>
        <v>0.93981610476455835</v>
      </c>
      <c r="M28" s="72">
        <v>5309</v>
      </c>
      <c r="N28" s="72">
        <v>4942</v>
      </c>
      <c r="O28" s="172">
        <f t="shared" si="15"/>
        <v>0.93087210397438314</v>
      </c>
      <c r="P28" s="93">
        <f t="shared" si="13"/>
        <v>1.4792421287266648</v>
      </c>
      <c r="Q28" s="291" t="s">
        <v>51</v>
      </c>
      <c r="R28" s="72">
        <v>5472</v>
      </c>
      <c r="S28" s="72">
        <v>5139</v>
      </c>
      <c r="T28" s="172">
        <f t="shared" si="8"/>
        <v>0.93914473684210531</v>
      </c>
      <c r="U28" s="72">
        <v>8646</v>
      </c>
      <c r="V28" s="72">
        <v>7953</v>
      </c>
      <c r="W28" s="172">
        <f t="shared" si="16"/>
        <v>0.91984732824427484</v>
      </c>
      <c r="X28" s="93">
        <f t="shared" si="14"/>
        <v>1.5800438596491229</v>
      </c>
    </row>
    <row r="29" spans="1:24" ht="15" customHeight="1" x14ac:dyDescent="0.2">
      <c r="A29" s="291" t="s">
        <v>52</v>
      </c>
      <c r="B29" s="72">
        <f t="shared" si="12"/>
        <v>8166</v>
      </c>
      <c r="C29" s="72">
        <f t="shared" si="11"/>
        <v>7740</v>
      </c>
      <c r="D29" s="172">
        <f t="shared" si="0"/>
        <v>0.94783247612049959</v>
      </c>
      <c r="E29" s="72">
        <f t="shared" si="1"/>
        <v>12745</v>
      </c>
      <c r="F29" s="72">
        <f t="shared" si="2"/>
        <v>11831</v>
      </c>
      <c r="G29" s="172">
        <f t="shared" si="3"/>
        <v>0.92828560219694001</v>
      </c>
      <c r="H29" s="93">
        <f t="shared" si="4"/>
        <v>1.5607396522165076</v>
      </c>
      <c r="I29" s="291" t="s">
        <v>52</v>
      </c>
      <c r="J29" s="72">
        <v>3435</v>
      </c>
      <c r="K29" s="72">
        <v>3234</v>
      </c>
      <c r="L29" s="172">
        <f t="shared" si="5"/>
        <v>0.94148471615720519</v>
      </c>
      <c r="M29" s="72">
        <v>5268</v>
      </c>
      <c r="N29" s="72">
        <v>4888</v>
      </c>
      <c r="O29" s="172">
        <f t="shared" si="15"/>
        <v>0.9278663629460896</v>
      </c>
      <c r="P29" s="93">
        <f t="shared" si="13"/>
        <v>1.5336244541484716</v>
      </c>
      <c r="Q29" s="291" t="s">
        <v>52</v>
      </c>
      <c r="R29" s="72">
        <v>4731</v>
      </c>
      <c r="S29" s="72">
        <v>4506</v>
      </c>
      <c r="T29" s="172">
        <f t="shared" si="8"/>
        <v>0.95244134432466709</v>
      </c>
      <c r="U29" s="72">
        <v>7477</v>
      </c>
      <c r="V29" s="72">
        <v>6943</v>
      </c>
      <c r="W29" s="172">
        <f t="shared" si="16"/>
        <v>0.9285809816771432</v>
      </c>
      <c r="X29" s="93">
        <f t="shared" si="14"/>
        <v>1.5804269710420631</v>
      </c>
    </row>
    <row r="30" spans="1:24" ht="15" customHeight="1" x14ac:dyDescent="0.2">
      <c r="A30" s="291" t="s">
        <v>53</v>
      </c>
      <c r="B30" s="72">
        <f t="shared" si="12"/>
        <v>213174</v>
      </c>
      <c r="C30" s="72">
        <f t="shared" si="11"/>
        <v>187194</v>
      </c>
      <c r="D30" s="172">
        <f t="shared" si="0"/>
        <v>0.8781277266458386</v>
      </c>
      <c r="E30" s="72">
        <f t="shared" si="1"/>
        <v>334189</v>
      </c>
      <c r="F30" s="72">
        <f t="shared" si="2"/>
        <v>282055</v>
      </c>
      <c r="G30" s="172">
        <f t="shared" si="3"/>
        <v>0.84399845596354162</v>
      </c>
      <c r="H30" s="93">
        <f t="shared" si="4"/>
        <v>1.5676817998442587</v>
      </c>
      <c r="I30" s="291" t="s">
        <v>53</v>
      </c>
      <c r="J30" s="72">
        <v>86272</v>
      </c>
      <c r="K30" s="72">
        <v>75543</v>
      </c>
      <c r="L30" s="172">
        <f t="shared" si="5"/>
        <v>0.87563751854599403</v>
      </c>
      <c r="M30" s="72">
        <v>128591</v>
      </c>
      <c r="N30" s="72">
        <v>109463</v>
      </c>
      <c r="O30" s="172">
        <f t="shared" si="15"/>
        <v>0.85124930982728186</v>
      </c>
      <c r="P30" s="93">
        <f t="shared" si="13"/>
        <v>1.4905299517804154</v>
      </c>
      <c r="Q30" s="291" t="s">
        <v>53</v>
      </c>
      <c r="R30" s="72">
        <v>126902</v>
      </c>
      <c r="S30" s="72">
        <v>111651</v>
      </c>
      <c r="T30" s="172">
        <f t="shared" si="8"/>
        <v>0.87982064900474377</v>
      </c>
      <c r="U30" s="72">
        <v>205598</v>
      </c>
      <c r="V30" s="72">
        <v>172592</v>
      </c>
      <c r="W30" s="172">
        <f t="shared" si="16"/>
        <v>0.83946341890485321</v>
      </c>
      <c r="X30" s="93">
        <f t="shared" si="14"/>
        <v>1.6201320704165418</v>
      </c>
    </row>
    <row r="31" spans="1:24" ht="15" customHeight="1" x14ac:dyDescent="0.2">
      <c r="A31" s="291" t="s">
        <v>54</v>
      </c>
      <c r="B31" s="72">
        <f t="shared" si="12"/>
        <v>17915</v>
      </c>
      <c r="C31" s="72">
        <f t="shared" si="11"/>
        <v>16419</v>
      </c>
      <c r="D31" s="172">
        <f t="shared" si="0"/>
        <v>0.91649455763326826</v>
      </c>
      <c r="E31" s="72">
        <f t="shared" si="1"/>
        <v>28354</v>
      </c>
      <c r="F31" s="72">
        <f t="shared" si="2"/>
        <v>25397</v>
      </c>
      <c r="G31" s="172">
        <f t="shared" si="3"/>
        <v>0.89571136347605274</v>
      </c>
      <c r="H31" s="93">
        <f t="shared" si="4"/>
        <v>1.5826960647502093</v>
      </c>
      <c r="I31" s="291" t="s">
        <v>54</v>
      </c>
      <c r="J31" s="72">
        <v>7662</v>
      </c>
      <c r="K31" s="72">
        <v>6922</v>
      </c>
      <c r="L31" s="172">
        <f t="shared" si="5"/>
        <v>0.90341947272252676</v>
      </c>
      <c r="M31" s="72">
        <v>11669</v>
      </c>
      <c r="N31" s="72">
        <v>10367</v>
      </c>
      <c r="O31" s="172">
        <f t="shared" si="15"/>
        <v>0.88842231553689266</v>
      </c>
      <c r="P31" s="93">
        <f t="shared" si="13"/>
        <v>1.5229705037849126</v>
      </c>
      <c r="Q31" s="291" t="s">
        <v>54</v>
      </c>
      <c r="R31" s="72">
        <v>10253</v>
      </c>
      <c r="S31" s="72">
        <v>9497</v>
      </c>
      <c r="T31" s="172">
        <f t="shared" si="8"/>
        <v>0.92626548327318836</v>
      </c>
      <c r="U31" s="72">
        <v>16685</v>
      </c>
      <c r="V31" s="72">
        <v>15030</v>
      </c>
      <c r="W31" s="172">
        <f t="shared" si="16"/>
        <v>0.90080910997902308</v>
      </c>
      <c r="X31" s="93">
        <f t="shared" si="14"/>
        <v>1.6273285867550962</v>
      </c>
    </row>
    <row r="32" spans="1:24" ht="15" customHeight="1" x14ac:dyDescent="0.2">
      <c r="A32" s="291" t="s">
        <v>55</v>
      </c>
      <c r="B32" s="72">
        <f t="shared" si="12"/>
        <v>30374</v>
      </c>
      <c r="C32" s="72">
        <f t="shared" si="11"/>
        <v>28196</v>
      </c>
      <c r="D32" s="172">
        <f>C32/B32</f>
        <v>0.92829393560281825</v>
      </c>
      <c r="E32" s="72">
        <f t="shared" si="1"/>
        <v>48037</v>
      </c>
      <c r="F32" s="72">
        <f t="shared" si="2"/>
        <v>43362</v>
      </c>
      <c r="G32" s="172">
        <f t="shared" si="3"/>
        <v>0.90267918479505382</v>
      </c>
      <c r="H32" s="93">
        <f t="shared" si="4"/>
        <v>1.5815170869822874</v>
      </c>
      <c r="I32" s="291" t="s">
        <v>55</v>
      </c>
      <c r="J32" s="72">
        <v>14655</v>
      </c>
      <c r="K32" s="72">
        <v>13545</v>
      </c>
      <c r="L32" s="172">
        <f>K32/J32</f>
        <v>0.92425793244626409</v>
      </c>
      <c r="M32" s="72">
        <v>22351</v>
      </c>
      <c r="N32" s="72">
        <v>20160</v>
      </c>
      <c r="O32" s="172">
        <f t="shared" si="15"/>
        <v>0.90197306608205452</v>
      </c>
      <c r="P32" s="93">
        <f t="shared" si="13"/>
        <v>1.5251450017059025</v>
      </c>
      <c r="Q32" s="291" t="s">
        <v>55</v>
      </c>
      <c r="R32" s="72">
        <v>15719</v>
      </c>
      <c r="S32" s="72">
        <v>14651</v>
      </c>
      <c r="T32" s="172">
        <f>S32/R32</f>
        <v>0.93205674661237992</v>
      </c>
      <c r="U32" s="72">
        <v>25686</v>
      </c>
      <c r="V32" s="72">
        <v>23202</v>
      </c>
      <c r="W32" s="172">
        <f t="shared" si="16"/>
        <v>0.90329362298528382</v>
      </c>
      <c r="X32" s="93">
        <f t="shared" si="14"/>
        <v>1.6340734143393345</v>
      </c>
    </row>
    <row r="33" spans="1:24" ht="15" customHeight="1" x14ac:dyDescent="0.2">
      <c r="A33" s="291" t="s">
        <v>56</v>
      </c>
      <c r="B33" s="72">
        <f t="shared" si="12"/>
        <v>6587</v>
      </c>
      <c r="C33" s="72">
        <f t="shared" si="11"/>
        <v>6132</v>
      </c>
      <c r="D33" s="172">
        <f t="shared" si="0"/>
        <v>0.93092454835281613</v>
      </c>
      <c r="E33" s="72">
        <f t="shared" si="1"/>
        <v>9943</v>
      </c>
      <c r="F33" s="72">
        <f t="shared" si="2"/>
        <v>9152</v>
      </c>
      <c r="G33" s="172">
        <f t="shared" si="3"/>
        <v>0.92044654530825709</v>
      </c>
      <c r="H33" s="93">
        <f t="shared" si="4"/>
        <v>1.5094883862152726</v>
      </c>
      <c r="I33" s="291" t="s">
        <v>56</v>
      </c>
      <c r="J33" s="72">
        <v>2534</v>
      </c>
      <c r="K33" s="72">
        <v>2347</v>
      </c>
      <c r="L33" s="172">
        <f t="shared" ref="L33:L37" si="17">K33/J33</f>
        <v>0.92620363062352018</v>
      </c>
      <c r="M33" s="72">
        <v>3745</v>
      </c>
      <c r="N33" s="72">
        <v>3464</v>
      </c>
      <c r="O33" s="172">
        <f t="shared" si="15"/>
        <v>0.92496662216288383</v>
      </c>
      <c r="P33" s="93">
        <f t="shared" si="13"/>
        <v>1.4779005524861879</v>
      </c>
      <c r="Q33" s="291" t="s">
        <v>56</v>
      </c>
      <c r="R33" s="72">
        <v>4053</v>
      </c>
      <c r="S33" s="72">
        <v>3785</v>
      </c>
      <c r="T33" s="172">
        <f t="shared" ref="T33:T37" si="18">S33/R33</f>
        <v>0.93387614113002715</v>
      </c>
      <c r="U33" s="72">
        <v>6198</v>
      </c>
      <c r="V33" s="72">
        <v>5688</v>
      </c>
      <c r="W33" s="172">
        <f t="shared" si="16"/>
        <v>0.91771539206195551</v>
      </c>
      <c r="X33" s="93">
        <f t="shared" si="14"/>
        <v>1.529237601776462</v>
      </c>
    </row>
    <row r="34" spans="1:24" ht="15" customHeight="1" x14ac:dyDescent="0.2">
      <c r="A34" s="291" t="s">
        <v>57</v>
      </c>
      <c r="B34" s="72">
        <f t="shared" si="12"/>
        <v>4589</v>
      </c>
      <c r="C34" s="72">
        <f t="shared" si="11"/>
        <v>4367</v>
      </c>
      <c r="D34" s="172">
        <f t="shared" si="0"/>
        <v>0.95162344737415561</v>
      </c>
      <c r="E34" s="72">
        <f t="shared" si="1"/>
        <v>7012</v>
      </c>
      <c r="F34" s="72">
        <f t="shared" si="2"/>
        <v>6576</v>
      </c>
      <c r="G34" s="172">
        <f t="shared" si="3"/>
        <v>0.9378208784940103</v>
      </c>
      <c r="H34" s="93">
        <f t="shared" si="4"/>
        <v>1.5280017432991937</v>
      </c>
      <c r="I34" s="291" t="s">
        <v>57</v>
      </c>
      <c r="J34" s="72">
        <v>1983</v>
      </c>
      <c r="K34" s="72">
        <v>1890</v>
      </c>
      <c r="L34" s="172">
        <f t="shared" si="17"/>
        <v>0.95310136157337366</v>
      </c>
      <c r="M34" s="72">
        <v>2958</v>
      </c>
      <c r="N34" s="72">
        <v>2788</v>
      </c>
      <c r="O34" s="172">
        <f t="shared" si="15"/>
        <v>0.94252873563218387</v>
      </c>
      <c r="P34" s="93">
        <f t="shared" si="13"/>
        <v>1.491679273827534</v>
      </c>
      <c r="Q34" s="291" t="s">
        <v>57</v>
      </c>
      <c r="R34" s="72">
        <v>2606</v>
      </c>
      <c r="S34" s="72">
        <v>2477</v>
      </c>
      <c r="T34" s="172">
        <f t="shared" si="18"/>
        <v>0.95049884881043745</v>
      </c>
      <c r="U34" s="72">
        <v>4054</v>
      </c>
      <c r="V34" s="72">
        <v>3788</v>
      </c>
      <c r="W34" s="172">
        <f t="shared" si="16"/>
        <v>0.93438579181055748</v>
      </c>
      <c r="X34" s="93">
        <f t="shared" si="14"/>
        <v>1.5556408288564851</v>
      </c>
    </row>
    <row r="35" spans="1:24" ht="15" customHeight="1" x14ac:dyDescent="0.2">
      <c r="A35" s="291" t="s">
        <v>58</v>
      </c>
      <c r="B35" s="72">
        <f t="shared" si="12"/>
        <v>11301</v>
      </c>
      <c r="C35" s="72">
        <f t="shared" si="11"/>
        <v>10666</v>
      </c>
      <c r="D35" s="172">
        <f t="shared" si="0"/>
        <v>0.9438102822759048</v>
      </c>
      <c r="E35" s="72">
        <f t="shared" si="1"/>
        <v>16872</v>
      </c>
      <c r="F35" s="72">
        <f t="shared" si="2"/>
        <v>15669</v>
      </c>
      <c r="G35" s="172">
        <f t="shared" si="3"/>
        <v>0.92869843527738261</v>
      </c>
      <c r="H35" s="93">
        <f t="shared" si="4"/>
        <v>1.4929652243164322</v>
      </c>
      <c r="I35" s="291" t="s">
        <v>58</v>
      </c>
      <c r="J35" s="72">
        <v>4350</v>
      </c>
      <c r="K35" s="72">
        <v>4088</v>
      </c>
      <c r="L35" s="172">
        <f t="shared" si="17"/>
        <v>0.93977011494252871</v>
      </c>
      <c r="M35" s="72">
        <v>6301</v>
      </c>
      <c r="N35" s="72">
        <v>5866</v>
      </c>
      <c r="O35" s="172">
        <f t="shared" si="15"/>
        <v>0.9309633391525155</v>
      </c>
      <c r="P35" s="93">
        <f t="shared" si="13"/>
        <v>1.4485057471264369</v>
      </c>
      <c r="Q35" s="291" t="s">
        <v>58</v>
      </c>
      <c r="R35" s="72">
        <v>6951</v>
      </c>
      <c r="S35" s="72">
        <v>6578</v>
      </c>
      <c r="T35" s="172">
        <f t="shared" si="18"/>
        <v>0.94633865630844483</v>
      </c>
      <c r="U35" s="72">
        <v>10571</v>
      </c>
      <c r="V35" s="72">
        <v>9803</v>
      </c>
      <c r="W35" s="172">
        <f t="shared" si="16"/>
        <v>0.92734840601646018</v>
      </c>
      <c r="X35" s="93">
        <f t="shared" si="14"/>
        <v>1.5207883757732701</v>
      </c>
    </row>
    <row r="36" spans="1:24" ht="15" customHeight="1" x14ac:dyDescent="0.2">
      <c r="A36" s="291" t="s">
        <v>59</v>
      </c>
      <c r="B36" s="72">
        <f t="shared" si="12"/>
        <v>9870</v>
      </c>
      <c r="C36" s="72">
        <f t="shared" si="11"/>
        <v>9251</v>
      </c>
      <c r="D36" s="172">
        <f t="shared" si="0"/>
        <v>0.93728470111448836</v>
      </c>
      <c r="E36" s="72">
        <f t="shared" si="1"/>
        <v>15006</v>
      </c>
      <c r="F36" s="72">
        <f t="shared" si="2"/>
        <v>13854</v>
      </c>
      <c r="G36" s="172">
        <f t="shared" si="3"/>
        <v>0.92323070771691318</v>
      </c>
      <c r="H36" s="93">
        <f t="shared" si="4"/>
        <v>1.5203647416413373</v>
      </c>
      <c r="I36" s="291" t="s">
        <v>59</v>
      </c>
      <c r="J36" s="72">
        <v>4263</v>
      </c>
      <c r="K36" s="72">
        <v>3973</v>
      </c>
      <c r="L36" s="172">
        <f t="shared" si="17"/>
        <v>0.93197278911564629</v>
      </c>
      <c r="M36" s="72">
        <v>6245</v>
      </c>
      <c r="N36" s="72">
        <v>5753</v>
      </c>
      <c r="O36" s="172">
        <f t="shared" si="15"/>
        <v>0.92121697357886312</v>
      </c>
      <c r="P36" s="93">
        <f t="shared" si="13"/>
        <v>1.4649307999061694</v>
      </c>
      <c r="Q36" s="291" t="s">
        <v>59</v>
      </c>
      <c r="R36" s="72">
        <v>5607</v>
      </c>
      <c r="S36" s="72">
        <v>5278</v>
      </c>
      <c r="T36" s="172">
        <f t="shared" si="18"/>
        <v>0.94132334581772781</v>
      </c>
      <c r="U36" s="72">
        <v>8761</v>
      </c>
      <c r="V36" s="72">
        <v>8101</v>
      </c>
      <c r="W36" s="172">
        <f t="shared" si="16"/>
        <v>0.92466613400296771</v>
      </c>
      <c r="X36" s="93">
        <f t="shared" si="14"/>
        <v>1.5625111467808097</v>
      </c>
    </row>
    <row r="37" spans="1:24" ht="15" customHeight="1" x14ac:dyDescent="0.2">
      <c r="A37" s="291" t="s">
        <v>60</v>
      </c>
      <c r="B37" s="72">
        <f t="shared" si="12"/>
        <v>8885</v>
      </c>
      <c r="C37" s="72">
        <f t="shared" si="11"/>
        <v>8249</v>
      </c>
      <c r="D37" s="172">
        <f t="shared" si="0"/>
        <v>0.92841868317388854</v>
      </c>
      <c r="E37" s="72">
        <f t="shared" si="1"/>
        <v>13764</v>
      </c>
      <c r="F37" s="72">
        <f t="shared" si="2"/>
        <v>12493</v>
      </c>
      <c r="G37" s="172">
        <f t="shared" si="3"/>
        <v>0.90765765765765771</v>
      </c>
      <c r="H37" s="93">
        <f t="shared" si="4"/>
        <v>1.5491277433877322</v>
      </c>
      <c r="I37" s="291" t="s">
        <v>60</v>
      </c>
      <c r="J37" s="72">
        <v>4034</v>
      </c>
      <c r="K37" s="72">
        <v>3689</v>
      </c>
      <c r="L37" s="172">
        <f t="shared" si="17"/>
        <v>0.91447694595934559</v>
      </c>
      <c r="M37" s="72">
        <v>6046</v>
      </c>
      <c r="N37" s="72">
        <v>5432</v>
      </c>
      <c r="O37" s="172">
        <f t="shared" si="15"/>
        <v>0.89844525305987433</v>
      </c>
      <c r="P37" s="93">
        <f t="shared" si="13"/>
        <v>1.4987605354486861</v>
      </c>
      <c r="Q37" s="291" t="s">
        <v>60</v>
      </c>
      <c r="R37" s="72">
        <v>4851</v>
      </c>
      <c r="S37" s="72">
        <v>4560</v>
      </c>
      <c r="T37" s="172">
        <f t="shared" si="18"/>
        <v>0.94001236858379711</v>
      </c>
      <c r="U37" s="72">
        <v>7718</v>
      </c>
      <c r="V37" s="72">
        <v>7061</v>
      </c>
      <c r="W37" s="172">
        <f t="shared" si="16"/>
        <v>0.91487431977196165</v>
      </c>
      <c r="X37" s="93">
        <f t="shared" si="14"/>
        <v>1.5910121624407338</v>
      </c>
    </row>
    <row r="38" spans="1:24" ht="20.100000000000001" customHeight="1" x14ac:dyDescent="0.2">
      <c r="A38" s="213" t="s">
        <v>5</v>
      </c>
      <c r="B38" s="120">
        <f>SUM(B10:B37)</f>
        <v>606180</v>
      </c>
      <c r="C38" s="120">
        <f>SUM(C10:C37)</f>
        <v>550937</v>
      </c>
      <c r="D38" s="173">
        <f>C38/B38</f>
        <v>0.90886700320036951</v>
      </c>
      <c r="E38" s="120">
        <f>SUM(E10:E37)</f>
        <v>955460</v>
      </c>
      <c r="F38" s="120">
        <f>SUM(F10:F37)</f>
        <v>844134</v>
      </c>
      <c r="G38" s="173">
        <f t="shared" si="3"/>
        <v>0.88348439495112296</v>
      </c>
      <c r="H38" s="143">
        <f>E38/B38</f>
        <v>1.5761984888976872</v>
      </c>
      <c r="I38" s="213" t="s">
        <v>5</v>
      </c>
      <c r="J38" s="120">
        <f>SUM(J10:J37)</f>
        <v>251392</v>
      </c>
      <c r="K38" s="120">
        <f>SUM(K10:K37)</f>
        <v>228059</v>
      </c>
      <c r="L38" s="173">
        <f>K38/J38</f>
        <v>0.90718479506109984</v>
      </c>
      <c r="M38" s="120">
        <f>SUM(M10:M37)</f>
        <v>379541</v>
      </c>
      <c r="N38" s="120">
        <f>SUM(N10:N37)</f>
        <v>337846</v>
      </c>
      <c r="O38" s="173">
        <f t="shared" si="15"/>
        <v>0.8901436208472866</v>
      </c>
      <c r="P38" s="143">
        <f>M38/J38</f>
        <v>1.5097576692973524</v>
      </c>
      <c r="Q38" s="213" t="s">
        <v>5</v>
      </c>
      <c r="R38" s="120">
        <f>SUM(R10:R37)</f>
        <v>354788</v>
      </c>
      <c r="S38" s="120">
        <f>SUM(S10:S37)</f>
        <v>322878</v>
      </c>
      <c r="T38" s="173">
        <f>S38/R38</f>
        <v>0.91005896479024095</v>
      </c>
      <c r="U38" s="120">
        <f>SUM(U10:U37)</f>
        <v>575919</v>
      </c>
      <c r="V38" s="120">
        <f>SUM(V10:V37)</f>
        <v>506288</v>
      </c>
      <c r="W38" s="173">
        <f t="shared" si="16"/>
        <v>0.87909584507543592</v>
      </c>
      <c r="X38" s="143">
        <f>U38/R38</f>
        <v>1.6232764355051468</v>
      </c>
    </row>
    <row r="39" spans="1:24" ht="9.9499999999999993" customHeight="1" x14ac:dyDescent="0.2"/>
    <row r="40" spans="1:24" s="5" customFormat="1" ht="39.75" customHeight="1" x14ac:dyDescent="0.2">
      <c r="A40" s="362" t="s">
        <v>384</v>
      </c>
      <c r="B40" s="362"/>
      <c r="C40" s="362"/>
      <c r="D40" s="362"/>
      <c r="E40" s="362"/>
      <c r="F40" s="362"/>
      <c r="G40" s="362"/>
      <c r="H40" s="362"/>
      <c r="I40" s="279"/>
      <c r="J40" s="208"/>
      <c r="K40" s="208"/>
      <c r="L40" s="208"/>
      <c r="M40" s="208"/>
      <c r="N40" s="208"/>
      <c r="O40" s="208"/>
      <c r="P40" s="208"/>
      <c r="Q40" s="208"/>
    </row>
    <row r="41" spans="1:24" ht="15" customHeight="1" x14ac:dyDescent="0.2">
      <c r="A41" s="361" t="s">
        <v>328</v>
      </c>
      <c r="B41" s="361"/>
      <c r="C41" s="361"/>
      <c r="D41" s="361"/>
      <c r="E41" s="361"/>
      <c r="F41" s="361"/>
      <c r="G41" s="361"/>
      <c r="H41" s="361"/>
      <c r="I41" s="262"/>
    </row>
    <row r="42" spans="1:24" ht="15" customHeight="1" x14ac:dyDescent="0.2">
      <c r="A42" s="361" t="s">
        <v>304</v>
      </c>
      <c r="B42" s="361"/>
      <c r="C42" s="361"/>
      <c r="D42" s="361"/>
      <c r="E42" s="361"/>
      <c r="F42" s="361"/>
      <c r="G42" s="361"/>
      <c r="H42" s="361"/>
      <c r="I42" s="262"/>
    </row>
    <row r="44" spans="1:24" x14ac:dyDescent="0.2">
      <c r="A44" s="42"/>
    </row>
  </sheetData>
  <mergeCells count="20">
    <mergeCell ref="X7:X8"/>
    <mergeCell ref="J6:P6"/>
    <mergeCell ref="R6:X6"/>
    <mergeCell ref="A41:H41"/>
    <mergeCell ref="A42:H42"/>
    <mergeCell ref="A40:H40"/>
    <mergeCell ref="J7:L7"/>
    <mergeCell ref="M7:O7"/>
    <mergeCell ref="P7:P8"/>
    <mergeCell ref="R7:T7"/>
    <mergeCell ref="U7:W7"/>
    <mergeCell ref="I6:I8"/>
    <mergeCell ref="Q6:Q8"/>
    <mergeCell ref="A4:H4"/>
    <mergeCell ref="A3:H3"/>
    <mergeCell ref="B7:D7"/>
    <mergeCell ref="E7:G7"/>
    <mergeCell ref="H7:H8"/>
    <mergeCell ref="B6:H6"/>
    <mergeCell ref="A6:A8"/>
  </mergeCells>
  <hyperlinks>
    <hyperlink ref="A1" location="Съдържание!Print_Area" display="към съдържанието" xr:uid="{00000000-0004-0000-0500-000000000000}"/>
  </hyperlinks>
  <printOptions horizontalCentered="1"/>
  <pageMargins left="0.15748031496062992" right="0.15748031496062992" top="0.59055118110236227" bottom="0.39370078740157483" header="0" footer="0"/>
  <pageSetup paperSize="9" scale="85" orientation="portrait" r:id="rId1"/>
  <headerFooter alignWithMargins="0"/>
  <colBreaks count="2" manualBreakCount="2">
    <brk id="8" min="2" max="41" man="1"/>
    <brk id="16" min="2" max="4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pageSetUpPr fitToPage="1"/>
  </sheetPr>
  <dimension ref="A1:AK42"/>
  <sheetViews>
    <sheetView zoomScale="75" zoomScaleNormal="75" zoomScaleSheetLayoutView="84" workbookViewId="0">
      <selection activeCell="L9" sqref="L9:N36"/>
    </sheetView>
  </sheetViews>
  <sheetFormatPr defaultRowHeight="12.75" x14ac:dyDescent="0.2"/>
  <cols>
    <col min="1" max="1" width="18.7109375" customWidth="1"/>
    <col min="2" max="2" width="13.7109375" customWidth="1"/>
    <col min="3" max="3" width="19" customWidth="1"/>
    <col min="4" max="4" width="12.7109375" customWidth="1"/>
    <col min="5" max="5" width="9.7109375" customWidth="1"/>
    <col min="6" max="6" width="12.7109375" customWidth="1"/>
    <col min="7" max="7" width="13.7109375" customWidth="1"/>
    <col min="8" max="8" width="16.7109375" customWidth="1"/>
    <col min="9" max="9" width="12.7109375" customWidth="1"/>
    <col min="10" max="10" width="9.7109375" customWidth="1"/>
    <col min="11" max="11" width="12.7109375" customWidth="1"/>
    <col min="12" max="12" width="13.7109375" customWidth="1"/>
    <col min="13" max="13" width="16.7109375" customWidth="1"/>
    <col min="14" max="14" width="12.7109375" customWidth="1"/>
    <col min="15" max="15" width="9.7109375" customWidth="1"/>
    <col min="16" max="16" width="12.7109375" customWidth="1"/>
    <col min="17" max="28" width="9.140625" customWidth="1"/>
  </cols>
  <sheetData>
    <row r="1" spans="1:37" s="70" customFormat="1" ht="15" customHeight="1" x14ac:dyDescent="0.2">
      <c r="A1" s="159" t="s">
        <v>64</v>
      </c>
      <c r="B1" s="74"/>
      <c r="C1" s="74"/>
      <c r="D1" s="74"/>
      <c r="E1" s="90"/>
      <c r="F1" s="90"/>
    </row>
    <row r="2" spans="1:37" s="70" customFormat="1" ht="15" customHeight="1" x14ac:dyDescent="0.2">
      <c r="A2" s="159"/>
      <c r="B2" s="260"/>
      <c r="C2" s="260"/>
      <c r="D2" s="260"/>
      <c r="E2" s="90"/>
      <c r="F2" s="90"/>
    </row>
    <row r="3" spans="1:37" s="70" customFormat="1" ht="15" customHeight="1" x14ac:dyDescent="0.2">
      <c r="A3" s="366" t="s">
        <v>322</v>
      </c>
      <c r="B3" s="367"/>
      <c r="C3" s="367"/>
      <c r="D3" s="367"/>
      <c r="E3" s="367"/>
      <c r="F3" s="367"/>
    </row>
    <row r="4" spans="1:37" s="70" customFormat="1" ht="30" customHeight="1" x14ac:dyDescent="0.2">
      <c r="A4" s="350" t="s">
        <v>386</v>
      </c>
      <c r="B4" s="350"/>
      <c r="C4" s="350"/>
      <c r="D4" s="350"/>
      <c r="E4" s="350"/>
      <c r="F4" s="350"/>
      <c r="G4" s="350"/>
      <c r="H4" s="350"/>
      <c r="I4" s="350"/>
      <c r="J4" s="350"/>
      <c r="K4" s="350"/>
    </row>
    <row r="5" spans="1:37" s="70" customFormat="1" ht="15" customHeight="1" x14ac:dyDescent="0.2">
      <c r="A5" s="74"/>
      <c r="B5" s="74"/>
      <c r="C5" s="74"/>
      <c r="D5" s="74"/>
      <c r="E5" s="74"/>
      <c r="F5" s="74"/>
    </row>
    <row r="6" spans="1:37" s="98" customFormat="1" ht="15" customHeight="1" x14ac:dyDescent="0.2">
      <c r="A6" s="368" t="s">
        <v>320</v>
      </c>
      <c r="B6" s="364" t="s">
        <v>5</v>
      </c>
      <c r="C6" s="364"/>
      <c r="D6" s="364"/>
      <c r="E6" s="364"/>
      <c r="F6" s="364"/>
      <c r="G6" s="363" t="s">
        <v>305</v>
      </c>
      <c r="H6" s="364"/>
      <c r="I6" s="364"/>
      <c r="J6" s="364"/>
      <c r="K6" s="365"/>
      <c r="L6" s="364" t="s">
        <v>306</v>
      </c>
      <c r="M6" s="364"/>
      <c r="N6" s="364"/>
      <c r="O6" s="364"/>
      <c r="P6" s="365"/>
    </row>
    <row r="7" spans="1:37" ht="60" customHeight="1" x14ac:dyDescent="0.2">
      <c r="A7" s="369"/>
      <c r="B7" s="127" t="s">
        <v>247</v>
      </c>
      <c r="C7" s="126" t="s">
        <v>231</v>
      </c>
      <c r="D7" s="127" t="s">
        <v>66</v>
      </c>
      <c r="E7" s="126" t="s">
        <v>232</v>
      </c>
      <c r="F7" s="126" t="s">
        <v>177</v>
      </c>
      <c r="G7" s="226" t="s">
        <v>247</v>
      </c>
      <c r="H7" s="126" t="s">
        <v>231</v>
      </c>
      <c r="I7" s="127" t="s">
        <v>66</v>
      </c>
      <c r="J7" s="126" t="s">
        <v>232</v>
      </c>
      <c r="K7" s="126" t="s">
        <v>177</v>
      </c>
      <c r="L7" s="226" t="s">
        <v>247</v>
      </c>
      <c r="M7" s="126" t="s">
        <v>231</v>
      </c>
      <c r="N7" s="127" t="s">
        <v>66</v>
      </c>
      <c r="O7" s="126" t="s">
        <v>232</v>
      </c>
      <c r="P7" s="222" t="s">
        <v>177</v>
      </c>
      <c r="AG7" s="14"/>
      <c r="AH7" s="14"/>
      <c r="AI7" s="14"/>
    </row>
    <row r="8" spans="1:37" ht="20.100000000000001" customHeight="1" x14ac:dyDescent="0.2">
      <c r="A8" s="223">
        <v>1</v>
      </c>
      <c r="B8" s="129">
        <v>2</v>
      </c>
      <c r="C8" s="128">
        <v>3</v>
      </c>
      <c r="D8" s="129">
        <v>4</v>
      </c>
      <c r="E8" s="128" t="s">
        <v>218</v>
      </c>
      <c r="F8" s="128" t="s">
        <v>216</v>
      </c>
      <c r="G8" s="227">
        <v>7</v>
      </c>
      <c r="H8" s="128">
        <v>8</v>
      </c>
      <c r="I8" s="217">
        <v>9</v>
      </c>
      <c r="J8" s="128" t="s">
        <v>311</v>
      </c>
      <c r="K8" s="128" t="s">
        <v>307</v>
      </c>
      <c r="L8" s="227">
        <v>12</v>
      </c>
      <c r="M8" s="128">
        <v>13</v>
      </c>
      <c r="N8" s="217">
        <v>14</v>
      </c>
      <c r="O8" s="128" t="s">
        <v>308</v>
      </c>
      <c r="P8" s="228" t="s">
        <v>309</v>
      </c>
      <c r="AG8" s="14"/>
      <c r="AH8" s="14"/>
      <c r="AI8" s="14"/>
    </row>
    <row r="9" spans="1:37" ht="15" customHeight="1" x14ac:dyDescent="0.2">
      <c r="A9" s="224" t="s">
        <v>33</v>
      </c>
      <c r="B9" s="72">
        <f>G9+L9</f>
        <v>31964</v>
      </c>
      <c r="C9" s="78">
        <f t="shared" ref="C9:D9" si="0">H9+M9</f>
        <v>11232053.18</v>
      </c>
      <c r="D9" s="72">
        <f t="shared" si="0"/>
        <v>238772</v>
      </c>
      <c r="E9" s="79">
        <f>C9/D9</f>
        <v>47.040914261303669</v>
      </c>
      <c r="F9" s="79">
        <f>C9/B9</f>
        <v>351.39698348141661</v>
      </c>
      <c r="G9" s="218">
        <v>12204</v>
      </c>
      <c r="H9" s="78">
        <v>5101982.76</v>
      </c>
      <c r="I9" s="72">
        <v>102364</v>
      </c>
      <c r="J9" s="79">
        <f>H9/I9</f>
        <v>49.841572818569027</v>
      </c>
      <c r="K9" s="79">
        <f>H9/G9</f>
        <v>418.05823992133725</v>
      </c>
      <c r="L9" s="218">
        <v>19760</v>
      </c>
      <c r="M9" s="78">
        <v>6130070.4199999999</v>
      </c>
      <c r="N9" s="72">
        <v>136408</v>
      </c>
      <c r="O9" s="79">
        <f>M9/N9</f>
        <v>44.939229517330361</v>
      </c>
      <c r="P9" s="229">
        <f>M9/L9</f>
        <v>310.22623582995953</v>
      </c>
      <c r="AG9" s="1"/>
      <c r="AH9" s="1"/>
      <c r="AI9" s="1"/>
      <c r="AJ9" s="1"/>
      <c r="AK9" s="1"/>
    </row>
    <row r="10" spans="1:37" ht="15" customHeight="1" x14ac:dyDescent="0.2">
      <c r="A10" s="224" t="s">
        <v>34</v>
      </c>
      <c r="B10" s="72">
        <f t="shared" ref="B10:B22" si="1">G10+L10</f>
        <v>34875</v>
      </c>
      <c r="C10" s="78">
        <f t="shared" ref="C10:C22" si="2">H10+M10</f>
        <v>12420950.32</v>
      </c>
      <c r="D10" s="72">
        <f t="shared" ref="D10:D22" si="3">I10+N10</f>
        <v>217633</v>
      </c>
      <c r="E10" s="79">
        <f t="shared" ref="E10:E36" si="4">C10/D10</f>
        <v>57.072917801987749</v>
      </c>
      <c r="F10" s="79">
        <f t="shared" ref="F10:F36" si="5">C10/B10</f>
        <v>356.15628157706095</v>
      </c>
      <c r="G10" s="218">
        <v>13155</v>
      </c>
      <c r="H10" s="78">
        <v>5382078.7599999998</v>
      </c>
      <c r="I10" s="72">
        <v>91762</v>
      </c>
      <c r="J10" s="79">
        <f t="shared" ref="J10:J36" si="6">H10/I10</f>
        <v>58.652587781434576</v>
      </c>
      <c r="K10" s="79">
        <f t="shared" ref="K10:K36" si="7">H10/G10</f>
        <v>409.12799391866207</v>
      </c>
      <c r="L10" s="218">
        <v>21720</v>
      </c>
      <c r="M10" s="78">
        <v>7038871.5599999996</v>
      </c>
      <c r="N10" s="72">
        <v>125871</v>
      </c>
      <c r="O10" s="79">
        <f t="shared" ref="O10:O36" si="8">M10/N10</f>
        <v>55.921312772600515</v>
      </c>
      <c r="P10" s="229">
        <f t="shared" ref="P10:P36" si="9">M10/L10</f>
        <v>324.07327624309391</v>
      </c>
      <c r="AG10" s="1"/>
      <c r="AH10" s="1"/>
      <c r="AI10" s="1"/>
      <c r="AJ10" s="1"/>
      <c r="AK10" s="1"/>
    </row>
    <row r="11" spans="1:37" ht="15" customHeight="1" x14ac:dyDescent="0.2">
      <c r="A11" s="224" t="s">
        <v>35</v>
      </c>
      <c r="B11" s="72">
        <f t="shared" si="1"/>
        <v>50711</v>
      </c>
      <c r="C11" s="78">
        <f t="shared" si="2"/>
        <v>19052617.240000002</v>
      </c>
      <c r="D11" s="72">
        <f t="shared" si="3"/>
        <v>307731</v>
      </c>
      <c r="E11" s="79">
        <f t="shared" si="4"/>
        <v>61.913220442529358</v>
      </c>
      <c r="F11" s="79">
        <f t="shared" si="5"/>
        <v>375.70975212478561</v>
      </c>
      <c r="G11" s="218">
        <v>20298</v>
      </c>
      <c r="H11" s="78">
        <v>8832214.7400000002</v>
      </c>
      <c r="I11" s="72">
        <v>135549</v>
      </c>
      <c r="J11" s="79">
        <f t="shared" si="6"/>
        <v>65.158833632118274</v>
      </c>
      <c r="K11" s="79">
        <f t="shared" si="7"/>
        <v>435.12733963937336</v>
      </c>
      <c r="L11" s="218">
        <v>30413</v>
      </c>
      <c r="M11" s="78">
        <v>10220402.5</v>
      </c>
      <c r="N11" s="72">
        <v>172182</v>
      </c>
      <c r="O11" s="79">
        <f t="shared" si="8"/>
        <v>59.35813557747035</v>
      </c>
      <c r="P11" s="229">
        <f t="shared" si="9"/>
        <v>336.05374346496563</v>
      </c>
      <c r="AG11" s="1"/>
      <c r="AH11" s="1"/>
      <c r="AI11" s="1"/>
      <c r="AJ11" s="1"/>
      <c r="AK11" s="1"/>
    </row>
    <row r="12" spans="1:37" ht="15" customHeight="1" x14ac:dyDescent="0.2">
      <c r="A12" s="224" t="s">
        <v>36</v>
      </c>
      <c r="B12" s="72">
        <f t="shared" si="1"/>
        <v>24187</v>
      </c>
      <c r="C12" s="78">
        <f t="shared" si="2"/>
        <v>8047803.79</v>
      </c>
      <c r="D12" s="72">
        <f t="shared" si="3"/>
        <v>145180</v>
      </c>
      <c r="E12" s="79">
        <f t="shared" si="4"/>
        <v>55.433281374845023</v>
      </c>
      <c r="F12" s="79">
        <f t="shared" si="5"/>
        <v>332.7326162814735</v>
      </c>
      <c r="G12" s="218">
        <v>9859</v>
      </c>
      <c r="H12" s="78">
        <v>3803507.79</v>
      </c>
      <c r="I12" s="72">
        <v>65952</v>
      </c>
      <c r="J12" s="79">
        <f t="shared" si="6"/>
        <v>57.670848344250366</v>
      </c>
      <c r="K12" s="79">
        <f t="shared" si="7"/>
        <v>385.7904239780911</v>
      </c>
      <c r="L12" s="218">
        <v>14328</v>
      </c>
      <c r="M12" s="78">
        <v>4244296</v>
      </c>
      <c r="N12" s="72">
        <v>79228</v>
      </c>
      <c r="O12" s="79">
        <f t="shared" si="8"/>
        <v>53.570656838491445</v>
      </c>
      <c r="P12" s="229">
        <f t="shared" si="9"/>
        <v>296.22389726409824</v>
      </c>
    </row>
    <row r="13" spans="1:37" ht="15" customHeight="1" x14ac:dyDescent="0.2">
      <c r="A13" s="224" t="s">
        <v>37</v>
      </c>
      <c r="B13" s="72">
        <f t="shared" si="1"/>
        <v>4690</v>
      </c>
      <c r="C13" s="78">
        <f t="shared" si="2"/>
        <v>1618473.33</v>
      </c>
      <c r="D13" s="72">
        <f t="shared" si="3"/>
        <v>31138</v>
      </c>
      <c r="E13" s="79">
        <f t="shared" si="4"/>
        <v>51.977433682317425</v>
      </c>
      <c r="F13" s="79">
        <f t="shared" si="5"/>
        <v>345.09026226012793</v>
      </c>
      <c r="G13" s="218">
        <v>1657</v>
      </c>
      <c r="H13" s="78">
        <v>633047.06000000006</v>
      </c>
      <c r="I13" s="72">
        <v>12467</v>
      </c>
      <c r="J13" s="79">
        <f t="shared" si="6"/>
        <v>50.777818240154012</v>
      </c>
      <c r="K13" s="79">
        <f t="shared" si="7"/>
        <v>382.0440917320459</v>
      </c>
      <c r="L13" s="218">
        <v>3033</v>
      </c>
      <c r="M13" s="78">
        <v>985426.27</v>
      </c>
      <c r="N13" s="72">
        <v>18671</v>
      </c>
      <c r="O13" s="79">
        <f t="shared" si="8"/>
        <v>52.778440897648764</v>
      </c>
      <c r="P13" s="229">
        <f t="shared" si="9"/>
        <v>324.90150675898451</v>
      </c>
    </row>
    <row r="14" spans="1:37" ht="15" customHeight="1" x14ac:dyDescent="0.2">
      <c r="A14" s="224" t="s">
        <v>38</v>
      </c>
      <c r="B14" s="72">
        <f t="shared" si="1"/>
        <v>16317</v>
      </c>
      <c r="C14" s="78">
        <f t="shared" si="2"/>
        <v>7405425.9700000007</v>
      </c>
      <c r="D14" s="72">
        <f t="shared" si="3"/>
        <v>123042</v>
      </c>
      <c r="E14" s="79">
        <f t="shared" si="4"/>
        <v>60.186163830236836</v>
      </c>
      <c r="F14" s="79">
        <f t="shared" si="5"/>
        <v>453.84727400870264</v>
      </c>
      <c r="G14" s="218">
        <v>7018</v>
      </c>
      <c r="H14" s="78">
        <v>3542237.89</v>
      </c>
      <c r="I14" s="72">
        <v>56369</v>
      </c>
      <c r="J14" s="79">
        <f t="shared" si="6"/>
        <v>62.84017616065568</v>
      </c>
      <c r="K14" s="79">
        <f t="shared" si="7"/>
        <v>504.73609147905387</v>
      </c>
      <c r="L14" s="218">
        <v>9299</v>
      </c>
      <c r="M14" s="78">
        <v>3863188.08</v>
      </c>
      <c r="N14" s="72">
        <v>66673</v>
      </c>
      <c r="O14" s="79">
        <f t="shared" si="8"/>
        <v>57.942316679915407</v>
      </c>
      <c r="P14" s="229">
        <f t="shared" si="9"/>
        <v>415.44123884288632</v>
      </c>
    </row>
    <row r="15" spans="1:37" ht="15" customHeight="1" x14ac:dyDescent="0.2">
      <c r="A15" s="224" t="s">
        <v>39</v>
      </c>
      <c r="B15" s="72">
        <f t="shared" si="1"/>
        <v>17388</v>
      </c>
      <c r="C15" s="78">
        <f t="shared" si="2"/>
        <v>7026777.7599999998</v>
      </c>
      <c r="D15" s="72">
        <f t="shared" si="3"/>
        <v>125132</v>
      </c>
      <c r="E15" s="79">
        <f t="shared" si="4"/>
        <v>56.154922481859153</v>
      </c>
      <c r="F15" s="79">
        <f t="shared" si="5"/>
        <v>404.11650333563375</v>
      </c>
      <c r="G15" s="218">
        <v>7459</v>
      </c>
      <c r="H15" s="78">
        <v>3439974.66</v>
      </c>
      <c r="I15" s="72">
        <v>58942</v>
      </c>
      <c r="J15" s="79">
        <f t="shared" si="6"/>
        <v>58.362028095415837</v>
      </c>
      <c r="K15" s="79">
        <f t="shared" si="7"/>
        <v>461.18442954819682</v>
      </c>
      <c r="L15" s="218">
        <v>9929</v>
      </c>
      <c r="M15" s="78">
        <v>3586803.1</v>
      </c>
      <c r="N15" s="72">
        <v>66190</v>
      </c>
      <c r="O15" s="79">
        <f t="shared" si="8"/>
        <v>54.189501435262123</v>
      </c>
      <c r="P15" s="229">
        <f t="shared" si="9"/>
        <v>361.24515056904022</v>
      </c>
    </row>
    <row r="16" spans="1:37" ht="15" customHeight="1" x14ac:dyDescent="0.2">
      <c r="A16" s="224" t="s">
        <v>40</v>
      </c>
      <c r="B16" s="72">
        <f t="shared" si="1"/>
        <v>8174</v>
      </c>
      <c r="C16" s="78">
        <f t="shared" si="2"/>
        <v>3086213.8</v>
      </c>
      <c r="D16" s="72">
        <f t="shared" si="3"/>
        <v>57144</v>
      </c>
      <c r="E16" s="79">
        <f t="shared" si="4"/>
        <v>54.007661346773062</v>
      </c>
      <c r="F16" s="79">
        <f t="shared" si="5"/>
        <v>377.56469292879859</v>
      </c>
      <c r="G16" s="218">
        <v>3087</v>
      </c>
      <c r="H16" s="78">
        <v>1328874.06</v>
      </c>
      <c r="I16" s="72">
        <v>24241</v>
      </c>
      <c r="J16" s="79">
        <f t="shared" si="6"/>
        <v>54.819275607441938</v>
      </c>
      <c r="K16" s="79">
        <f t="shared" si="7"/>
        <v>430.47426627793976</v>
      </c>
      <c r="L16" s="218">
        <v>5087</v>
      </c>
      <c r="M16" s="78">
        <v>1757339.74</v>
      </c>
      <c r="N16" s="72">
        <v>32903</v>
      </c>
      <c r="O16" s="79">
        <f t="shared" si="8"/>
        <v>53.409711576451997</v>
      </c>
      <c r="P16" s="229">
        <f t="shared" si="9"/>
        <v>345.45699626498919</v>
      </c>
    </row>
    <row r="17" spans="1:16" ht="15" customHeight="1" x14ac:dyDescent="0.2">
      <c r="A17" s="224" t="s">
        <v>41</v>
      </c>
      <c r="B17" s="72">
        <f t="shared" si="1"/>
        <v>11006</v>
      </c>
      <c r="C17" s="78">
        <f t="shared" si="2"/>
        <v>4149819.25</v>
      </c>
      <c r="D17" s="72">
        <f t="shared" si="3"/>
        <v>81260</v>
      </c>
      <c r="E17" s="79">
        <f t="shared" si="4"/>
        <v>51.068413118385429</v>
      </c>
      <c r="F17" s="79">
        <f t="shared" si="5"/>
        <v>377.05063147374159</v>
      </c>
      <c r="G17" s="218">
        <v>3932</v>
      </c>
      <c r="H17" s="78">
        <v>1764717.99</v>
      </c>
      <c r="I17" s="72">
        <v>33087</v>
      </c>
      <c r="J17" s="79">
        <f t="shared" si="6"/>
        <v>53.335690452443558</v>
      </c>
      <c r="K17" s="79">
        <f t="shared" si="7"/>
        <v>448.80925483214651</v>
      </c>
      <c r="L17" s="218">
        <v>7074</v>
      </c>
      <c r="M17" s="78">
        <v>2385101.2599999998</v>
      </c>
      <c r="N17" s="72">
        <v>48173</v>
      </c>
      <c r="O17" s="79">
        <f t="shared" si="8"/>
        <v>49.51116309966163</v>
      </c>
      <c r="P17" s="229">
        <f t="shared" si="9"/>
        <v>337.16444161718965</v>
      </c>
    </row>
    <row r="18" spans="1:16" ht="15" customHeight="1" x14ac:dyDescent="0.2">
      <c r="A18" s="224" t="s">
        <v>42</v>
      </c>
      <c r="B18" s="72">
        <f t="shared" si="1"/>
        <v>11554</v>
      </c>
      <c r="C18" s="78">
        <f t="shared" si="2"/>
        <v>4428110.33</v>
      </c>
      <c r="D18" s="72">
        <f t="shared" si="3"/>
        <v>82347</v>
      </c>
      <c r="E18" s="79">
        <f t="shared" si="4"/>
        <v>53.773790544889309</v>
      </c>
      <c r="F18" s="79">
        <f t="shared" si="5"/>
        <v>383.25344729098151</v>
      </c>
      <c r="G18" s="218">
        <v>4757</v>
      </c>
      <c r="H18" s="78">
        <v>2075798.48</v>
      </c>
      <c r="I18" s="72">
        <v>37438</v>
      </c>
      <c r="J18" s="79">
        <f t="shared" si="6"/>
        <v>55.446297344943638</v>
      </c>
      <c r="K18" s="79">
        <f t="shared" si="7"/>
        <v>436.3671389531217</v>
      </c>
      <c r="L18" s="218">
        <v>6797</v>
      </c>
      <c r="M18" s="78">
        <v>2352311.85</v>
      </c>
      <c r="N18" s="72">
        <v>44909</v>
      </c>
      <c r="O18" s="79">
        <f t="shared" si="8"/>
        <v>52.379519695383998</v>
      </c>
      <c r="P18" s="229">
        <f t="shared" si="9"/>
        <v>346.08089598352217</v>
      </c>
    </row>
    <row r="19" spans="1:16" ht="15" customHeight="1" x14ac:dyDescent="0.2">
      <c r="A19" s="224" t="s">
        <v>43</v>
      </c>
      <c r="B19" s="72">
        <f t="shared" si="1"/>
        <v>8870</v>
      </c>
      <c r="C19" s="78">
        <f t="shared" si="2"/>
        <v>3893754.03</v>
      </c>
      <c r="D19" s="72">
        <f t="shared" si="3"/>
        <v>72931</v>
      </c>
      <c r="E19" s="79">
        <f t="shared" si="4"/>
        <v>53.38956040641154</v>
      </c>
      <c r="F19" s="79">
        <f t="shared" si="5"/>
        <v>438.98016121758735</v>
      </c>
      <c r="G19" s="218">
        <v>3557</v>
      </c>
      <c r="H19" s="78">
        <v>1749774.15</v>
      </c>
      <c r="I19" s="72">
        <v>31843</v>
      </c>
      <c r="J19" s="79">
        <f t="shared" si="6"/>
        <v>54.950040825299119</v>
      </c>
      <c r="K19" s="79">
        <f t="shared" si="7"/>
        <v>491.92413550745005</v>
      </c>
      <c r="L19" s="218">
        <v>5313</v>
      </c>
      <c r="M19" s="78">
        <v>2143979.88</v>
      </c>
      <c r="N19" s="72">
        <v>41088</v>
      </c>
      <c r="O19" s="79">
        <f t="shared" si="8"/>
        <v>52.18019567757009</v>
      </c>
      <c r="P19" s="229">
        <f t="shared" si="9"/>
        <v>403.53470355731224</v>
      </c>
    </row>
    <row r="20" spans="1:16" ht="15" customHeight="1" x14ac:dyDescent="0.2">
      <c r="A20" s="224" t="s">
        <v>44</v>
      </c>
      <c r="B20" s="72">
        <f t="shared" si="1"/>
        <v>26340</v>
      </c>
      <c r="C20" s="78">
        <f t="shared" si="2"/>
        <v>10616751.77</v>
      </c>
      <c r="D20" s="72">
        <f t="shared" si="3"/>
        <v>199237</v>
      </c>
      <c r="E20" s="79">
        <f t="shared" si="4"/>
        <v>53.287048941712634</v>
      </c>
      <c r="F20" s="79">
        <f t="shared" si="5"/>
        <v>403.06574677296885</v>
      </c>
      <c r="G20" s="218">
        <v>11093</v>
      </c>
      <c r="H20" s="78">
        <v>5035920.37</v>
      </c>
      <c r="I20" s="72">
        <v>91224</v>
      </c>
      <c r="J20" s="79">
        <f t="shared" si="6"/>
        <v>55.203897768131192</v>
      </c>
      <c r="K20" s="79">
        <f t="shared" si="7"/>
        <v>453.97280897863516</v>
      </c>
      <c r="L20" s="218">
        <v>15247</v>
      </c>
      <c r="M20" s="78">
        <v>5580831.4000000004</v>
      </c>
      <c r="N20" s="72">
        <v>108013</v>
      </c>
      <c r="O20" s="79">
        <f t="shared" si="8"/>
        <v>51.66814550100451</v>
      </c>
      <c r="P20" s="229">
        <f t="shared" si="9"/>
        <v>366.02816291729522</v>
      </c>
    </row>
    <row r="21" spans="1:16" ht="15" customHeight="1" x14ac:dyDescent="0.2">
      <c r="A21" s="224" t="s">
        <v>45</v>
      </c>
      <c r="B21" s="72">
        <f t="shared" si="1"/>
        <v>12103</v>
      </c>
      <c r="C21" s="78">
        <f t="shared" si="2"/>
        <v>5593891.1200000001</v>
      </c>
      <c r="D21" s="72">
        <f t="shared" si="3"/>
        <v>101860</v>
      </c>
      <c r="E21" s="79">
        <f t="shared" si="4"/>
        <v>54.917446691537407</v>
      </c>
      <c r="F21" s="79">
        <f t="shared" si="5"/>
        <v>462.19045856399242</v>
      </c>
      <c r="G21" s="218">
        <v>5274</v>
      </c>
      <c r="H21" s="78">
        <v>2852547.43</v>
      </c>
      <c r="I21" s="72">
        <v>50203</v>
      </c>
      <c r="J21" s="79">
        <f t="shared" si="6"/>
        <v>56.820258351094559</v>
      </c>
      <c r="K21" s="79">
        <f t="shared" si="7"/>
        <v>540.8698198710656</v>
      </c>
      <c r="L21" s="218">
        <v>6829</v>
      </c>
      <c r="M21" s="78">
        <v>2741343.69</v>
      </c>
      <c r="N21" s="72">
        <v>51657</v>
      </c>
      <c r="O21" s="79">
        <f t="shared" si="8"/>
        <v>53.0681938556246</v>
      </c>
      <c r="P21" s="229">
        <f t="shared" si="9"/>
        <v>401.42681066041877</v>
      </c>
    </row>
    <row r="22" spans="1:16" ht="15" customHeight="1" x14ac:dyDescent="0.2">
      <c r="A22" s="224" t="s">
        <v>46</v>
      </c>
      <c r="B22" s="72">
        <f t="shared" si="1"/>
        <v>19029</v>
      </c>
      <c r="C22" s="78">
        <f t="shared" si="2"/>
        <v>7027894.6799999997</v>
      </c>
      <c r="D22" s="72">
        <f t="shared" si="3"/>
        <v>131083</v>
      </c>
      <c r="E22" s="79">
        <f t="shared" si="4"/>
        <v>53.61408176498859</v>
      </c>
      <c r="F22" s="79">
        <f t="shared" si="5"/>
        <v>369.32548636291972</v>
      </c>
      <c r="G22" s="218">
        <v>7478</v>
      </c>
      <c r="H22" s="78">
        <v>3114766.75</v>
      </c>
      <c r="I22" s="72">
        <v>57933</v>
      </c>
      <c r="J22" s="79">
        <f t="shared" si="6"/>
        <v>53.764982824987484</v>
      </c>
      <c r="K22" s="79">
        <f t="shared" si="7"/>
        <v>416.52403717571542</v>
      </c>
      <c r="L22" s="218">
        <v>11551</v>
      </c>
      <c r="M22" s="78">
        <v>3913127.93</v>
      </c>
      <c r="N22" s="72">
        <v>73150</v>
      </c>
      <c r="O22" s="79">
        <f t="shared" si="8"/>
        <v>53.494571838687634</v>
      </c>
      <c r="P22" s="229">
        <f t="shared" si="9"/>
        <v>338.76962427495454</v>
      </c>
    </row>
    <row r="23" spans="1:16" ht="15" customHeight="1" x14ac:dyDescent="0.2">
      <c r="A23" s="224" t="s">
        <v>47</v>
      </c>
      <c r="B23" s="72">
        <f t="shared" ref="B23:B36" si="10">G23+L23</f>
        <v>94114</v>
      </c>
      <c r="C23" s="78">
        <f t="shared" ref="C23:C36" si="11">H23+M23</f>
        <v>31730134.960000001</v>
      </c>
      <c r="D23" s="72">
        <f t="shared" ref="D23:D36" si="12">I23+N23</f>
        <v>548207</v>
      </c>
      <c r="E23" s="79">
        <f t="shared" si="4"/>
        <v>57.879842760125285</v>
      </c>
      <c r="F23" s="79">
        <f t="shared" si="5"/>
        <v>337.14574834774851</v>
      </c>
      <c r="G23" s="218">
        <v>37873</v>
      </c>
      <c r="H23" s="78">
        <v>14268800.529999999</v>
      </c>
      <c r="I23" s="72">
        <v>239872</v>
      </c>
      <c r="J23" s="79">
        <f t="shared" si="6"/>
        <v>59.485060907483991</v>
      </c>
      <c r="K23" s="79">
        <f t="shared" si="7"/>
        <v>376.75390198822379</v>
      </c>
      <c r="L23" s="218">
        <v>56241</v>
      </c>
      <c r="M23" s="78">
        <v>17461334.43</v>
      </c>
      <c r="N23" s="72">
        <v>308335</v>
      </c>
      <c r="O23" s="79">
        <f t="shared" si="8"/>
        <v>56.631048794330837</v>
      </c>
      <c r="P23" s="229">
        <f t="shared" si="9"/>
        <v>310.473398943831</v>
      </c>
    </row>
    <row r="24" spans="1:16" ht="15" customHeight="1" x14ac:dyDescent="0.2">
      <c r="A24" s="224" t="s">
        <v>48</v>
      </c>
      <c r="B24" s="72">
        <f t="shared" si="10"/>
        <v>8277</v>
      </c>
      <c r="C24" s="78">
        <f t="shared" si="11"/>
        <v>3270996.77</v>
      </c>
      <c r="D24" s="72">
        <f t="shared" si="12"/>
        <v>59454</v>
      </c>
      <c r="E24" s="79">
        <f t="shared" si="4"/>
        <v>55.017269990244557</v>
      </c>
      <c r="F24" s="79">
        <f t="shared" si="5"/>
        <v>395.19110426483024</v>
      </c>
      <c r="G24" s="218">
        <v>3485</v>
      </c>
      <c r="H24" s="78">
        <v>1561868.1</v>
      </c>
      <c r="I24" s="72">
        <v>27358</v>
      </c>
      <c r="J24" s="79">
        <f t="shared" si="6"/>
        <v>57.089995613714457</v>
      </c>
      <c r="K24" s="79">
        <f t="shared" si="7"/>
        <v>448.1687517934003</v>
      </c>
      <c r="L24" s="218">
        <v>4792</v>
      </c>
      <c r="M24" s="78">
        <v>1709128.67</v>
      </c>
      <c r="N24" s="72">
        <v>32096</v>
      </c>
      <c r="O24" s="79">
        <f t="shared" si="8"/>
        <v>53.250519379361911</v>
      </c>
      <c r="P24" s="229">
        <f t="shared" si="9"/>
        <v>356.66291110183636</v>
      </c>
    </row>
    <row r="25" spans="1:16" ht="15" customHeight="1" x14ac:dyDescent="0.2">
      <c r="A25" s="224" t="s">
        <v>49</v>
      </c>
      <c r="B25" s="72">
        <f t="shared" si="10"/>
        <v>24232</v>
      </c>
      <c r="C25" s="78">
        <f t="shared" si="11"/>
        <v>8598872.7699999996</v>
      </c>
      <c r="D25" s="72">
        <f t="shared" si="12"/>
        <v>145668</v>
      </c>
      <c r="E25" s="79">
        <f t="shared" si="4"/>
        <v>59.030622854710707</v>
      </c>
      <c r="F25" s="79">
        <f t="shared" si="5"/>
        <v>354.85608988114888</v>
      </c>
      <c r="G25" s="218">
        <v>9809</v>
      </c>
      <c r="H25" s="78">
        <v>4025856.11</v>
      </c>
      <c r="I25" s="72">
        <v>64456</v>
      </c>
      <c r="J25" s="79">
        <f t="shared" si="6"/>
        <v>62.458981475735385</v>
      </c>
      <c r="K25" s="79">
        <f t="shared" si="7"/>
        <v>410.42472321337544</v>
      </c>
      <c r="L25" s="218">
        <v>14423</v>
      </c>
      <c r="M25" s="78">
        <v>4573016.66</v>
      </c>
      <c r="N25" s="72">
        <v>81212</v>
      </c>
      <c r="O25" s="79">
        <f t="shared" si="8"/>
        <v>56.309617544205288</v>
      </c>
      <c r="P25" s="229">
        <f t="shared" si="9"/>
        <v>317.06417943562366</v>
      </c>
    </row>
    <row r="26" spans="1:16" ht="15" customHeight="1" x14ac:dyDescent="0.2">
      <c r="A26" s="224" t="s">
        <v>50</v>
      </c>
      <c r="B26" s="72">
        <f t="shared" si="10"/>
        <v>7019</v>
      </c>
      <c r="C26" s="78">
        <f t="shared" si="11"/>
        <v>2546415.56</v>
      </c>
      <c r="D26" s="72">
        <f t="shared" si="12"/>
        <v>47970</v>
      </c>
      <c r="E26" s="79">
        <f t="shared" si="4"/>
        <v>53.083501355013553</v>
      </c>
      <c r="F26" s="79">
        <f t="shared" si="5"/>
        <v>362.78893859524152</v>
      </c>
      <c r="G26" s="218">
        <v>2728</v>
      </c>
      <c r="H26" s="78">
        <v>1087550.06</v>
      </c>
      <c r="I26" s="72">
        <v>20715</v>
      </c>
      <c r="J26" s="79">
        <f t="shared" si="6"/>
        <v>52.500606323919868</v>
      </c>
      <c r="K26" s="79">
        <f t="shared" si="7"/>
        <v>398.66204545454548</v>
      </c>
      <c r="L26" s="218">
        <v>4291</v>
      </c>
      <c r="M26" s="78">
        <v>1458865.5</v>
      </c>
      <c r="N26" s="72">
        <v>27255</v>
      </c>
      <c r="O26" s="79">
        <f t="shared" si="8"/>
        <v>53.526527242707758</v>
      </c>
      <c r="P26" s="229">
        <f t="shared" si="9"/>
        <v>339.9826380797017</v>
      </c>
    </row>
    <row r="27" spans="1:16" ht="15" customHeight="1" x14ac:dyDescent="0.2">
      <c r="A27" s="224" t="s">
        <v>51</v>
      </c>
      <c r="B27" s="72">
        <f t="shared" si="10"/>
        <v>12895</v>
      </c>
      <c r="C27" s="78">
        <f t="shared" si="11"/>
        <v>4541853.6900000004</v>
      </c>
      <c r="D27" s="72">
        <f t="shared" si="12"/>
        <v>82723</v>
      </c>
      <c r="E27" s="79">
        <f t="shared" si="4"/>
        <v>54.904363840769804</v>
      </c>
      <c r="F27" s="79">
        <f t="shared" si="5"/>
        <v>352.21820007754945</v>
      </c>
      <c r="G27" s="218">
        <v>4942</v>
      </c>
      <c r="H27" s="78">
        <v>1980371.3</v>
      </c>
      <c r="I27" s="72">
        <v>35749</v>
      </c>
      <c r="J27" s="79">
        <f t="shared" si="6"/>
        <v>55.396550952474193</v>
      </c>
      <c r="K27" s="79">
        <f t="shared" si="7"/>
        <v>400.72264265479566</v>
      </c>
      <c r="L27" s="218">
        <v>7953</v>
      </c>
      <c r="M27" s="78">
        <v>2561482.39</v>
      </c>
      <c r="N27" s="72">
        <v>46974</v>
      </c>
      <c r="O27" s="79">
        <f t="shared" si="8"/>
        <v>54.529790735300381</v>
      </c>
      <c r="P27" s="229">
        <f t="shared" si="9"/>
        <v>322.07750408650827</v>
      </c>
    </row>
    <row r="28" spans="1:16" ht="15" customHeight="1" x14ac:dyDescent="0.2">
      <c r="A28" s="224" t="s">
        <v>52</v>
      </c>
      <c r="B28" s="72">
        <f t="shared" si="10"/>
        <v>11831</v>
      </c>
      <c r="C28" s="78">
        <f t="shared" si="11"/>
        <v>4052186.31</v>
      </c>
      <c r="D28" s="72">
        <f t="shared" si="12"/>
        <v>75256</v>
      </c>
      <c r="E28" s="79">
        <f t="shared" si="4"/>
        <v>53.845358642500265</v>
      </c>
      <c r="F28" s="79">
        <f t="shared" si="5"/>
        <v>342.50581607640942</v>
      </c>
      <c r="G28" s="218">
        <v>4888</v>
      </c>
      <c r="H28" s="78">
        <v>2020328.59</v>
      </c>
      <c r="I28" s="72">
        <v>34727</v>
      </c>
      <c r="J28" s="79">
        <f t="shared" si="6"/>
        <v>58.177458173755291</v>
      </c>
      <c r="K28" s="79">
        <f t="shared" si="7"/>
        <v>413.32417962356794</v>
      </c>
      <c r="L28" s="218">
        <v>6943</v>
      </c>
      <c r="M28" s="78">
        <v>2031857.72</v>
      </c>
      <c r="N28" s="72">
        <v>40529</v>
      </c>
      <c r="O28" s="79">
        <f t="shared" si="8"/>
        <v>50.133428409287177</v>
      </c>
      <c r="P28" s="229">
        <f t="shared" si="9"/>
        <v>292.64838254356908</v>
      </c>
    </row>
    <row r="29" spans="1:16" ht="15" customHeight="1" x14ac:dyDescent="0.2">
      <c r="A29" s="224" t="s">
        <v>53</v>
      </c>
      <c r="B29" s="72">
        <f t="shared" si="10"/>
        <v>282055</v>
      </c>
      <c r="C29" s="78">
        <f t="shared" si="11"/>
        <v>117145705.34999999</v>
      </c>
      <c r="D29" s="72">
        <f t="shared" si="12"/>
        <v>1619272</v>
      </c>
      <c r="E29" s="79">
        <f t="shared" si="4"/>
        <v>72.344674242499096</v>
      </c>
      <c r="F29" s="79">
        <f t="shared" si="5"/>
        <v>415.32929871833505</v>
      </c>
      <c r="G29" s="218">
        <v>109463</v>
      </c>
      <c r="H29" s="78">
        <v>50658655.670000002</v>
      </c>
      <c r="I29" s="72">
        <v>691009</v>
      </c>
      <c r="J29" s="79">
        <f t="shared" si="6"/>
        <v>73.311137293436119</v>
      </c>
      <c r="K29" s="79">
        <f t="shared" si="7"/>
        <v>462.79250221536046</v>
      </c>
      <c r="L29" s="218">
        <v>172592</v>
      </c>
      <c r="M29" s="78">
        <v>66487049.68</v>
      </c>
      <c r="N29" s="72">
        <v>928263</v>
      </c>
      <c r="O29" s="79">
        <f t="shared" si="8"/>
        <v>71.625228712121455</v>
      </c>
      <c r="P29" s="229">
        <f t="shared" si="9"/>
        <v>385.22671780847315</v>
      </c>
    </row>
    <row r="30" spans="1:16" ht="15" customHeight="1" x14ac:dyDescent="0.2">
      <c r="A30" s="224" t="s">
        <v>54</v>
      </c>
      <c r="B30" s="72">
        <f t="shared" si="10"/>
        <v>25397</v>
      </c>
      <c r="C30" s="78">
        <f t="shared" si="11"/>
        <v>10929586.16</v>
      </c>
      <c r="D30" s="72">
        <f t="shared" si="12"/>
        <v>174209</v>
      </c>
      <c r="E30" s="79">
        <f t="shared" si="4"/>
        <v>62.738355423657794</v>
      </c>
      <c r="F30" s="79">
        <f t="shared" si="5"/>
        <v>430.34949639721225</v>
      </c>
      <c r="G30" s="218">
        <v>10367</v>
      </c>
      <c r="H30" s="78">
        <v>5115630.68</v>
      </c>
      <c r="I30" s="72">
        <v>76660</v>
      </c>
      <c r="J30" s="79">
        <f t="shared" si="6"/>
        <v>66.731420297417159</v>
      </c>
      <c r="K30" s="79">
        <f t="shared" si="7"/>
        <v>493.45333076106874</v>
      </c>
      <c r="L30" s="218">
        <v>15030</v>
      </c>
      <c r="M30" s="78">
        <v>5813955.4800000004</v>
      </c>
      <c r="N30" s="72">
        <v>97549</v>
      </c>
      <c r="O30" s="79">
        <f t="shared" si="8"/>
        <v>59.60035961414264</v>
      </c>
      <c r="P30" s="229">
        <f t="shared" si="9"/>
        <v>386.82338522954097</v>
      </c>
    </row>
    <row r="31" spans="1:16" ht="15" customHeight="1" x14ac:dyDescent="0.2">
      <c r="A31" s="224" t="s">
        <v>55</v>
      </c>
      <c r="B31" s="72">
        <f t="shared" si="10"/>
        <v>43362</v>
      </c>
      <c r="C31" s="78">
        <f t="shared" si="11"/>
        <v>18069510.490000002</v>
      </c>
      <c r="D31" s="72">
        <f t="shared" si="12"/>
        <v>261372</v>
      </c>
      <c r="E31" s="79">
        <f t="shared" si="4"/>
        <v>69.133306130725558</v>
      </c>
      <c r="F31" s="79">
        <f t="shared" si="5"/>
        <v>416.71303191734705</v>
      </c>
      <c r="G31" s="218">
        <v>20160</v>
      </c>
      <c r="H31" s="78">
        <v>9630977.0600000005</v>
      </c>
      <c r="I31" s="72">
        <v>125479</v>
      </c>
      <c r="J31" s="79">
        <f t="shared" si="6"/>
        <v>76.753696315718173</v>
      </c>
      <c r="K31" s="79">
        <f t="shared" si="7"/>
        <v>477.72703670634922</v>
      </c>
      <c r="L31" s="218">
        <v>23202</v>
      </c>
      <c r="M31" s="78">
        <v>8438533.4299999997</v>
      </c>
      <c r="N31" s="72">
        <v>135893</v>
      </c>
      <c r="O31" s="79">
        <f t="shared" si="8"/>
        <v>62.096895572251697</v>
      </c>
      <c r="P31" s="229">
        <f t="shared" si="9"/>
        <v>363.69853590207737</v>
      </c>
    </row>
    <row r="32" spans="1:16" ht="15" customHeight="1" x14ac:dyDescent="0.2">
      <c r="A32" s="224" t="s">
        <v>56</v>
      </c>
      <c r="B32" s="72">
        <f t="shared" si="10"/>
        <v>9152</v>
      </c>
      <c r="C32" s="78">
        <f t="shared" si="11"/>
        <v>3408605.72</v>
      </c>
      <c r="D32" s="72">
        <f t="shared" si="12"/>
        <v>61094</v>
      </c>
      <c r="E32" s="79">
        <f t="shared" si="4"/>
        <v>55.792806494909485</v>
      </c>
      <c r="F32" s="79">
        <f t="shared" si="5"/>
        <v>372.44380681818183</v>
      </c>
      <c r="G32" s="218">
        <v>3464</v>
      </c>
      <c r="H32" s="78">
        <v>1475533.12</v>
      </c>
      <c r="I32" s="72">
        <v>25777</v>
      </c>
      <c r="J32" s="79">
        <f t="shared" si="6"/>
        <v>57.242236101951356</v>
      </c>
      <c r="K32" s="79">
        <f t="shared" si="7"/>
        <v>425.96221709006932</v>
      </c>
      <c r="L32" s="218">
        <v>5688</v>
      </c>
      <c r="M32" s="78">
        <v>1933072.6</v>
      </c>
      <c r="N32" s="72">
        <v>35317</v>
      </c>
      <c r="O32" s="79">
        <f t="shared" si="8"/>
        <v>54.734903870657192</v>
      </c>
      <c r="P32" s="229">
        <f t="shared" si="9"/>
        <v>339.85101969057666</v>
      </c>
    </row>
    <row r="33" spans="1:16" ht="15" customHeight="1" x14ac:dyDescent="0.2">
      <c r="A33" s="224" t="s">
        <v>57</v>
      </c>
      <c r="B33" s="72">
        <f t="shared" si="10"/>
        <v>6576</v>
      </c>
      <c r="C33" s="78">
        <f t="shared" si="11"/>
        <v>2715032.23</v>
      </c>
      <c r="D33" s="72">
        <f t="shared" si="12"/>
        <v>50618</v>
      </c>
      <c r="E33" s="79">
        <f t="shared" si="4"/>
        <v>53.63768284009641</v>
      </c>
      <c r="F33" s="79">
        <f t="shared" si="5"/>
        <v>412.86986465936741</v>
      </c>
      <c r="G33" s="218">
        <v>2788</v>
      </c>
      <c r="H33" s="78">
        <v>1312663.3899999999</v>
      </c>
      <c r="I33" s="72">
        <v>24065</v>
      </c>
      <c r="J33" s="79">
        <f t="shared" si="6"/>
        <v>54.546577602327027</v>
      </c>
      <c r="K33" s="79">
        <f t="shared" si="7"/>
        <v>470.8261800573888</v>
      </c>
      <c r="L33" s="218">
        <v>3788</v>
      </c>
      <c r="M33" s="78">
        <v>1402368.84</v>
      </c>
      <c r="N33" s="72">
        <v>26553</v>
      </c>
      <c r="O33" s="79">
        <f t="shared" si="8"/>
        <v>52.813950965992547</v>
      </c>
      <c r="P33" s="229">
        <f t="shared" si="9"/>
        <v>370.21352692713833</v>
      </c>
    </row>
    <row r="34" spans="1:16" ht="15" customHeight="1" x14ac:dyDescent="0.2">
      <c r="A34" s="224" t="s">
        <v>58</v>
      </c>
      <c r="B34" s="72">
        <f t="shared" si="10"/>
        <v>15669</v>
      </c>
      <c r="C34" s="78">
        <f t="shared" si="11"/>
        <v>5385216.0300000003</v>
      </c>
      <c r="D34" s="72">
        <f t="shared" si="12"/>
        <v>104684</v>
      </c>
      <c r="E34" s="79">
        <f t="shared" si="4"/>
        <v>51.442589411944525</v>
      </c>
      <c r="F34" s="79">
        <f t="shared" si="5"/>
        <v>343.68600612674709</v>
      </c>
      <c r="G34" s="218">
        <v>5866</v>
      </c>
      <c r="H34" s="78">
        <v>2260195.41</v>
      </c>
      <c r="I34" s="72">
        <v>44765</v>
      </c>
      <c r="J34" s="79">
        <f t="shared" si="6"/>
        <v>50.490235898581481</v>
      </c>
      <c r="K34" s="79">
        <f t="shared" si="7"/>
        <v>385.30436583702698</v>
      </c>
      <c r="L34" s="218">
        <v>9803</v>
      </c>
      <c r="M34" s="78">
        <v>3125020.62</v>
      </c>
      <c r="N34" s="72">
        <v>59919</v>
      </c>
      <c r="O34" s="79">
        <f t="shared" si="8"/>
        <v>52.15408501476994</v>
      </c>
      <c r="P34" s="229">
        <f t="shared" si="9"/>
        <v>318.78206875446295</v>
      </c>
    </row>
    <row r="35" spans="1:16" ht="15" customHeight="1" x14ac:dyDescent="0.2">
      <c r="A35" s="224" t="s">
        <v>59</v>
      </c>
      <c r="B35" s="72">
        <f t="shared" si="10"/>
        <v>13854</v>
      </c>
      <c r="C35" s="78">
        <f t="shared" si="11"/>
        <v>4644639.1099999994</v>
      </c>
      <c r="D35" s="72">
        <f t="shared" si="12"/>
        <v>79849</v>
      </c>
      <c r="E35" s="79">
        <f t="shared" si="4"/>
        <v>58.167780560808517</v>
      </c>
      <c r="F35" s="79">
        <f t="shared" si="5"/>
        <v>335.25617944276019</v>
      </c>
      <c r="G35" s="218">
        <v>5753</v>
      </c>
      <c r="H35" s="78">
        <v>2168404.63</v>
      </c>
      <c r="I35" s="72">
        <v>35530</v>
      </c>
      <c r="J35" s="79">
        <f t="shared" si="6"/>
        <v>61.030245707852515</v>
      </c>
      <c r="K35" s="79">
        <f t="shared" si="7"/>
        <v>376.91719624543714</v>
      </c>
      <c r="L35" s="218">
        <v>8101</v>
      </c>
      <c r="M35" s="78">
        <v>2476234.48</v>
      </c>
      <c r="N35" s="72">
        <v>44319</v>
      </c>
      <c r="O35" s="79">
        <f t="shared" si="8"/>
        <v>55.872977278368197</v>
      </c>
      <c r="P35" s="229">
        <f t="shared" si="9"/>
        <v>305.67022342920626</v>
      </c>
    </row>
    <row r="36" spans="1:16" ht="15" customHeight="1" x14ac:dyDescent="0.2">
      <c r="A36" s="225" t="s">
        <v>60</v>
      </c>
      <c r="B36" s="72">
        <f t="shared" si="10"/>
        <v>12493</v>
      </c>
      <c r="C36" s="78">
        <f t="shared" si="11"/>
        <v>4425800.59</v>
      </c>
      <c r="D36" s="72">
        <f t="shared" si="12"/>
        <v>79352</v>
      </c>
      <c r="E36" s="79">
        <f t="shared" si="4"/>
        <v>55.774279035184996</v>
      </c>
      <c r="F36" s="79">
        <f t="shared" si="5"/>
        <v>354.26243416313133</v>
      </c>
      <c r="G36" s="230">
        <v>5432</v>
      </c>
      <c r="H36" s="231">
        <v>2164151.39</v>
      </c>
      <c r="I36" s="137">
        <v>36325</v>
      </c>
      <c r="J36" s="232">
        <f t="shared" si="6"/>
        <v>59.577464280798353</v>
      </c>
      <c r="K36" s="232">
        <f t="shared" si="7"/>
        <v>398.40784057437412</v>
      </c>
      <c r="L36" s="218">
        <v>7061</v>
      </c>
      <c r="M36" s="78">
        <v>2261649.2000000002</v>
      </c>
      <c r="N36" s="72">
        <v>43027</v>
      </c>
      <c r="O36" s="79">
        <f t="shared" si="8"/>
        <v>52.563488042391988</v>
      </c>
      <c r="P36" s="229">
        <f t="shared" si="9"/>
        <v>320.30154369069538</v>
      </c>
    </row>
    <row r="37" spans="1:16" ht="20.100000000000001" customHeight="1" x14ac:dyDescent="0.2">
      <c r="A37" s="234" t="s">
        <v>5</v>
      </c>
      <c r="B37" s="120">
        <f>SUM(B9:B36)</f>
        <v>844134</v>
      </c>
      <c r="C37" s="130">
        <f>SUM(C9:C36)</f>
        <v>327065092.31000006</v>
      </c>
      <c r="D37" s="120">
        <f>SUM(D9:D36)</f>
        <v>5304218</v>
      </c>
      <c r="E37" s="131">
        <f>C37/D37</f>
        <v>61.661321670791068</v>
      </c>
      <c r="F37" s="131">
        <f>C37/B37</f>
        <v>387.45636629966339</v>
      </c>
      <c r="G37" s="220">
        <f>SUM(G9:G36)</f>
        <v>337846</v>
      </c>
      <c r="H37" s="130">
        <f>SUM(H9:H36)</f>
        <v>148388428.92999998</v>
      </c>
      <c r="I37" s="120">
        <f>SUM(I9:I36)</f>
        <v>2331861</v>
      </c>
      <c r="J37" s="131">
        <f>H37/I37</f>
        <v>63.63519477790485</v>
      </c>
      <c r="K37" s="233">
        <f>H37/G37</f>
        <v>439.21913809842346</v>
      </c>
      <c r="L37" s="220">
        <f>SUM(L9:L36)</f>
        <v>506288</v>
      </c>
      <c r="M37" s="130">
        <f>SUM(M9:M36)</f>
        <v>178676663.37999997</v>
      </c>
      <c r="N37" s="120">
        <f>SUM(N9:N36)</f>
        <v>2972357</v>
      </c>
      <c r="O37" s="131">
        <f>M37/N37</f>
        <v>60.112787050815214</v>
      </c>
      <c r="P37" s="233">
        <f>M37/L37</f>
        <v>352.91506687893047</v>
      </c>
    </row>
    <row r="39" spans="1:16" x14ac:dyDescent="0.2">
      <c r="C39" s="8"/>
      <c r="K39" s="1"/>
    </row>
    <row r="40" spans="1:16" x14ac:dyDescent="0.2">
      <c r="B40" s="1"/>
      <c r="C40" s="1"/>
      <c r="D40" s="1"/>
    </row>
    <row r="41" spans="1:16" x14ac:dyDescent="0.2">
      <c r="C41" s="8"/>
      <c r="L41" s="65"/>
    </row>
    <row r="42" spans="1:16" x14ac:dyDescent="0.2">
      <c r="A42" s="42"/>
      <c r="B42" s="9"/>
    </row>
  </sheetData>
  <mergeCells count="6">
    <mergeCell ref="G6:K6"/>
    <mergeCell ref="L6:P6"/>
    <mergeCell ref="A3:F3"/>
    <mergeCell ref="A6:A7"/>
    <mergeCell ref="B6:F6"/>
    <mergeCell ref="A4:K4"/>
  </mergeCells>
  <phoneticPr fontId="0" type="noConversion"/>
  <hyperlinks>
    <hyperlink ref="A1" location="Съдържание!Print_Area" display="към съдържанието" xr:uid="{00000000-0004-0000-0800-000000000000}"/>
  </hyperlinks>
  <printOptions horizontalCentered="1"/>
  <pageMargins left="0.39370078740157483" right="0.39370078740157483" top="0.59055118110236227" bottom="0.39370078740157483" header="0" footer="0"/>
  <pageSetup paperSize="9" scale="6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fitToPage="1"/>
  </sheetPr>
  <dimension ref="A1:M65"/>
  <sheetViews>
    <sheetView zoomScale="78" zoomScaleNormal="78" zoomScaleSheetLayoutView="86" workbookViewId="0">
      <selection activeCell="J9" sqref="J9:L57"/>
    </sheetView>
  </sheetViews>
  <sheetFormatPr defaultRowHeight="12.75" x14ac:dyDescent="0.2"/>
  <cols>
    <col min="1" max="1" width="18.7109375" customWidth="1"/>
    <col min="2" max="2" width="13.7109375" customWidth="1"/>
    <col min="3" max="3" width="18.5703125" customWidth="1"/>
    <col min="4" max="4" width="12.7109375" customWidth="1"/>
    <col min="5" max="5" width="10.7109375" customWidth="1"/>
    <col min="6" max="6" width="13.7109375" style="11" customWidth="1"/>
    <col min="7" max="7" width="16.7109375" style="11" customWidth="1"/>
    <col min="8" max="8" width="12.7109375" style="11" customWidth="1"/>
    <col min="9" max="9" width="10.7109375" style="11" customWidth="1"/>
    <col min="10" max="10" width="13.7109375" style="11" customWidth="1"/>
    <col min="11" max="11" width="16.7109375" style="11" customWidth="1"/>
    <col min="12" max="12" width="12.7109375" customWidth="1"/>
    <col min="13" max="13" width="10.7109375" customWidth="1"/>
    <col min="14" max="19" width="9.140625" customWidth="1"/>
  </cols>
  <sheetData>
    <row r="1" spans="1:13" s="70" customFormat="1" ht="15" customHeight="1" x14ac:dyDescent="0.2">
      <c r="A1" s="159" t="s">
        <v>64</v>
      </c>
      <c r="B1" s="74"/>
      <c r="C1" s="74"/>
      <c r="D1" s="165"/>
      <c r="E1" s="165"/>
      <c r="F1" s="82"/>
      <c r="G1" s="82"/>
      <c r="H1" s="82"/>
      <c r="I1" s="82"/>
      <c r="J1" s="82"/>
    </row>
    <row r="2" spans="1:13" s="70" customFormat="1" ht="15" customHeight="1" x14ac:dyDescent="0.2">
      <c r="A2" s="159"/>
      <c r="B2" s="260"/>
      <c r="C2" s="260"/>
      <c r="D2" s="165"/>
      <c r="E2" s="165"/>
      <c r="F2" s="82"/>
      <c r="G2" s="82"/>
      <c r="H2" s="82"/>
      <c r="I2" s="82"/>
      <c r="J2" s="82"/>
    </row>
    <row r="3" spans="1:13" s="70" customFormat="1" ht="15" customHeight="1" x14ac:dyDescent="0.2">
      <c r="A3" s="366" t="s">
        <v>322</v>
      </c>
      <c r="B3" s="367"/>
      <c r="C3" s="367"/>
      <c r="D3" s="367"/>
      <c r="E3" s="367"/>
      <c r="F3" s="107"/>
      <c r="G3" s="82"/>
      <c r="H3" s="82"/>
      <c r="I3" s="82"/>
      <c r="J3" s="82"/>
    </row>
    <row r="4" spans="1:13" s="70" customFormat="1" ht="30" customHeight="1" x14ac:dyDescent="0.2">
      <c r="A4" s="350" t="s">
        <v>387</v>
      </c>
      <c r="B4" s="350"/>
      <c r="C4" s="350"/>
      <c r="D4" s="350"/>
      <c r="E4" s="350"/>
      <c r="F4" s="350"/>
      <c r="G4" s="350"/>
      <c r="H4" s="350"/>
      <c r="I4" s="350"/>
      <c r="J4" s="350"/>
      <c r="K4" s="350"/>
    </row>
    <row r="5" spans="1:13" s="70" customFormat="1" ht="15" customHeight="1" x14ac:dyDescent="0.2">
      <c r="A5" s="74"/>
      <c r="B5" s="74"/>
      <c r="C5" s="74"/>
      <c r="D5" s="74"/>
      <c r="E5" s="74"/>
      <c r="F5" s="82"/>
      <c r="G5" s="82"/>
      <c r="H5" s="82"/>
      <c r="I5" s="82"/>
      <c r="J5" s="82"/>
      <c r="K5" s="82"/>
    </row>
    <row r="6" spans="1:13" s="98" customFormat="1" ht="15" customHeight="1" x14ac:dyDescent="0.2">
      <c r="A6" s="368" t="s">
        <v>4</v>
      </c>
      <c r="B6" s="363" t="s">
        <v>5</v>
      </c>
      <c r="C6" s="364"/>
      <c r="D6" s="364"/>
      <c r="E6" s="365"/>
      <c r="F6" s="363" t="s">
        <v>305</v>
      </c>
      <c r="G6" s="364"/>
      <c r="H6" s="364"/>
      <c r="I6" s="365"/>
      <c r="J6" s="363" t="s">
        <v>306</v>
      </c>
      <c r="K6" s="364"/>
      <c r="L6" s="364"/>
      <c r="M6" s="365"/>
    </row>
    <row r="7" spans="1:13" ht="60" customHeight="1" x14ac:dyDescent="0.2">
      <c r="A7" s="369"/>
      <c r="B7" s="235" t="s">
        <v>248</v>
      </c>
      <c r="C7" s="126" t="s">
        <v>233</v>
      </c>
      <c r="D7" s="127" t="s">
        <v>66</v>
      </c>
      <c r="E7" s="236" t="s">
        <v>234</v>
      </c>
      <c r="F7" s="235" t="s">
        <v>248</v>
      </c>
      <c r="G7" s="126" t="s">
        <v>233</v>
      </c>
      <c r="H7" s="127" t="s">
        <v>66</v>
      </c>
      <c r="I7" s="236" t="s">
        <v>234</v>
      </c>
      <c r="J7" s="235" t="s">
        <v>248</v>
      </c>
      <c r="K7" s="126" t="s">
        <v>233</v>
      </c>
      <c r="L7" s="127" t="s">
        <v>66</v>
      </c>
      <c r="M7" s="236" t="s">
        <v>234</v>
      </c>
    </row>
    <row r="8" spans="1:13" ht="20.100000000000001" customHeight="1" x14ac:dyDescent="0.2">
      <c r="A8" s="223">
        <v>1</v>
      </c>
      <c r="B8" s="237">
        <v>2</v>
      </c>
      <c r="C8" s="128">
        <v>3</v>
      </c>
      <c r="D8" s="217">
        <v>4</v>
      </c>
      <c r="E8" s="238" t="s">
        <v>218</v>
      </c>
      <c r="F8" s="237">
        <v>6</v>
      </c>
      <c r="G8" s="128">
        <v>7</v>
      </c>
      <c r="H8" s="217">
        <v>8</v>
      </c>
      <c r="I8" s="238" t="s">
        <v>310</v>
      </c>
      <c r="J8" s="237">
        <v>10</v>
      </c>
      <c r="K8" s="128">
        <v>11</v>
      </c>
      <c r="L8" s="217">
        <v>12</v>
      </c>
      <c r="M8" s="238" t="s">
        <v>312</v>
      </c>
    </row>
    <row r="9" spans="1:13" ht="14.1" customHeight="1" x14ac:dyDescent="0.2">
      <c r="A9" s="287" t="s">
        <v>77</v>
      </c>
      <c r="B9" s="218">
        <f>F9+J9</f>
        <v>305</v>
      </c>
      <c r="C9" s="80">
        <f>G9+K9</f>
        <v>39571.660000000003</v>
      </c>
      <c r="D9" s="72">
        <f>H9+L9</f>
        <v>932</v>
      </c>
      <c r="E9" s="239">
        <f>C9/D9</f>
        <v>42.458862660944213</v>
      </c>
      <c r="F9" s="218">
        <v>141</v>
      </c>
      <c r="G9" s="80">
        <v>18031.11</v>
      </c>
      <c r="H9" s="72">
        <v>411</v>
      </c>
      <c r="I9" s="239">
        <f>G9/H9</f>
        <v>43.871313868613143</v>
      </c>
      <c r="J9" s="218">
        <v>164</v>
      </c>
      <c r="K9" s="80">
        <v>21540.55</v>
      </c>
      <c r="L9" s="72">
        <v>521</v>
      </c>
      <c r="M9" s="239">
        <f>K9/L9</f>
        <v>41.344625719769674</v>
      </c>
    </row>
    <row r="10" spans="1:13" ht="14.1" customHeight="1" x14ac:dyDescent="0.2">
      <c r="A10" s="287">
        <v>19</v>
      </c>
      <c r="B10" s="218">
        <f t="shared" ref="B10:B57" si="0">F10+J10</f>
        <v>584</v>
      </c>
      <c r="C10" s="80">
        <f t="shared" ref="C10:C57" si="1">G10+K10</f>
        <v>106376.68</v>
      </c>
      <c r="D10" s="72">
        <f t="shared" ref="D10:D57" si="2">H10+L10</f>
        <v>2760</v>
      </c>
      <c r="E10" s="239">
        <f t="shared" ref="E10:E55" si="3">C10/D10</f>
        <v>38.54227536231884</v>
      </c>
      <c r="F10" s="218">
        <v>291</v>
      </c>
      <c r="G10" s="80">
        <v>52736.37</v>
      </c>
      <c r="H10" s="72">
        <v>1343</v>
      </c>
      <c r="I10" s="239">
        <f t="shared" ref="I10:I55" si="4">G10/H10</f>
        <v>39.267587490692485</v>
      </c>
      <c r="J10" s="218">
        <v>293</v>
      </c>
      <c r="K10" s="80">
        <v>53640.31</v>
      </c>
      <c r="L10" s="72">
        <v>1417</v>
      </c>
      <c r="M10" s="239">
        <f>K10/L10</f>
        <v>37.854841213832039</v>
      </c>
    </row>
    <row r="11" spans="1:13" ht="14.1" customHeight="1" x14ac:dyDescent="0.2">
      <c r="A11" s="287">
        <v>20</v>
      </c>
      <c r="B11" s="218">
        <f t="shared" si="0"/>
        <v>2712</v>
      </c>
      <c r="C11" s="80">
        <f t="shared" si="1"/>
        <v>547639.29</v>
      </c>
      <c r="D11" s="72">
        <f t="shared" si="2"/>
        <v>13095</v>
      </c>
      <c r="E11" s="239">
        <f t="shared" si="3"/>
        <v>41.820487972508595</v>
      </c>
      <c r="F11" s="218">
        <v>1511</v>
      </c>
      <c r="G11" s="80">
        <v>285930.71000000002</v>
      </c>
      <c r="H11" s="72">
        <v>6415</v>
      </c>
      <c r="I11" s="239">
        <f t="shared" si="4"/>
        <v>44.572207326578337</v>
      </c>
      <c r="J11" s="218">
        <v>1201</v>
      </c>
      <c r="K11" s="80">
        <v>261708.58</v>
      </c>
      <c r="L11" s="72">
        <v>6680</v>
      </c>
      <c r="M11" s="239">
        <f t="shared" ref="M11:M55" si="5">K11/L11</f>
        <v>39.177931137724549</v>
      </c>
    </row>
    <row r="12" spans="1:13" ht="14.1" customHeight="1" x14ac:dyDescent="0.2">
      <c r="A12" s="287">
        <v>21</v>
      </c>
      <c r="B12" s="218">
        <f t="shared" si="0"/>
        <v>5237</v>
      </c>
      <c r="C12" s="80">
        <f t="shared" si="1"/>
        <v>1222120.08</v>
      </c>
      <c r="D12" s="72">
        <f t="shared" si="2"/>
        <v>26210</v>
      </c>
      <c r="E12" s="239">
        <f t="shared" si="3"/>
        <v>46.62800763067532</v>
      </c>
      <c r="F12" s="218">
        <v>2795</v>
      </c>
      <c r="G12" s="80">
        <v>619393.02</v>
      </c>
      <c r="H12" s="72">
        <v>12090</v>
      </c>
      <c r="I12" s="239">
        <f t="shared" si="4"/>
        <v>51.231846153846156</v>
      </c>
      <c r="J12" s="218">
        <v>2442</v>
      </c>
      <c r="K12" s="80">
        <v>602727.06000000006</v>
      </c>
      <c r="L12" s="72">
        <v>14120</v>
      </c>
      <c r="M12" s="239">
        <f t="shared" si="5"/>
        <v>42.686052407932017</v>
      </c>
    </row>
    <row r="13" spans="1:13" ht="14.1" customHeight="1" x14ac:dyDescent="0.2">
      <c r="A13" s="287">
        <v>22</v>
      </c>
      <c r="B13" s="218">
        <f t="shared" si="0"/>
        <v>6022</v>
      </c>
      <c r="C13" s="80">
        <f t="shared" si="1"/>
        <v>1549457.6</v>
      </c>
      <c r="D13" s="72">
        <f t="shared" si="2"/>
        <v>31369</v>
      </c>
      <c r="E13" s="239">
        <f t="shared" si="3"/>
        <v>49.394548758328291</v>
      </c>
      <c r="F13" s="218">
        <v>3084</v>
      </c>
      <c r="G13" s="80">
        <v>740291.25</v>
      </c>
      <c r="H13" s="72">
        <v>13461</v>
      </c>
      <c r="I13" s="239">
        <f t="shared" si="4"/>
        <v>54.995264096278135</v>
      </c>
      <c r="J13" s="218">
        <v>2938</v>
      </c>
      <c r="K13" s="80">
        <v>809166.35</v>
      </c>
      <c r="L13" s="72">
        <v>17908</v>
      </c>
      <c r="M13" s="239">
        <f t="shared" si="5"/>
        <v>45.184629774402502</v>
      </c>
    </row>
    <row r="14" spans="1:13" ht="14.1" customHeight="1" x14ac:dyDescent="0.2">
      <c r="A14" s="287">
        <v>23</v>
      </c>
      <c r="B14" s="218">
        <f t="shared" si="0"/>
        <v>6889</v>
      </c>
      <c r="C14" s="80">
        <f t="shared" si="1"/>
        <v>1914427.7200000002</v>
      </c>
      <c r="D14" s="72">
        <f t="shared" si="2"/>
        <v>37435</v>
      </c>
      <c r="E14" s="239">
        <f t="shared" si="3"/>
        <v>51.140048617603853</v>
      </c>
      <c r="F14" s="218">
        <v>3250</v>
      </c>
      <c r="G14" s="80">
        <v>859962.11</v>
      </c>
      <c r="H14" s="72">
        <v>14905</v>
      </c>
      <c r="I14" s="239">
        <f t="shared" si="4"/>
        <v>57.696216705803423</v>
      </c>
      <c r="J14" s="218">
        <v>3639</v>
      </c>
      <c r="K14" s="80">
        <v>1054465.6100000001</v>
      </c>
      <c r="L14" s="72">
        <v>22530</v>
      </c>
      <c r="M14" s="239">
        <f t="shared" si="5"/>
        <v>46.802734576120734</v>
      </c>
    </row>
    <row r="15" spans="1:13" ht="14.1" customHeight="1" x14ac:dyDescent="0.2">
      <c r="A15" s="287">
        <v>24</v>
      </c>
      <c r="B15" s="218">
        <f t="shared" si="0"/>
        <v>8334</v>
      </c>
      <c r="C15" s="80">
        <f t="shared" si="1"/>
        <v>2381357.2199999997</v>
      </c>
      <c r="D15" s="72">
        <f t="shared" si="2"/>
        <v>44697</v>
      </c>
      <c r="E15" s="239">
        <f t="shared" si="3"/>
        <v>53.277786428619365</v>
      </c>
      <c r="F15" s="218">
        <v>3644</v>
      </c>
      <c r="G15" s="80">
        <v>965729.47</v>
      </c>
      <c r="H15" s="72">
        <v>16100</v>
      </c>
      <c r="I15" s="239">
        <f t="shared" si="4"/>
        <v>59.983196894409936</v>
      </c>
      <c r="J15" s="218">
        <v>4690</v>
      </c>
      <c r="K15" s="80">
        <v>1415627.75</v>
      </c>
      <c r="L15" s="72">
        <v>28597</v>
      </c>
      <c r="M15" s="239">
        <f t="shared" si="5"/>
        <v>49.502666363604575</v>
      </c>
    </row>
    <row r="16" spans="1:13" ht="14.1" customHeight="1" x14ac:dyDescent="0.2">
      <c r="A16" s="287">
        <v>25</v>
      </c>
      <c r="B16" s="218">
        <f t="shared" si="0"/>
        <v>9997</v>
      </c>
      <c r="C16" s="80">
        <f t="shared" si="1"/>
        <v>3057071.87</v>
      </c>
      <c r="D16" s="72">
        <f t="shared" si="2"/>
        <v>54838</v>
      </c>
      <c r="E16" s="239">
        <f t="shared" si="3"/>
        <v>55.747326124220436</v>
      </c>
      <c r="F16" s="218">
        <v>4182</v>
      </c>
      <c r="G16" s="80">
        <v>1195149.78</v>
      </c>
      <c r="H16" s="72">
        <v>19113</v>
      </c>
      <c r="I16" s="239">
        <f t="shared" si="4"/>
        <v>62.53072673049757</v>
      </c>
      <c r="J16" s="218">
        <v>5815</v>
      </c>
      <c r="K16" s="80">
        <v>1861922.09</v>
      </c>
      <c r="L16" s="72">
        <v>35725</v>
      </c>
      <c r="M16" s="239">
        <f t="shared" si="5"/>
        <v>52.11818306508048</v>
      </c>
    </row>
    <row r="17" spans="1:13" ht="14.1" customHeight="1" x14ac:dyDescent="0.2">
      <c r="A17" s="287">
        <v>26</v>
      </c>
      <c r="B17" s="218">
        <f t="shared" si="0"/>
        <v>11527</v>
      </c>
      <c r="C17" s="80">
        <f t="shared" si="1"/>
        <v>3732237.91</v>
      </c>
      <c r="D17" s="72">
        <f t="shared" si="2"/>
        <v>64910</v>
      </c>
      <c r="E17" s="239">
        <f t="shared" si="3"/>
        <v>57.498658296102299</v>
      </c>
      <c r="F17" s="218">
        <v>4358</v>
      </c>
      <c r="G17" s="80">
        <v>1248746.1100000001</v>
      </c>
      <c r="H17" s="72">
        <v>19301</v>
      </c>
      <c r="I17" s="239">
        <f t="shared" si="4"/>
        <v>64.698518729599513</v>
      </c>
      <c r="J17" s="218">
        <v>7169</v>
      </c>
      <c r="K17" s="80">
        <v>2483491.7999999998</v>
      </c>
      <c r="L17" s="72">
        <v>45609</v>
      </c>
      <c r="M17" s="239">
        <f t="shared" si="5"/>
        <v>54.45179240939288</v>
      </c>
    </row>
    <row r="18" spans="1:13" ht="14.1" customHeight="1" x14ac:dyDescent="0.2">
      <c r="A18" s="287">
        <v>27</v>
      </c>
      <c r="B18" s="218">
        <f t="shared" si="0"/>
        <v>10837</v>
      </c>
      <c r="C18" s="80">
        <f t="shared" si="1"/>
        <v>3753940.8600000003</v>
      </c>
      <c r="D18" s="72">
        <f t="shared" si="2"/>
        <v>61325</v>
      </c>
      <c r="E18" s="239">
        <f t="shared" si="3"/>
        <v>61.213874602527525</v>
      </c>
      <c r="F18" s="218">
        <v>4111</v>
      </c>
      <c r="G18" s="80">
        <v>1293657.28</v>
      </c>
      <c r="H18" s="72">
        <v>19311</v>
      </c>
      <c r="I18" s="239">
        <f t="shared" si="4"/>
        <v>66.990693387188657</v>
      </c>
      <c r="J18" s="218">
        <v>6726</v>
      </c>
      <c r="K18" s="80">
        <v>2460283.58</v>
      </c>
      <c r="L18" s="72">
        <v>42014</v>
      </c>
      <c r="M18" s="239">
        <f t="shared" si="5"/>
        <v>58.558660922549628</v>
      </c>
    </row>
    <row r="19" spans="1:13" ht="14.1" customHeight="1" x14ac:dyDescent="0.2">
      <c r="A19" s="287">
        <v>28</v>
      </c>
      <c r="B19" s="218">
        <f t="shared" si="0"/>
        <v>10843</v>
      </c>
      <c r="C19" s="80">
        <f t="shared" si="1"/>
        <v>3754531.15</v>
      </c>
      <c r="D19" s="72">
        <f t="shared" si="2"/>
        <v>61216</v>
      </c>
      <c r="E19" s="239">
        <f t="shared" si="3"/>
        <v>61.332513558546786</v>
      </c>
      <c r="F19" s="218">
        <v>4071</v>
      </c>
      <c r="G19" s="80">
        <v>1269743.33</v>
      </c>
      <c r="H19" s="72">
        <v>18851</v>
      </c>
      <c r="I19" s="239">
        <f t="shared" si="4"/>
        <v>67.356815553551542</v>
      </c>
      <c r="J19" s="218">
        <v>6772</v>
      </c>
      <c r="K19" s="80">
        <v>2484787.8199999998</v>
      </c>
      <c r="L19" s="72">
        <v>42365</v>
      </c>
      <c r="M19" s="239">
        <f t="shared" si="5"/>
        <v>58.651901805735861</v>
      </c>
    </row>
    <row r="20" spans="1:13" ht="14.1" customHeight="1" x14ac:dyDescent="0.2">
      <c r="A20" s="287">
        <v>29</v>
      </c>
      <c r="B20" s="218">
        <f t="shared" si="0"/>
        <v>12889</v>
      </c>
      <c r="C20" s="80">
        <f t="shared" si="1"/>
        <v>4424530.51</v>
      </c>
      <c r="D20" s="72">
        <f t="shared" si="2"/>
        <v>70536</v>
      </c>
      <c r="E20" s="239">
        <f t="shared" si="3"/>
        <v>62.727267069297945</v>
      </c>
      <c r="F20" s="218">
        <v>4612</v>
      </c>
      <c r="G20" s="80">
        <v>1510209.32</v>
      </c>
      <c r="H20" s="72">
        <v>21922</v>
      </c>
      <c r="I20" s="239">
        <f t="shared" si="4"/>
        <v>68.890124988595929</v>
      </c>
      <c r="J20" s="218">
        <v>8277</v>
      </c>
      <c r="K20" s="80">
        <v>2914321.19</v>
      </c>
      <c r="L20" s="72">
        <v>48614</v>
      </c>
      <c r="M20" s="239">
        <f t="shared" si="5"/>
        <v>59.948187559139342</v>
      </c>
    </row>
    <row r="21" spans="1:13" ht="14.1" customHeight="1" x14ac:dyDescent="0.2">
      <c r="A21" s="287">
        <v>30</v>
      </c>
      <c r="B21" s="218">
        <f t="shared" si="0"/>
        <v>13621</v>
      </c>
      <c r="C21" s="80">
        <f t="shared" si="1"/>
        <v>4591898.47</v>
      </c>
      <c r="D21" s="72">
        <f t="shared" si="2"/>
        <v>73523</v>
      </c>
      <c r="E21" s="239">
        <f t="shared" si="3"/>
        <v>62.455265291133387</v>
      </c>
      <c r="F21" s="218">
        <v>4711</v>
      </c>
      <c r="G21" s="80">
        <v>1531716.64</v>
      </c>
      <c r="H21" s="72">
        <v>22275</v>
      </c>
      <c r="I21" s="239">
        <f t="shared" si="4"/>
        <v>68.76393445566778</v>
      </c>
      <c r="J21" s="218">
        <v>8910</v>
      </c>
      <c r="K21" s="80">
        <v>3060181.83</v>
      </c>
      <c r="L21" s="72">
        <v>51248</v>
      </c>
      <c r="M21" s="239">
        <f t="shared" si="5"/>
        <v>59.713195246643771</v>
      </c>
    </row>
    <row r="22" spans="1:13" ht="14.1" customHeight="1" x14ac:dyDescent="0.2">
      <c r="A22" s="287">
        <v>31</v>
      </c>
      <c r="B22" s="218">
        <f t="shared" si="0"/>
        <v>15157</v>
      </c>
      <c r="C22" s="80">
        <f t="shared" si="1"/>
        <v>4977602.93</v>
      </c>
      <c r="D22" s="72">
        <f t="shared" si="2"/>
        <v>79210</v>
      </c>
      <c r="E22" s="239">
        <f t="shared" si="3"/>
        <v>62.840587425830066</v>
      </c>
      <c r="F22" s="218">
        <v>5352</v>
      </c>
      <c r="G22" s="80">
        <v>1817318.03</v>
      </c>
      <c r="H22" s="72">
        <v>25981</v>
      </c>
      <c r="I22" s="239">
        <f t="shared" si="4"/>
        <v>69.947963126900433</v>
      </c>
      <c r="J22" s="218">
        <v>9805</v>
      </c>
      <c r="K22" s="80">
        <v>3160284.9</v>
      </c>
      <c r="L22" s="72">
        <v>53229</v>
      </c>
      <c r="M22" s="239">
        <f t="shared" si="5"/>
        <v>59.371487347122809</v>
      </c>
    </row>
    <row r="23" spans="1:13" ht="14.1" customHeight="1" x14ac:dyDescent="0.2">
      <c r="A23" s="287">
        <v>32</v>
      </c>
      <c r="B23" s="218">
        <f t="shared" si="0"/>
        <v>17330</v>
      </c>
      <c r="C23" s="80">
        <f t="shared" si="1"/>
        <v>5822428.54</v>
      </c>
      <c r="D23" s="72">
        <f t="shared" si="2"/>
        <v>93065</v>
      </c>
      <c r="E23" s="239">
        <f t="shared" si="3"/>
        <v>62.563031644549511</v>
      </c>
      <c r="F23" s="218">
        <v>5855</v>
      </c>
      <c r="G23" s="80">
        <v>2111201.13</v>
      </c>
      <c r="H23" s="72">
        <v>29974</v>
      </c>
      <c r="I23" s="239">
        <f t="shared" si="4"/>
        <v>70.434414158937741</v>
      </c>
      <c r="J23" s="218">
        <v>11475</v>
      </c>
      <c r="K23" s="80">
        <v>3711227.41</v>
      </c>
      <c r="L23" s="72">
        <v>63091</v>
      </c>
      <c r="M23" s="239">
        <f t="shared" si="5"/>
        <v>58.823404447544029</v>
      </c>
    </row>
    <row r="24" spans="1:13" ht="14.1" customHeight="1" x14ac:dyDescent="0.2">
      <c r="A24" s="287">
        <v>33</v>
      </c>
      <c r="B24" s="218">
        <f t="shared" si="0"/>
        <v>18671</v>
      </c>
      <c r="C24" s="80">
        <f t="shared" si="1"/>
        <v>6190512.8800000008</v>
      </c>
      <c r="D24" s="72">
        <f t="shared" si="2"/>
        <v>98132</v>
      </c>
      <c r="E24" s="239">
        <f t="shared" si="3"/>
        <v>63.083529124037021</v>
      </c>
      <c r="F24" s="218">
        <v>6329</v>
      </c>
      <c r="G24" s="80">
        <v>2297106.66</v>
      </c>
      <c r="H24" s="72">
        <v>32750</v>
      </c>
      <c r="I24" s="239">
        <f t="shared" si="4"/>
        <v>70.140661374045806</v>
      </c>
      <c r="J24" s="218">
        <v>12342</v>
      </c>
      <c r="K24" s="80">
        <v>3893406.22</v>
      </c>
      <c r="L24" s="72">
        <v>65382</v>
      </c>
      <c r="M24" s="239">
        <f t="shared" si="5"/>
        <v>59.548594720259402</v>
      </c>
    </row>
    <row r="25" spans="1:13" ht="14.1" customHeight="1" x14ac:dyDescent="0.2">
      <c r="A25" s="287">
        <v>34</v>
      </c>
      <c r="B25" s="218">
        <f t="shared" si="0"/>
        <v>19947</v>
      </c>
      <c r="C25" s="80">
        <f t="shared" si="1"/>
        <v>6319891.3700000001</v>
      </c>
      <c r="D25" s="72">
        <f t="shared" si="2"/>
        <v>99434</v>
      </c>
      <c r="E25" s="239">
        <f t="shared" si="3"/>
        <v>63.558655691212266</v>
      </c>
      <c r="F25" s="218">
        <v>6796</v>
      </c>
      <c r="G25" s="80">
        <v>2364650.65</v>
      </c>
      <c r="H25" s="72">
        <v>33664</v>
      </c>
      <c r="I25" s="239">
        <f t="shared" si="4"/>
        <v>70.242711798954375</v>
      </c>
      <c r="J25" s="218">
        <v>13151</v>
      </c>
      <c r="K25" s="80">
        <v>3955240.72</v>
      </c>
      <c r="L25" s="72">
        <v>65770</v>
      </c>
      <c r="M25" s="239">
        <f t="shared" si="5"/>
        <v>60.13745963205109</v>
      </c>
    </row>
    <row r="26" spans="1:13" ht="14.1" customHeight="1" x14ac:dyDescent="0.2">
      <c r="A26" s="287">
        <v>35</v>
      </c>
      <c r="B26" s="218">
        <f t="shared" si="0"/>
        <v>21784</v>
      </c>
      <c r="C26" s="80">
        <f t="shared" si="1"/>
        <v>6866990.6200000001</v>
      </c>
      <c r="D26" s="72">
        <f t="shared" si="2"/>
        <v>109255</v>
      </c>
      <c r="E26" s="239">
        <f t="shared" si="3"/>
        <v>62.852872820465883</v>
      </c>
      <c r="F26" s="218">
        <v>7395</v>
      </c>
      <c r="G26" s="80">
        <v>2636859.41</v>
      </c>
      <c r="H26" s="72">
        <v>38470</v>
      </c>
      <c r="I26" s="239">
        <f t="shared" si="4"/>
        <v>68.54326514166884</v>
      </c>
      <c r="J26" s="218">
        <v>14389</v>
      </c>
      <c r="K26" s="80">
        <v>4230131.21</v>
      </c>
      <c r="L26" s="72">
        <v>70785</v>
      </c>
      <c r="M26" s="239">
        <f t="shared" si="5"/>
        <v>59.760277036095218</v>
      </c>
    </row>
    <row r="27" spans="1:13" ht="14.1" customHeight="1" x14ac:dyDescent="0.2">
      <c r="A27" s="287">
        <v>36</v>
      </c>
      <c r="B27" s="218">
        <f t="shared" si="0"/>
        <v>23493</v>
      </c>
      <c r="C27" s="80">
        <f t="shared" si="1"/>
        <v>7485627.3900000006</v>
      </c>
      <c r="D27" s="72">
        <f t="shared" si="2"/>
        <v>115890</v>
      </c>
      <c r="E27" s="239">
        <f t="shared" si="3"/>
        <v>64.592522133057216</v>
      </c>
      <c r="F27" s="218">
        <v>8122</v>
      </c>
      <c r="G27" s="80">
        <v>3044496.99</v>
      </c>
      <c r="H27" s="72">
        <v>42986</v>
      </c>
      <c r="I27" s="239">
        <f t="shared" si="4"/>
        <v>70.825314986274606</v>
      </c>
      <c r="J27" s="218">
        <v>15371</v>
      </c>
      <c r="K27" s="80">
        <v>4441130.4000000004</v>
      </c>
      <c r="L27" s="72">
        <v>72904</v>
      </c>
      <c r="M27" s="239">
        <f t="shared" si="5"/>
        <v>60.917513442335128</v>
      </c>
    </row>
    <row r="28" spans="1:13" ht="14.1" customHeight="1" x14ac:dyDescent="0.2">
      <c r="A28" s="287">
        <v>37</v>
      </c>
      <c r="B28" s="218">
        <f t="shared" si="0"/>
        <v>23209</v>
      </c>
      <c r="C28" s="80">
        <f t="shared" si="1"/>
        <v>7450329.0800000001</v>
      </c>
      <c r="D28" s="72">
        <f t="shared" si="2"/>
        <v>116524</v>
      </c>
      <c r="E28" s="239">
        <f t="shared" si="3"/>
        <v>63.938150767223917</v>
      </c>
      <c r="F28" s="218">
        <v>7982</v>
      </c>
      <c r="G28" s="80">
        <v>2960943.2</v>
      </c>
      <c r="H28" s="72">
        <v>42482</v>
      </c>
      <c r="I28" s="239">
        <f t="shared" si="4"/>
        <v>69.698771244291706</v>
      </c>
      <c r="J28" s="218">
        <v>15227</v>
      </c>
      <c r="K28" s="80">
        <v>4489385.88</v>
      </c>
      <c r="L28" s="72">
        <v>74042</v>
      </c>
      <c r="M28" s="239">
        <f t="shared" si="5"/>
        <v>60.632963453175222</v>
      </c>
    </row>
    <row r="29" spans="1:13" ht="14.1" customHeight="1" x14ac:dyDescent="0.2">
      <c r="A29" s="287">
        <v>38</v>
      </c>
      <c r="B29" s="218">
        <f t="shared" si="0"/>
        <v>22941</v>
      </c>
      <c r="C29" s="80">
        <f t="shared" si="1"/>
        <v>7345294.5099999998</v>
      </c>
      <c r="D29" s="72">
        <f t="shared" si="2"/>
        <v>114816</v>
      </c>
      <c r="E29" s="239">
        <f t="shared" si="3"/>
        <v>63.974485350473799</v>
      </c>
      <c r="F29" s="218">
        <v>8059</v>
      </c>
      <c r="G29" s="80">
        <v>3055561.24</v>
      </c>
      <c r="H29" s="72">
        <v>44071</v>
      </c>
      <c r="I29" s="239">
        <f t="shared" si="4"/>
        <v>69.332695877107398</v>
      </c>
      <c r="J29" s="218">
        <v>14882</v>
      </c>
      <c r="K29" s="80">
        <v>4289733.2699999996</v>
      </c>
      <c r="L29" s="72">
        <v>70745</v>
      </c>
      <c r="M29" s="239">
        <f t="shared" si="5"/>
        <v>60.636557636582083</v>
      </c>
    </row>
    <row r="30" spans="1:13" ht="14.1" customHeight="1" x14ac:dyDescent="0.2">
      <c r="A30" s="287">
        <v>39</v>
      </c>
      <c r="B30" s="218">
        <f t="shared" si="0"/>
        <v>23000</v>
      </c>
      <c r="C30" s="80">
        <f t="shared" si="1"/>
        <v>7407564.540000001</v>
      </c>
      <c r="D30" s="72">
        <f t="shared" si="2"/>
        <v>116174</v>
      </c>
      <c r="E30" s="239">
        <f t="shared" si="3"/>
        <v>63.762670993509744</v>
      </c>
      <c r="F30" s="218">
        <v>8100</v>
      </c>
      <c r="G30" s="80">
        <v>3075749.47</v>
      </c>
      <c r="H30" s="72">
        <v>45266</v>
      </c>
      <c r="I30" s="239">
        <f t="shared" si="4"/>
        <v>67.94833804621571</v>
      </c>
      <c r="J30" s="218">
        <v>14900</v>
      </c>
      <c r="K30" s="80">
        <v>4331815.07</v>
      </c>
      <c r="L30" s="72">
        <v>70908</v>
      </c>
      <c r="M30" s="239">
        <f t="shared" si="5"/>
        <v>61.090639561121456</v>
      </c>
    </row>
    <row r="31" spans="1:13" ht="14.1" customHeight="1" x14ac:dyDescent="0.2">
      <c r="A31" s="287">
        <v>40</v>
      </c>
      <c r="B31" s="218">
        <f t="shared" si="0"/>
        <v>21674</v>
      </c>
      <c r="C31" s="80">
        <f t="shared" si="1"/>
        <v>7001501.8900000006</v>
      </c>
      <c r="D31" s="72">
        <f t="shared" si="2"/>
        <v>110404</v>
      </c>
      <c r="E31" s="239">
        <f t="shared" si="3"/>
        <v>63.417103456396511</v>
      </c>
      <c r="F31" s="218">
        <v>7688</v>
      </c>
      <c r="G31" s="80">
        <v>2939886.64</v>
      </c>
      <c r="H31" s="72">
        <v>43596</v>
      </c>
      <c r="I31" s="239">
        <f t="shared" si="4"/>
        <v>67.434779337553906</v>
      </c>
      <c r="J31" s="218">
        <v>13986</v>
      </c>
      <c r="K31" s="80">
        <v>4061615.25</v>
      </c>
      <c r="L31" s="72">
        <v>66808</v>
      </c>
      <c r="M31" s="239">
        <f t="shared" si="5"/>
        <v>60.795342623637886</v>
      </c>
    </row>
    <row r="32" spans="1:13" ht="14.1" customHeight="1" x14ac:dyDescent="0.2">
      <c r="A32" s="287">
        <v>41</v>
      </c>
      <c r="B32" s="218">
        <f t="shared" si="0"/>
        <v>21800</v>
      </c>
      <c r="C32" s="80">
        <f t="shared" si="1"/>
        <v>7097931.04</v>
      </c>
      <c r="D32" s="72">
        <f t="shared" si="2"/>
        <v>110888</v>
      </c>
      <c r="E32" s="239">
        <f t="shared" si="3"/>
        <v>64.009911261813727</v>
      </c>
      <c r="F32" s="218">
        <v>8081</v>
      </c>
      <c r="G32" s="80">
        <v>3084646.9</v>
      </c>
      <c r="H32" s="72">
        <v>45693</v>
      </c>
      <c r="I32" s="239">
        <f t="shared" si="4"/>
        <v>67.508084389293757</v>
      </c>
      <c r="J32" s="218">
        <v>13719</v>
      </c>
      <c r="K32" s="80">
        <v>4013284.14</v>
      </c>
      <c r="L32" s="72">
        <v>65195</v>
      </c>
      <c r="M32" s="239">
        <f t="shared" si="5"/>
        <v>61.558158447733724</v>
      </c>
    </row>
    <row r="33" spans="1:13" ht="14.1" customHeight="1" x14ac:dyDescent="0.2">
      <c r="A33" s="287">
        <v>42</v>
      </c>
      <c r="B33" s="218">
        <f t="shared" si="0"/>
        <v>21078</v>
      </c>
      <c r="C33" s="80">
        <f t="shared" si="1"/>
        <v>6987170.5600000005</v>
      </c>
      <c r="D33" s="72">
        <f t="shared" si="2"/>
        <v>110261</v>
      </c>
      <c r="E33" s="239">
        <f t="shared" si="3"/>
        <v>63.369374121402856</v>
      </c>
      <c r="F33" s="218">
        <v>7888</v>
      </c>
      <c r="G33" s="80">
        <v>3068219.1</v>
      </c>
      <c r="H33" s="72">
        <v>46680</v>
      </c>
      <c r="I33" s="239">
        <f t="shared" si="4"/>
        <v>65.72877249357326</v>
      </c>
      <c r="J33" s="218">
        <v>13190</v>
      </c>
      <c r="K33" s="80">
        <v>3918951.46</v>
      </c>
      <c r="L33" s="72">
        <v>63581</v>
      </c>
      <c r="M33" s="239">
        <f t="shared" si="5"/>
        <v>61.637147260974189</v>
      </c>
    </row>
    <row r="34" spans="1:13" ht="14.1" customHeight="1" x14ac:dyDescent="0.2">
      <c r="A34" s="287">
        <v>43</v>
      </c>
      <c r="B34" s="218">
        <f t="shared" si="0"/>
        <v>20594</v>
      </c>
      <c r="C34" s="80">
        <f t="shared" si="1"/>
        <v>7077565.3700000001</v>
      </c>
      <c r="D34" s="72">
        <f t="shared" si="2"/>
        <v>111706</v>
      </c>
      <c r="E34" s="239">
        <f t="shared" si="3"/>
        <v>63.358864966966863</v>
      </c>
      <c r="F34" s="218">
        <v>7964</v>
      </c>
      <c r="G34" s="80">
        <v>3268847.98</v>
      </c>
      <c r="H34" s="72">
        <v>49067</v>
      </c>
      <c r="I34" s="239">
        <f t="shared" si="4"/>
        <v>66.6200904885157</v>
      </c>
      <c r="J34" s="218">
        <v>12630</v>
      </c>
      <c r="K34" s="80">
        <v>3808717.39</v>
      </c>
      <c r="L34" s="72">
        <v>62639</v>
      </c>
      <c r="M34" s="239">
        <f t="shared" si="5"/>
        <v>60.80424958891426</v>
      </c>
    </row>
    <row r="35" spans="1:13" ht="14.1" customHeight="1" x14ac:dyDescent="0.2">
      <c r="A35" s="287">
        <v>44</v>
      </c>
      <c r="B35" s="218">
        <f t="shared" si="0"/>
        <v>20489</v>
      </c>
      <c r="C35" s="80">
        <f t="shared" si="1"/>
        <v>7254883.0499999998</v>
      </c>
      <c r="D35" s="72">
        <f t="shared" si="2"/>
        <v>113116</v>
      </c>
      <c r="E35" s="239">
        <f t="shared" si="3"/>
        <v>64.136665458467419</v>
      </c>
      <c r="F35" s="218">
        <v>7887</v>
      </c>
      <c r="G35" s="80">
        <v>3300364.53</v>
      </c>
      <c r="H35" s="72">
        <v>49109</v>
      </c>
      <c r="I35" s="239">
        <f t="shared" si="4"/>
        <v>67.204881589932597</v>
      </c>
      <c r="J35" s="218">
        <v>12602</v>
      </c>
      <c r="K35" s="80">
        <v>3954518.52</v>
      </c>
      <c r="L35" s="72">
        <v>64007</v>
      </c>
      <c r="M35" s="239">
        <f t="shared" si="5"/>
        <v>61.782594403737093</v>
      </c>
    </row>
    <row r="36" spans="1:13" ht="14.1" customHeight="1" x14ac:dyDescent="0.2">
      <c r="A36" s="287">
        <v>45</v>
      </c>
      <c r="B36" s="218">
        <f t="shared" si="0"/>
        <v>20098</v>
      </c>
      <c r="C36" s="80">
        <f t="shared" si="1"/>
        <v>7300144.3100000005</v>
      </c>
      <c r="D36" s="72">
        <f t="shared" si="2"/>
        <v>114632</v>
      </c>
      <c r="E36" s="239">
        <f t="shared" si="3"/>
        <v>63.683302306511273</v>
      </c>
      <c r="F36" s="218">
        <v>7924</v>
      </c>
      <c r="G36" s="80">
        <v>3403897.5</v>
      </c>
      <c r="H36" s="72">
        <v>50192</v>
      </c>
      <c r="I36" s="239">
        <f t="shared" si="4"/>
        <v>67.817530682180433</v>
      </c>
      <c r="J36" s="218">
        <v>12174</v>
      </c>
      <c r="K36" s="80">
        <v>3896246.81</v>
      </c>
      <c r="L36" s="72">
        <v>64440</v>
      </c>
      <c r="M36" s="239">
        <f t="shared" si="5"/>
        <v>60.463172098075731</v>
      </c>
    </row>
    <row r="37" spans="1:13" ht="14.1" customHeight="1" x14ac:dyDescent="0.2">
      <c r="A37" s="287">
        <v>46</v>
      </c>
      <c r="B37" s="218">
        <f t="shared" si="0"/>
        <v>20916</v>
      </c>
      <c r="C37" s="80">
        <f t="shared" si="1"/>
        <v>7884384.5300000003</v>
      </c>
      <c r="D37" s="72">
        <f t="shared" si="2"/>
        <v>125049</v>
      </c>
      <c r="E37" s="239">
        <f t="shared" si="3"/>
        <v>63.050360498684519</v>
      </c>
      <c r="F37" s="218">
        <v>8345</v>
      </c>
      <c r="G37" s="80">
        <v>3784019.04</v>
      </c>
      <c r="H37" s="72">
        <v>57601</v>
      </c>
      <c r="I37" s="239">
        <f t="shared" si="4"/>
        <v>65.693634485512405</v>
      </c>
      <c r="J37" s="218">
        <v>12571</v>
      </c>
      <c r="K37" s="80">
        <v>4100365.49</v>
      </c>
      <c r="L37" s="72">
        <v>67448</v>
      </c>
      <c r="M37" s="239">
        <f t="shared" si="5"/>
        <v>60.792988524492948</v>
      </c>
    </row>
    <row r="38" spans="1:13" ht="14.1" customHeight="1" x14ac:dyDescent="0.2">
      <c r="A38" s="287">
        <v>47</v>
      </c>
      <c r="B38" s="218">
        <f t="shared" si="0"/>
        <v>20549</v>
      </c>
      <c r="C38" s="80">
        <f t="shared" si="1"/>
        <v>7768740.75</v>
      </c>
      <c r="D38" s="72">
        <f t="shared" si="2"/>
        <v>122919</v>
      </c>
      <c r="E38" s="239">
        <f t="shared" si="3"/>
        <v>63.202114807312135</v>
      </c>
      <c r="F38" s="218">
        <v>8249</v>
      </c>
      <c r="G38" s="80">
        <v>3580063.31</v>
      </c>
      <c r="H38" s="72">
        <v>55339</v>
      </c>
      <c r="I38" s="239">
        <f t="shared" si="4"/>
        <v>64.693314118433662</v>
      </c>
      <c r="J38" s="218">
        <v>12300</v>
      </c>
      <c r="K38" s="80">
        <v>4188677.44</v>
      </c>
      <c r="L38" s="72">
        <v>67580</v>
      </c>
      <c r="M38" s="239">
        <f t="shared" si="5"/>
        <v>61.98102160402486</v>
      </c>
    </row>
    <row r="39" spans="1:13" ht="14.1" customHeight="1" x14ac:dyDescent="0.2">
      <c r="A39" s="287">
        <v>48</v>
      </c>
      <c r="B39" s="218">
        <f t="shared" si="0"/>
        <v>20757</v>
      </c>
      <c r="C39" s="80">
        <f t="shared" si="1"/>
        <v>8142598.75</v>
      </c>
      <c r="D39" s="72">
        <f t="shared" si="2"/>
        <v>129884</v>
      </c>
      <c r="E39" s="239">
        <f t="shared" si="3"/>
        <v>62.691314942564134</v>
      </c>
      <c r="F39" s="218">
        <v>8120</v>
      </c>
      <c r="G39" s="80">
        <v>3669475.12</v>
      </c>
      <c r="H39" s="72">
        <v>56200</v>
      </c>
      <c r="I39" s="239">
        <f t="shared" si="4"/>
        <v>65.293151601423489</v>
      </c>
      <c r="J39" s="218">
        <v>12637</v>
      </c>
      <c r="K39" s="80">
        <v>4473123.63</v>
      </c>
      <c r="L39" s="72">
        <v>73684</v>
      </c>
      <c r="M39" s="239">
        <f t="shared" si="5"/>
        <v>60.706851283860807</v>
      </c>
    </row>
    <row r="40" spans="1:13" ht="14.1" customHeight="1" x14ac:dyDescent="0.2">
      <c r="A40" s="287">
        <v>49</v>
      </c>
      <c r="B40" s="218">
        <f t="shared" si="0"/>
        <v>20816</v>
      </c>
      <c r="C40" s="80">
        <f t="shared" si="1"/>
        <v>8423070.8900000006</v>
      </c>
      <c r="D40" s="72">
        <f t="shared" si="2"/>
        <v>133056</v>
      </c>
      <c r="E40" s="239">
        <f t="shared" si="3"/>
        <v>63.304705462361717</v>
      </c>
      <c r="F40" s="218">
        <v>8454</v>
      </c>
      <c r="G40" s="80">
        <v>3889298.88</v>
      </c>
      <c r="H40" s="72">
        <v>59793</v>
      </c>
      <c r="I40" s="239">
        <f t="shared" si="4"/>
        <v>65.0460568962922</v>
      </c>
      <c r="J40" s="218">
        <v>12362</v>
      </c>
      <c r="K40" s="80">
        <v>4533772.01</v>
      </c>
      <c r="L40" s="72">
        <v>73263</v>
      </c>
      <c r="M40" s="239">
        <f t="shared" si="5"/>
        <v>61.883515690048178</v>
      </c>
    </row>
    <row r="41" spans="1:13" ht="14.1" customHeight="1" x14ac:dyDescent="0.2">
      <c r="A41" s="287">
        <v>50</v>
      </c>
      <c r="B41" s="218">
        <f t="shared" si="0"/>
        <v>21040</v>
      </c>
      <c r="C41" s="80">
        <f t="shared" si="1"/>
        <v>8623314.1699999999</v>
      </c>
      <c r="D41" s="72">
        <f t="shared" si="2"/>
        <v>137197</v>
      </c>
      <c r="E41" s="239">
        <f t="shared" si="3"/>
        <v>62.853518444280851</v>
      </c>
      <c r="F41" s="218">
        <v>8498</v>
      </c>
      <c r="G41" s="80">
        <v>3963156.23</v>
      </c>
      <c r="H41" s="72">
        <v>61106</v>
      </c>
      <c r="I41" s="239">
        <f t="shared" si="4"/>
        <v>64.857071809642264</v>
      </c>
      <c r="J41" s="218">
        <v>12542</v>
      </c>
      <c r="K41" s="80">
        <v>4660157.9400000004</v>
      </c>
      <c r="L41" s="72">
        <v>76091</v>
      </c>
      <c r="M41" s="239">
        <f t="shared" si="5"/>
        <v>61.244535358978069</v>
      </c>
    </row>
    <row r="42" spans="1:13" ht="14.1" customHeight="1" x14ac:dyDescent="0.2">
      <c r="A42" s="287">
        <v>51</v>
      </c>
      <c r="B42" s="218">
        <f t="shared" si="0"/>
        <v>21467</v>
      </c>
      <c r="C42" s="80">
        <f t="shared" si="1"/>
        <v>9018630.0500000007</v>
      </c>
      <c r="D42" s="72">
        <f t="shared" si="2"/>
        <v>141677</v>
      </c>
      <c r="E42" s="239">
        <f t="shared" si="3"/>
        <v>63.656274836423698</v>
      </c>
      <c r="F42" s="218">
        <v>8567</v>
      </c>
      <c r="G42" s="80">
        <v>4196797.9400000004</v>
      </c>
      <c r="H42" s="72">
        <v>63256</v>
      </c>
      <c r="I42" s="239">
        <f t="shared" si="4"/>
        <v>66.346242886050348</v>
      </c>
      <c r="J42" s="218">
        <v>12900</v>
      </c>
      <c r="K42" s="80">
        <v>4821832.1100000003</v>
      </c>
      <c r="L42" s="72">
        <v>78421</v>
      </c>
      <c r="M42" s="239">
        <f t="shared" si="5"/>
        <v>61.486490990933554</v>
      </c>
    </row>
    <row r="43" spans="1:13" ht="14.1" customHeight="1" x14ac:dyDescent="0.2">
      <c r="A43" s="287">
        <v>52</v>
      </c>
      <c r="B43" s="218">
        <f t="shared" si="0"/>
        <v>21152</v>
      </c>
      <c r="C43" s="80">
        <f t="shared" si="1"/>
        <v>8941283.7400000002</v>
      </c>
      <c r="D43" s="72">
        <f t="shared" si="2"/>
        <v>141111</v>
      </c>
      <c r="E43" s="239">
        <f t="shared" si="3"/>
        <v>63.363477971242496</v>
      </c>
      <c r="F43" s="218">
        <v>8576</v>
      </c>
      <c r="G43" s="80">
        <v>4163953.72</v>
      </c>
      <c r="H43" s="72">
        <v>64152</v>
      </c>
      <c r="I43" s="239">
        <f t="shared" si="4"/>
        <v>64.907621274473129</v>
      </c>
      <c r="J43" s="218">
        <v>12576</v>
      </c>
      <c r="K43" s="80">
        <v>4777330.0199999996</v>
      </c>
      <c r="L43" s="72">
        <v>76959</v>
      </c>
      <c r="M43" s="239">
        <f t="shared" si="5"/>
        <v>62.076300627606905</v>
      </c>
    </row>
    <row r="44" spans="1:13" ht="14.1" customHeight="1" x14ac:dyDescent="0.2">
      <c r="A44" s="287">
        <v>53</v>
      </c>
      <c r="B44" s="218">
        <f t="shared" si="0"/>
        <v>19581</v>
      </c>
      <c r="C44" s="80">
        <f t="shared" si="1"/>
        <v>8392505.7800000012</v>
      </c>
      <c r="D44" s="72">
        <f t="shared" si="2"/>
        <v>133973</v>
      </c>
      <c r="E44" s="239">
        <f t="shared" si="3"/>
        <v>62.643262299119982</v>
      </c>
      <c r="F44" s="218">
        <v>7948</v>
      </c>
      <c r="G44" s="80">
        <v>3901660.33</v>
      </c>
      <c r="H44" s="72">
        <v>61364</v>
      </c>
      <c r="I44" s="239">
        <f t="shared" si="4"/>
        <v>63.582236001564439</v>
      </c>
      <c r="J44" s="218">
        <v>11633</v>
      </c>
      <c r="K44" s="80">
        <v>4490845.45</v>
      </c>
      <c r="L44" s="72">
        <v>72609</v>
      </c>
      <c r="M44" s="239">
        <f t="shared" si="5"/>
        <v>61.849708025175943</v>
      </c>
    </row>
    <row r="45" spans="1:13" ht="14.1" customHeight="1" x14ac:dyDescent="0.2">
      <c r="A45" s="287">
        <v>54</v>
      </c>
      <c r="B45" s="218">
        <f t="shared" si="0"/>
        <v>20326</v>
      </c>
      <c r="C45" s="80">
        <f t="shared" si="1"/>
        <v>9028976.6500000004</v>
      </c>
      <c r="D45" s="72">
        <f t="shared" si="2"/>
        <v>141631</v>
      </c>
      <c r="E45" s="239">
        <f t="shared" si="3"/>
        <v>63.750002824240461</v>
      </c>
      <c r="F45" s="218">
        <v>8458</v>
      </c>
      <c r="G45" s="80">
        <v>4300720.37</v>
      </c>
      <c r="H45" s="72">
        <v>66124</v>
      </c>
      <c r="I45" s="239">
        <f t="shared" si="4"/>
        <v>65.040233047002602</v>
      </c>
      <c r="J45" s="218">
        <v>11868</v>
      </c>
      <c r="K45" s="80">
        <v>4728256.28</v>
      </c>
      <c r="L45" s="72">
        <v>75507</v>
      </c>
      <c r="M45" s="239">
        <f t="shared" si="5"/>
        <v>62.62010515581337</v>
      </c>
    </row>
    <row r="46" spans="1:13" ht="14.1" customHeight="1" x14ac:dyDescent="0.2">
      <c r="A46" s="287">
        <v>55</v>
      </c>
      <c r="B46" s="218">
        <f t="shared" si="0"/>
        <v>21251</v>
      </c>
      <c r="C46" s="80">
        <f t="shared" si="1"/>
        <v>9533222.9299999997</v>
      </c>
      <c r="D46" s="72">
        <f t="shared" si="2"/>
        <v>147922</v>
      </c>
      <c r="E46" s="239">
        <f t="shared" si="3"/>
        <v>64.447634090939815</v>
      </c>
      <c r="F46" s="218">
        <v>8836</v>
      </c>
      <c r="G46" s="80">
        <v>4542722.16</v>
      </c>
      <c r="H46" s="72">
        <v>69132</v>
      </c>
      <c r="I46" s="239">
        <f t="shared" si="4"/>
        <v>65.710845339350811</v>
      </c>
      <c r="J46" s="218">
        <v>12415</v>
      </c>
      <c r="K46" s="80">
        <v>4990500.7699999996</v>
      </c>
      <c r="L46" s="72">
        <v>78790</v>
      </c>
      <c r="M46" s="239">
        <f t="shared" si="5"/>
        <v>63.339266023607053</v>
      </c>
    </row>
    <row r="47" spans="1:13" ht="14.1" customHeight="1" x14ac:dyDescent="0.2">
      <c r="A47" s="287">
        <v>56</v>
      </c>
      <c r="B47" s="218">
        <f t="shared" si="0"/>
        <v>21990</v>
      </c>
      <c r="C47" s="80">
        <f t="shared" si="1"/>
        <v>10091243.629999999</v>
      </c>
      <c r="D47" s="72">
        <f t="shared" si="2"/>
        <v>159186</v>
      </c>
      <c r="E47" s="239">
        <f t="shared" si="3"/>
        <v>63.392783473421026</v>
      </c>
      <c r="F47" s="218">
        <v>8967</v>
      </c>
      <c r="G47" s="80">
        <v>4757316.97</v>
      </c>
      <c r="H47" s="72">
        <v>73161</v>
      </c>
      <c r="I47" s="239">
        <f t="shared" si="4"/>
        <v>65.025313623378565</v>
      </c>
      <c r="J47" s="218">
        <v>13023</v>
      </c>
      <c r="K47" s="80">
        <v>5333926.66</v>
      </c>
      <c r="L47" s="72">
        <v>86025</v>
      </c>
      <c r="M47" s="239">
        <f t="shared" si="5"/>
        <v>62.004378494623658</v>
      </c>
    </row>
    <row r="48" spans="1:13" ht="14.1" customHeight="1" x14ac:dyDescent="0.2">
      <c r="A48" s="287">
        <v>57</v>
      </c>
      <c r="B48" s="218">
        <f t="shared" si="0"/>
        <v>21622</v>
      </c>
      <c r="C48" s="80">
        <f t="shared" si="1"/>
        <v>9852945.3099999987</v>
      </c>
      <c r="D48" s="72">
        <f t="shared" si="2"/>
        <v>157774</v>
      </c>
      <c r="E48" s="239">
        <f t="shared" si="3"/>
        <v>62.449740198004733</v>
      </c>
      <c r="F48" s="218">
        <v>8805</v>
      </c>
      <c r="G48" s="80">
        <v>4608985.22</v>
      </c>
      <c r="H48" s="72">
        <v>72720</v>
      </c>
      <c r="I48" s="239">
        <f t="shared" si="4"/>
        <v>63.379884763476348</v>
      </c>
      <c r="J48" s="218">
        <v>12817</v>
      </c>
      <c r="K48" s="80">
        <v>5243960.09</v>
      </c>
      <c r="L48" s="72">
        <v>85054</v>
      </c>
      <c r="M48" s="239">
        <f t="shared" si="5"/>
        <v>61.654479389564273</v>
      </c>
    </row>
    <row r="49" spans="1:13" ht="14.1" customHeight="1" x14ac:dyDescent="0.2">
      <c r="A49" s="287">
        <v>58</v>
      </c>
      <c r="B49" s="218">
        <f t="shared" si="0"/>
        <v>19316</v>
      </c>
      <c r="C49" s="80">
        <f t="shared" si="1"/>
        <v>9019268.3000000007</v>
      </c>
      <c r="D49" s="72">
        <f t="shared" si="2"/>
        <v>143445</v>
      </c>
      <c r="E49" s="239">
        <f t="shared" si="3"/>
        <v>62.876142772491207</v>
      </c>
      <c r="F49" s="218">
        <v>8106</v>
      </c>
      <c r="G49" s="80">
        <v>4273692.45</v>
      </c>
      <c r="H49" s="72">
        <v>67864</v>
      </c>
      <c r="I49" s="239">
        <f t="shared" si="4"/>
        <v>62.974367116586116</v>
      </c>
      <c r="J49" s="218">
        <v>11210</v>
      </c>
      <c r="K49" s="80">
        <v>4745575.8499999996</v>
      </c>
      <c r="L49" s="72">
        <v>75581</v>
      </c>
      <c r="M49" s="239">
        <f t="shared" si="5"/>
        <v>62.787947367724691</v>
      </c>
    </row>
    <row r="50" spans="1:13" ht="14.1" customHeight="1" x14ac:dyDescent="0.2">
      <c r="A50" s="287">
        <v>59</v>
      </c>
      <c r="B50" s="218">
        <f t="shared" si="0"/>
        <v>19135</v>
      </c>
      <c r="C50" s="80">
        <f t="shared" si="1"/>
        <v>9123513.1999999993</v>
      </c>
      <c r="D50" s="72">
        <f t="shared" si="2"/>
        <v>144306</v>
      </c>
      <c r="E50" s="239">
        <f t="shared" si="3"/>
        <v>63.223380871204242</v>
      </c>
      <c r="F50" s="218">
        <v>7939</v>
      </c>
      <c r="G50" s="80">
        <v>4306393.24</v>
      </c>
      <c r="H50" s="72">
        <v>67570</v>
      </c>
      <c r="I50" s="239">
        <f t="shared" si="4"/>
        <v>63.732325588278826</v>
      </c>
      <c r="J50" s="218">
        <v>11196</v>
      </c>
      <c r="K50" s="80">
        <v>4817119.96</v>
      </c>
      <c r="L50" s="72">
        <v>76736</v>
      </c>
      <c r="M50" s="239">
        <f t="shared" si="5"/>
        <v>62.775228836530438</v>
      </c>
    </row>
    <row r="51" spans="1:13" ht="14.1" customHeight="1" x14ac:dyDescent="0.2">
      <c r="A51" s="287">
        <v>60</v>
      </c>
      <c r="B51" s="218">
        <f t="shared" si="0"/>
        <v>19293</v>
      </c>
      <c r="C51" s="80">
        <f t="shared" si="1"/>
        <v>9076173.9800000004</v>
      </c>
      <c r="D51" s="72">
        <f t="shared" si="2"/>
        <v>146609</v>
      </c>
      <c r="E51" s="239">
        <f t="shared" si="3"/>
        <v>61.907345251655769</v>
      </c>
      <c r="F51" s="218">
        <v>7797</v>
      </c>
      <c r="G51" s="80">
        <v>4214027.59</v>
      </c>
      <c r="H51" s="72">
        <v>67827</v>
      </c>
      <c r="I51" s="239">
        <f t="shared" si="4"/>
        <v>62.129057602429711</v>
      </c>
      <c r="J51" s="218">
        <v>11496</v>
      </c>
      <c r="K51" s="80">
        <v>4862146.3899999997</v>
      </c>
      <c r="L51" s="72">
        <v>78782</v>
      </c>
      <c r="M51" s="239">
        <f t="shared" si="5"/>
        <v>61.716463024548752</v>
      </c>
    </row>
    <row r="52" spans="1:13" ht="14.1" customHeight="1" x14ac:dyDescent="0.2">
      <c r="A52" s="287">
        <v>61</v>
      </c>
      <c r="B52" s="218">
        <f t="shared" si="0"/>
        <v>19275</v>
      </c>
      <c r="C52" s="80">
        <f t="shared" si="1"/>
        <v>9188259.3599999994</v>
      </c>
      <c r="D52" s="72">
        <f t="shared" si="2"/>
        <v>148550</v>
      </c>
      <c r="E52" s="239">
        <f t="shared" si="3"/>
        <v>61.852974486704809</v>
      </c>
      <c r="F52" s="218">
        <v>7736</v>
      </c>
      <c r="G52" s="80">
        <v>4144374.35</v>
      </c>
      <c r="H52" s="72">
        <v>68224</v>
      </c>
      <c r="I52" s="239">
        <f t="shared" si="4"/>
        <v>60.746575252110695</v>
      </c>
      <c r="J52" s="218">
        <v>11539</v>
      </c>
      <c r="K52" s="80">
        <v>5043885.01</v>
      </c>
      <c r="L52" s="72">
        <v>80326</v>
      </c>
      <c r="M52" s="239">
        <f t="shared" si="5"/>
        <v>62.79268244404053</v>
      </c>
    </row>
    <row r="53" spans="1:13" ht="14.1" customHeight="1" x14ac:dyDescent="0.2">
      <c r="A53" s="287">
        <v>62</v>
      </c>
      <c r="B53" s="218">
        <f t="shared" si="0"/>
        <v>18732</v>
      </c>
      <c r="C53" s="80">
        <f t="shared" si="1"/>
        <v>9148371.5800000001</v>
      </c>
      <c r="D53" s="72">
        <f t="shared" si="2"/>
        <v>149437</v>
      </c>
      <c r="E53" s="239">
        <f t="shared" si="3"/>
        <v>61.218918875512756</v>
      </c>
      <c r="F53" s="218">
        <v>7946</v>
      </c>
      <c r="G53" s="80">
        <v>4335292.9800000004</v>
      </c>
      <c r="H53" s="72">
        <v>71888</v>
      </c>
      <c r="I53" s="239">
        <f t="shared" si="4"/>
        <v>60.306212163365238</v>
      </c>
      <c r="J53" s="218">
        <v>10786</v>
      </c>
      <c r="K53" s="80">
        <v>4813078.5999999996</v>
      </c>
      <c r="L53" s="72">
        <v>77549</v>
      </c>
      <c r="M53" s="239">
        <f t="shared" si="5"/>
        <v>62.064998903918806</v>
      </c>
    </row>
    <row r="54" spans="1:13" ht="14.1" customHeight="1" x14ac:dyDescent="0.2">
      <c r="A54" s="287">
        <v>63</v>
      </c>
      <c r="B54" s="218">
        <f t="shared" si="0"/>
        <v>15669</v>
      </c>
      <c r="C54" s="80">
        <f t="shared" si="1"/>
        <v>7886982.4399999995</v>
      </c>
      <c r="D54" s="72">
        <f t="shared" si="2"/>
        <v>129003</v>
      </c>
      <c r="E54" s="239">
        <f t="shared" si="3"/>
        <v>61.137976946272566</v>
      </c>
      <c r="F54" s="218">
        <v>7834</v>
      </c>
      <c r="G54" s="80">
        <v>4378127.5599999996</v>
      </c>
      <c r="H54" s="72">
        <v>71715</v>
      </c>
      <c r="I54" s="239">
        <f t="shared" si="4"/>
        <v>61.048979432475768</v>
      </c>
      <c r="J54" s="218">
        <v>7835</v>
      </c>
      <c r="K54" s="80">
        <v>3508854.88</v>
      </c>
      <c r="L54" s="72">
        <v>57288</v>
      </c>
      <c r="M54" s="239">
        <f t="shared" si="5"/>
        <v>61.249386957128891</v>
      </c>
    </row>
    <row r="55" spans="1:13" ht="14.1" customHeight="1" x14ac:dyDescent="0.2">
      <c r="A55" s="287">
        <v>64</v>
      </c>
      <c r="B55" s="218">
        <f t="shared" si="0"/>
        <v>13311</v>
      </c>
      <c r="C55" s="80">
        <f t="shared" si="1"/>
        <v>6542843.3499999996</v>
      </c>
      <c r="D55" s="72">
        <f t="shared" si="2"/>
        <v>110525</v>
      </c>
      <c r="E55" s="239">
        <f t="shared" si="3"/>
        <v>59.197858855462563</v>
      </c>
      <c r="F55" s="218">
        <v>7466</v>
      </c>
      <c r="G55" s="80">
        <v>4139187.14</v>
      </c>
      <c r="H55" s="72">
        <v>69393</v>
      </c>
      <c r="I55" s="239">
        <f t="shared" si="4"/>
        <v>59.648482411770644</v>
      </c>
      <c r="J55" s="218">
        <v>5845</v>
      </c>
      <c r="K55" s="80">
        <v>2403656.21</v>
      </c>
      <c r="L55" s="72">
        <v>41132</v>
      </c>
      <c r="M55" s="239">
        <f t="shared" si="5"/>
        <v>58.437620587377225</v>
      </c>
    </row>
    <row r="56" spans="1:13" ht="14.1" customHeight="1" x14ac:dyDescent="0.2">
      <c r="A56" s="286" t="s">
        <v>78</v>
      </c>
      <c r="B56" s="218">
        <f t="shared" si="0"/>
        <v>53329</v>
      </c>
      <c r="C56" s="80">
        <f t="shared" si="1"/>
        <v>26612302.699999988</v>
      </c>
      <c r="D56" s="72">
        <f t="shared" si="2"/>
        <v>489174</v>
      </c>
      <c r="E56" s="239">
        <f>C56/D56</f>
        <v>54.402528956976433</v>
      </c>
      <c r="F56" s="218">
        <v>27503</v>
      </c>
      <c r="G56" s="80">
        <v>14706127.439999992</v>
      </c>
      <c r="H56" s="72">
        <v>275496</v>
      </c>
      <c r="I56" s="239">
        <f>G56/H56</f>
        <v>53.380547957139093</v>
      </c>
      <c r="J56" s="218">
        <v>25826</v>
      </c>
      <c r="K56" s="80">
        <v>11906175.259999996</v>
      </c>
      <c r="L56" s="72">
        <v>213678</v>
      </c>
      <c r="M56" s="239">
        <f>K56/L56</f>
        <v>55.720173625735903</v>
      </c>
    </row>
    <row r="57" spans="1:13" s="296" customFormat="1" ht="30" customHeight="1" x14ac:dyDescent="0.2">
      <c r="A57" s="286" t="s">
        <v>126</v>
      </c>
      <c r="B57" s="293">
        <f t="shared" si="0"/>
        <v>3545</v>
      </c>
      <c r="C57" s="294">
        <f t="shared" si="1"/>
        <v>1105861.1200000001</v>
      </c>
      <c r="D57" s="99">
        <f t="shared" si="2"/>
        <v>15437</v>
      </c>
      <c r="E57" s="295">
        <f>C57/D57</f>
        <v>71.637048649348969</v>
      </c>
      <c r="F57" s="293">
        <v>1513</v>
      </c>
      <c r="G57" s="294">
        <v>511990.96</v>
      </c>
      <c r="H57" s="99">
        <v>6457</v>
      </c>
      <c r="I57" s="295">
        <f>G57/H57</f>
        <v>79.292389654638384</v>
      </c>
      <c r="J57" s="293">
        <v>2032</v>
      </c>
      <c r="K57" s="294">
        <v>593870.16</v>
      </c>
      <c r="L57" s="99">
        <v>8980</v>
      </c>
      <c r="M57" s="295">
        <f>K57/L57</f>
        <v>66.132534521158135</v>
      </c>
    </row>
    <row r="58" spans="1:13" s="2" customFormat="1" ht="20.100000000000001" customHeight="1" x14ac:dyDescent="0.2">
      <c r="A58" s="234" t="s">
        <v>5</v>
      </c>
      <c r="B58" s="257">
        <f>SUM(B9:B57)</f>
        <v>844134</v>
      </c>
      <c r="C58" s="152">
        <f>SUM(C9:C57)</f>
        <v>327065092.31000006</v>
      </c>
      <c r="D58" s="151">
        <f>SUM(D9:D57)</f>
        <v>5304218</v>
      </c>
      <c r="E58" s="258">
        <f>C58/D58</f>
        <v>61.661321670791068</v>
      </c>
      <c r="F58" s="257">
        <f>SUM(F9:F57)</f>
        <v>337846</v>
      </c>
      <c r="G58" s="152">
        <f>SUM(G9:G57)</f>
        <v>148388428.92999998</v>
      </c>
      <c r="H58" s="151">
        <f>SUM(H9:H57)</f>
        <v>2331861</v>
      </c>
      <c r="I58" s="258">
        <f>G58/H58</f>
        <v>63.63519477790485</v>
      </c>
      <c r="J58" s="257">
        <f>SUM(J9:J57)</f>
        <v>506288</v>
      </c>
      <c r="K58" s="152">
        <f>SUM(K9:K57)</f>
        <v>178676663.37999994</v>
      </c>
      <c r="L58" s="151">
        <f>SUM(L9:L57)</f>
        <v>2972357</v>
      </c>
      <c r="M58" s="258">
        <f>K58/L58</f>
        <v>60.112787050815207</v>
      </c>
    </row>
    <row r="59" spans="1:13" ht="9.9499999999999993" customHeight="1" x14ac:dyDescent="0.2"/>
    <row r="60" spans="1:13" s="5" customFormat="1" ht="15" customHeight="1" x14ac:dyDescent="0.2">
      <c r="A60" s="370" t="s">
        <v>301</v>
      </c>
      <c r="B60" s="370"/>
      <c r="C60" s="370"/>
      <c r="D60" s="370"/>
      <c r="E60" s="370"/>
      <c r="F60" s="370"/>
      <c r="G60" s="370"/>
      <c r="H60" s="370"/>
      <c r="I60" s="370"/>
      <c r="J60" s="82"/>
      <c r="K60" s="82"/>
    </row>
    <row r="62" spans="1:13" x14ac:dyDescent="0.2">
      <c r="B62" s="1"/>
      <c r="C62" s="1"/>
      <c r="D62" s="1"/>
      <c r="E62" s="11"/>
      <c r="J62"/>
      <c r="K62"/>
    </row>
    <row r="65" spans="1:1" x14ac:dyDescent="0.2">
      <c r="A65" s="42"/>
    </row>
  </sheetData>
  <mergeCells count="7">
    <mergeCell ref="A60:I60"/>
    <mergeCell ref="A4:K4"/>
    <mergeCell ref="F6:I6"/>
    <mergeCell ref="J6:M6"/>
    <mergeCell ref="A3:E3"/>
    <mergeCell ref="B6:E6"/>
    <mergeCell ref="A6:A7"/>
  </mergeCells>
  <phoneticPr fontId="0" type="noConversion"/>
  <hyperlinks>
    <hyperlink ref="A1" location="Съдържание!Print_Area" display="към съдържанието" xr:uid="{00000000-0004-0000-0B00-000000000000}"/>
  </hyperlinks>
  <printOptions horizontalCentered="1"/>
  <pageMargins left="0.39370078740157483" right="0.39370078740157483" top="0.39370078740157483" bottom="0.15748031496062992" header="0" footer="0"/>
  <pageSetup paperSize="9" scale="6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V58"/>
  <sheetViews>
    <sheetView zoomScale="78" zoomScaleNormal="78" workbookViewId="0">
      <selection activeCell="K9" sqref="K9:M46"/>
    </sheetView>
  </sheetViews>
  <sheetFormatPr defaultRowHeight="12.75" x14ac:dyDescent="0.2"/>
  <cols>
    <col min="1" max="1" width="5.7109375" style="97" customWidth="1"/>
    <col min="2" max="2" width="45.7109375" style="5" customWidth="1"/>
    <col min="3" max="3" width="13.7109375" style="5" customWidth="1"/>
    <col min="4" max="4" width="18.85546875" style="5" customWidth="1"/>
    <col min="5" max="6" width="12.7109375" style="5" customWidth="1"/>
    <col min="7" max="7" width="13.7109375" style="5" customWidth="1"/>
    <col min="8" max="8" width="16.7109375" style="82" customWidth="1"/>
    <col min="9" max="10" width="12.7109375" style="82" customWidth="1"/>
    <col min="11" max="11" width="13.7109375" style="82" customWidth="1"/>
    <col min="12" max="12" width="16.7109375" style="82" customWidth="1"/>
    <col min="13" max="14" width="12.7109375" style="82" customWidth="1"/>
    <col min="15" max="22" width="9.140625" style="82" customWidth="1"/>
    <col min="23" max="59" width="9.140625" style="5" customWidth="1"/>
    <col min="60" max="62" width="9.140625" style="5"/>
    <col min="63" max="64" width="9.140625" style="5" customWidth="1"/>
    <col min="65" max="16384" width="9.140625" style="5"/>
  </cols>
  <sheetData>
    <row r="1" spans="1:22" s="70" customFormat="1" ht="15" customHeight="1" x14ac:dyDescent="0.2">
      <c r="A1" s="334" t="s">
        <v>64</v>
      </c>
      <c r="B1" s="74"/>
      <c r="C1" s="74"/>
      <c r="D1" s="90"/>
      <c r="E1" s="90"/>
      <c r="F1" s="90"/>
      <c r="H1" s="84"/>
      <c r="I1" s="84"/>
      <c r="J1" s="84"/>
      <c r="K1" s="84"/>
      <c r="L1" s="84"/>
      <c r="M1" s="84"/>
    </row>
    <row r="2" spans="1:22" s="70" customFormat="1" ht="15" customHeight="1" x14ac:dyDescent="0.2">
      <c r="A2" s="299"/>
      <c r="B2" s="260"/>
      <c r="C2" s="260"/>
      <c r="D2" s="90"/>
      <c r="E2" s="90"/>
      <c r="F2" s="90"/>
      <c r="H2" s="84"/>
      <c r="I2" s="84"/>
      <c r="J2" s="84"/>
      <c r="K2" s="84"/>
      <c r="L2" s="84"/>
      <c r="M2" s="84"/>
    </row>
    <row r="3" spans="1:22" s="70" customFormat="1" ht="15" customHeight="1" x14ac:dyDescent="0.25">
      <c r="A3" s="371" t="s">
        <v>322</v>
      </c>
      <c r="B3" s="371"/>
      <c r="C3" s="371"/>
      <c r="D3" s="371"/>
      <c r="E3" s="371"/>
      <c r="F3" s="371"/>
      <c r="H3" s="84"/>
      <c r="I3" s="84"/>
      <c r="J3" s="84"/>
      <c r="K3" s="84"/>
      <c r="L3" s="84"/>
      <c r="M3" s="84"/>
    </row>
    <row r="4" spans="1:22" s="298" customFormat="1" ht="30" customHeight="1" x14ac:dyDescent="0.2">
      <c r="A4" s="376" t="s">
        <v>388</v>
      </c>
      <c r="B4" s="376"/>
      <c r="C4" s="376"/>
      <c r="D4" s="376"/>
      <c r="E4" s="376"/>
      <c r="F4" s="376"/>
      <c r="G4" s="376"/>
      <c r="H4" s="376"/>
      <c r="I4" s="376"/>
      <c r="J4" s="376"/>
      <c r="K4" s="109"/>
      <c r="L4" s="109"/>
      <c r="M4" s="109"/>
      <c r="N4" s="297"/>
      <c r="O4" s="297"/>
      <c r="P4" s="297"/>
      <c r="Q4" s="297"/>
      <c r="R4" s="297"/>
      <c r="S4" s="297"/>
      <c r="T4" s="297"/>
      <c r="U4" s="297"/>
      <c r="V4" s="297"/>
    </row>
    <row r="5" spans="1:22" s="70" customFormat="1" ht="15" customHeight="1" x14ac:dyDescent="0.25">
      <c r="A5" s="283"/>
      <c r="B5" s="77"/>
      <c r="C5" s="77"/>
      <c r="D5" s="77"/>
      <c r="E5" s="77"/>
      <c r="F5" s="77"/>
      <c r="H5" s="84"/>
      <c r="I5" s="84"/>
      <c r="J5" s="84"/>
      <c r="K5" s="84"/>
      <c r="L5" s="84"/>
      <c r="M5" s="84"/>
      <c r="N5" s="82"/>
      <c r="O5" s="82"/>
      <c r="P5" s="82"/>
      <c r="Q5" s="82"/>
      <c r="R5" s="82"/>
      <c r="S5" s="82"/>
      <c r="T5" s="82"/>
      <c r="U5" s="82"/>
      <c r="V5" s="82"/>
    </row>
    <row r="6" spans="1:22" s="98" customFormat="1" ht="15" customHeight="1" x14ac:dyDescent="0.2">
      <c r="A6" s="372" t="s">
        <v>319</v>
      </c>
      <c r="B6" s="373"/>
      <c r="C6" s="363" t="s">
        <v>5</v>
      </c>
      <c r="D6" s="364"/>
      <c r="E6" s="364"/>
      <c r="F6" s="365"/>
      <c r="G6" s="363" t="s">
        <v>305</v>
      </c>
      <c r="H6" s="364"/>
      <c r="I6" s="364"/>
      <c r="J6" s="365"/>
      <c r="K6" s="363" t="s">
        <v>306</v>
      </c>
      <c r="L6" s="364"/>
      <c r="M6" s="364"/>
      <c r="N6" s="365"/>
      <c r="O6" s="306"/>
      <c r="P6" s="306"/>
      <c r="Q6" s="306"/>
      <c r="R6" s="306"/>
      <c r="S6" s="306"/>
      <c r="T6" s="306"/>
      <c r="U6" s="306"/>
      <c r="V6" s="306"/>
    </row>
    <row r="7" spans="1:22" ht="60" customHeight="1" x14ac:dyDescent="0.2">
      <c r="A7" s="374"/>
      <c r="B7" s="375"/>
      <c r="C7" s="245" t="s">
        <v>254</v>
      </c>
      <c r="D7" s="133" t="s">
        <v>226</v>
      </c>
      <c r="E7" s="217" t="s">
        <v>66</v>
      </c>
      <c r="F7" s="238" t="s">
        <v>235</v>
      </c>
      <c r="G7" s="245" t="s">
        <v>251</v>
      </c>
      <c r="H7" s="133" t="s">
        <v>226</v>
      </c>
      <c r="I7" s="217" t="s">
        <v>66</v>
      </c>
      <c r="J7" s="238" t="s">
        <v>235</v>
      </c>
      <c r="K7" s="245" t="s">
        <v>251</v>
      </c>
      <c r="L7" s="133" t="s">
        <v>226</v>
      </c>
      <c r="M7" s="217" t="s">
        <v>66</v>
      </c>
      <c r="N7" s="238" t="s">
        <v>235</v>
      </c>
    </row>
    <row r="8" spans="1:22" ht="15" customHeight="1" x14ac:dyDescent="0.2">
      <c r="A8" s="284">
        <v>1</v>
      </c>
      <c r="B8" s="241">
        <v>2</v>
      </c>
      <c r="C8" s="240">
        <v>3</v>
      </c>
      <c r="D8" s="119">
        <v>4</v>
      </c>
      <c r="E8" s="119">
        <v>5</v>
      </c>
      <c r="F8" s="241" t="s">
        <v>217</v>
      </c>
      <c r="G8" s="240">
        <v>7</v>
      </c>
      <c r="H8" s="119">
        <v>8</v>
      </c>
      <c r="I8" s="119">
        <v>9</v>
      </c>
      <c r="J8" s="241" t="s">
        <v>311</v>
      </c>
      <c r="K8" s="240">
        <v>11</v>
      </c>
      <c r="L8" s="119">
        <v>12</v>
      </c>
      <c r="M8" s="119">
        <v>13</v>
      </c>
      <c r="N8" s="241" t="s">
        <v>313</v>
      </c>
    </row>
    <row r="9" spans="1:22" ht="24.95" customHeight="1" x14ac:dyDescent="0.2">
      <c r="A9" s="300">
        <v>111</v>
      </c>
      <c r="B9" s="242" t="s">
        <v>6</v>
      </c>
      <c r="C9" s="246">
        <f>G9+K9</f>
        <v>418739</v>
      </c>
      <c r="D9" s="85">
        <f>H9+L9</f>
        <v>88385568.170000002</v>
      </c>
      <c r="E9" s="84">
        <f>I9+M9</f>
        <v>1379668</v>
      </c>
      <c r="F9" s="239">
        <f>D9/E9</f>
        <v>64.062925406692045</v>
      </c>
      <c r="G9" s="246">
        <v>163752</v>
      </c>
      <c r="H9" s="85">
        <v>38608187.329999998</v>
      </c>
      <c r="I9" s="84">
        <v>568539</v>
      </c>
      <c r="J9" s="239">
        <f>H9/I9</f>
        <v>67.907720191578761</v>
      </c>
      <c r="K9" s="246">
        <v>254987</v>
      </c>
      <c r="L9" s="85">
        <v>49777380.840000004</v>
      </c>
      <c r="M9" s="84">
        <v>811129</v>
      </c>
      <c r="N9" s="239">
        <f>L9/M9</f>
        <v>61.368020179280983</v>
      </c>
    </row>
    <row r="10" spans="1:22" ht="24.95" customHeight="1" x14ac:dyDescent="0.2">
      <c r="A10" s="300">
        <v>112</v>
      </c>
      <c r="B10" s="242" t="s">
        <v>7</v>
      </c>
      <c r="C10" s="246">
        <f t="shared" ref="C10:C46" si="0">G10+K10</f>
        <v>182</v>
      </c>
      <c r="D10" s="85">
        <f t="shared" ref="D10:D46" si="1">H10+L10</f>
        <v>38909.509999999995</v>
      </c>
      <c r="E10" s="84">
        <f t="shared" ref="E10:E46" si="2">I10+M10</f>
        <v>550</v>
      </c>
      <c r="F10" s="239">
        <f t="shared" ref="F10:F46" si="3">D10/E10</f>
        <v>70.744563636363623</v>
      </c>
      <c r="G10" s="246">
        <v>61</v>
      </c>
      <c r="H10" s="85">
        <v>12684.82</v>
      </c>
      <c r="I10" s="84">
        <v>179</v>
      </c>
      <c r="J10" s="239">
        <f t="shared" ref="J10:J15" si="4">H10/I10</f>
        <v>70.86491620111731</v>
      </c>
      <c r="K10" s="246">
        <v>121</v>
      </c>
      <c r="L10" s="85">
        <v>26224.69</v>
      </c>
      <c r="M10" s="84">
        <v>371</v>
      </c>
      <c r="N10" s="239">
        <f t="shared" ref="N10:N15" si="5">L10/M10</f>
        <v>70.686495956873316</v>
      </c>
    </row>
    <row r="11" spans="1:22" ht="24.95" customHeight="1" x14ac:dyDescent="0.2">
      <c r="A11" s="300">
        <v>113</v>
      </c>
      <c r="B11" s="242" t="s">
        <v>8</v>
      </c>
      <c r="C11" s="246">
        <f t="shared" si="0"/>
        <v>97056</v>
      </c>
      <c r="D11" s="85">
        <f t="shared" si="1"/>
        <v>20579660.800000001</v>
      </c>
      <c r="E11" s="84">
        <f t="shared" si="2"/>
        <v>313418</v>
      </c>
      <c r="F11" s="239">
        <f t="shared" si="3"/>
        <v>65.662025793030395</v>
      </c>
      <c r="G11" s="246">
        <v>35955</v>
      </c>
      <c r="H11" s="85">
        <v>8418868.9100000001</v>
      </c>
      <c r="I11" s="84">
        <v>121575</v>
      </c>
      <c r="J11" s="239">
        <f t="shared" si="4"/>
        <v>69.248356241003492</v>
      </c>
      <c r="K11" s="246">
        <v>61101</v>
      </c>
      <c r="L11" s="85">
        <v>12160791.890000001</v>
      </c>
      <c r="M11" s="84">
        <v>191843</v>
      </c>
      <c r="N11" s="239">
        <f t="shared" si="5"/>
        <v>63.389291712494071</v>
      </c>
    </row>
    <row r="12" spans="1:22" ht="24.95" customHeight="1" x14ac:dyDescent="0.2">
      <c r="A12" s="300">
        <v>114</v>
      </c>
      <c r="B12" s="242" t="s">
        <v>9</v>
      </c>
      <c r="C12" s="246">
        <f t="shared" si="0"/>
        <v>75</v>
      </c>
      <c r="D12" s="85">
        <f t="shared" si="1"/>
        <v>16650.72</v>
      </c>
      <c r="E12" s="84">
        <f t="shared" si="2"/>
        <v>235</v>
      </c>
      <c r="F12" s="239">
        <f t="shared" si="3"/>
        <v>70.854127659574473</v>
      </c>
      <c r="G12" s="246">
        <v>34</v>
      </c>
      <c r="H12" s="85">
        <v>8916.18</v>
      </c>
      <c r="I12" s="84">
        <v>117</v>
      </c>
      <c r="J12" s="239">
        <f t="shared" si="4"/>
        <v>76.206666666666663</v>
      </c>
      <c r="K12" s="246">
        <v>41</v>
      </c>
      <c r="L12" s="85">
        <v>7734.54</v>
      </c>
      <c r="M12" s="84">
        <v>118</v>
      </c>
      <c r="N12" s="239">
        <f t="shared" si="5"/>
        <v>65.546949152542368</v>
      </c>
    </row>
    <row r="13" spans="1:22" ht="24.95" customHeight="1" x14ac:dyDescent="0.2">
      <c r="A13" s="300">
        <v>121</v>
      </c>
      <c r="B13" s="242" t="s">
        <v>10</v>
      </c>
      <c r="C13" s="246">
        <f t="shared" si="0"/>
        <v>16011</v>
      </c>
      <c r="D13" s="85">
        <f t="shared" si="1"/>
        <v>3933838.9800000004</v>
      </c>
      <c r="E13" s="84">
        <f t="shared" si="2"/>
        <v>68345</v>
      </c>
      <c r="F13" s="239">
        <f t="shared" si="3"/>
        <v>57.558548247860131</v>
      </c>
      <c r="G13" s="246">
        <v>4375</v>
      </c>
      <c r="H13" s="85">
        <v>1356427.76</v>
      </c>
      <c r="I13" s="84">
        <v>21397</v>
      </c>
      <c r="J13" s="239">
        <f t="shared" si="4"/>
        <v>63.393361686217695</v>
      </c>
      <c r="K13" s="246">
        <v>11636</v>
      </c>
      <c r="L13" s="85">
        <v>2577411.2200000002</v>
      </c>
      <c r="M13" s="84">
        <v>46948</v>
      </c>
      <c r="N13" s="239">
        <f t="shared" si="5"/>
        <v>54.899276220499281</v>
      </c>
    </row>
    <row r="14" spans="1:22" ht="24.95" customHeight="1" x14ac:dyDescent="0.2">
      <c r="A14" s="300">
        <v>122</v>
      </c>
      <c r="B14" s="242" t="s">
        <v>11</v>
      </c>
      <c r="C14" s="246">
        <f t="shared" si="0"/>
        <v>31</v>
      </c>
      <c r="D14" s="85">
        <f t="shared" si="1"/>
        <v>6585.83</v>
      </c>
      <c r="E14" s="84">
        <f t="shared" si="2"/>
        <v>79</v>
      </c>
      <c r="F14" s="239">
        <f t="shared" si="3"/>
        <v>83.364936708860753</v>
      </c>
      <c r="G14" s="246">
        <v>10</v>
      </c>
      <c r="H14" s="85">
        <v>2201.6799999999998</v>
      </c>
      <c r="I14" s="84">
        <v>21</v>
      </c>
      <c r="J14" s="239">
        <f t="shared" si="4"/>
        <v>104.84190476190476</v>
      </c>
      <c r="K14" s="246">
        <v>21</v>
      </c>
      <c r="L14" s="85">
        <v>4384.1499999999996</v>
      </c>
      <c r="M14" s="84">
        <v>58</v>
      </c>
      <c r="N14" s="239">
        <f t="shared" si="5"/>
        <v>75.588793103448268</v>
      </c>
    </row>
    <row r="15" spans="1:22" ht="24.95" customHeight="1" x14ac:dyDescent="0.2">
      <c r="A15" s="300">
        <v>123</v>
      </c>
      <c r="B15" s="242" t="s">
        <v>12</v>
      </c>
      <c r="C15" s="246">
        <f t="shared" si="0"/>
        <v>8784</v>
      </c>
      <c r="D15" s="85">
        <f t="shared" si="1"/>
        <v>6316937.6899999995</v>
      </c>
      <c r="E15" s="84">
        <f t="shared" si="2"/>
        <v>112258</v>
      </c>
      <c r="F15" s="239">
        <f t="shared" si="3"/>
        <v>56.271603716438911</v>
      </c>
      <c r="G15" s="246">
        <v>3787</v>
      </c>
      <c r="H15" s="85">
        <v>2968566.86</v>
      </c>
      <c r="I15" s="84">
        <v>49873</v>
      </c>
      <c r="J15" s="239">
        <f t="shared" si="4"/>
        <v>59.522524412006497</v>
      </c>
      <c r="K15" s="246">
        <v>4997</v>
      </c>
      <c r="L15" s="85">
        <v>3348370.83</v>
      </c>
      <c r="M15" s="84">
        <v>62385</v>
      </c>
      <c r="N15" s="239">
        <f t="shared" si="5"/>
        <v>53.672691031497955</v>
      </c>
    </row>
    <row r="16" spans="1:22" ht="24.95" customHeight="1" x14ac:dyDescent="0.2">
      <c r="A16" s="300">
        <v>124</v>
      </c>
      <c r="B16" s="242" t="s">
        <v>13</v>
      </c>
      <c r="C16" s="246"/>
      <c r="D16" s="85"/>
      <c r="E16" s="84"/>
      <c r="F16" s="239"/>
      <c r="G16" s="246"/>
      <c r="H16" s="85"/>
      <c r="I16" s="84"/>
      <c r="J16" s="239"/>
      <c r="K16" s="246"/>
      <c r="L16" s="85"/>
      <c r="M16" s="84"/>
      <c r="N16" s="239"/>
    </row>
    <row r="17" spans="1:14" ht="15" customHeight="1" x14ac:dyDescent="0.2">
      <c r="A17" s="300">
        <v>131</v>
      </c>
      <c r="B17" s="242" t="s">
        <v>14</v>
      </c>
      <c r="C17" s="246">
        <f t="shared" si="0"/>
        <v>95128</v>
      </c>
      <c r="D17" s="85">
        <f t="shared" si="1"/>
        <v>65708772.920000002</v>
      </c>
      <c r="E17" s="84">
        <f t="shared" si="2"/>
        <v>1111037</v>
      </c>
      <c r="F17" s="239">
        <f t="shared" si="3"/>
        <v>59.141840388753934</v>
      </c>
      <c r="G17" s="246">
        <v>38905</v>
      </c>
      <c r="H17" s="85">
        <v>28666755.420000002</v>
      </c>
      <c r="I17" s="84">
        <v>476642</v>
      </c>
      <c r="J17" s="239">
        <f t="shared" ref="J17:J20" si="6">H17/I17</f>
        <v>60.143158638978527</v>
      </c>
      <c r="K17" s="246">
        <v>56223</v>
      </c>
      <c r="L17" s="85">
        <v>37042017.5</v>
      </c>
      <c r="M17" s="84">
        <v>634395</v>
      </c>
      <c r="N17" s="239">
        <f t="shared" ref="N17:N20" si="7">L17/M17</f>
        <v>58.389516783707315</v>
      </c>
    </row>
    <row r="18" spans="1:14" ht="15" customHeight="1" x14ac:dyDescent="0.2">
      <c r="A18" s="300">
        <v>132</v>
      </c>
      <c r="B18" s="242" t="s">
        <v>15</v>
      </c>
      <c r="C18" s="246">
        <f t="shared" si="0"/>
        <v>174</v>
      </c>
      <c r="D18" s="85">
        <f t="shared" si="1"/>
        <v>34139.53</v>
      </c>
      <c r="E18" s="84">
        <f t="shared" si="2"/>
        <v>439</v>
      </c>
      <c r="F18" s="239">
        <f t="shared" si="3"/>
        <v>77.766583143507972</v>
      </c>
      <c r="G18" s="246">
        <v>64</v>
      </c>
      <c r="H18" s="85">
        <v>14017.63</v>
      </c>
      <c r="I18" s="84">
        <v>167</v>
      </c>
      <c r="J18" s="239">
        <f t="shared" si="6"/>
        <v>83.937904191616767</v>
      </c>
      <c r="K18" s="246">
        <v>110</v>
      </c>
      <c r="L18" s="85">
        <v>20121.900000000001</v>
      </c>
      <c r="M18" s="84">
        <v>272</v>
      </c>
      <c r="N18" s="239">
        <f t="shared" si="7"/>
        <v>73.977573529411771</v>
      </c>
    </row>
    <row r="19" spans="1:14" ht="15" customHeight="1" x14ac:dyDescent="0.2">
      <c r="A19" s="300">
        <v>133</v>
      </c>
      <c r="B19" s="242" t="s">
        <v>16</v>
      </c>
      <c r="C19" s="246">
        <f t="shared" si="0"/>
        <v>2368</v>
      </c>
      <c r="D19" s="85">
        <f t="shared" si="1"/>
        <v>1336655.9099999999</v>
      </c>
      <c r="E19" s="84">
        <f t="shared" si="2"/>
        <v>20450</v>
      </c>
      <c r="F19" s="239">
        <f t="shared" si="3"/>
        <v>65.362147188264061</v>
      </c>
      <c r="G19" s="246">
        <v>930</v>
      </c>
      <c r="H19" s="85">
        <v>612773.32999999996</v>
      </c>
      <c r="I19" s="84">
        <v>9331</v>
      </c>
      <c r="J19" s="239">
        <f t="shared" si="6"/>
        <v>65.670703032901073</v>
      </c>
      <c r="K19" s="246">
        <v>1438</v>
      </c>
      <c r="L19" s="85">
        <v>723882.58</v>
      </c>
      <c r="M19" s="84">
        <v>11119</v>
      </c>
      <c r="N19" s="239">
        <f t="shared" si="7"/>
        <v>65.103208921665612</v>
      </c>
    </row>
    <row r="20" spans="1:14" ht="15" customHeight="1" x14ac:dyDescent="0.2">
      <c r="A20" s="300">
        <v>134</v>
      </c>
      <c r="B20" s="242" t="s">
        <v>17</v>
      </c>
      <c r="C20" s="246">
        <f t="shared" si="0"/>
        <v>60054</v>
      </c>
      <c r="D20" s="85">
        <f t="shared" si="1"/>
        <v>42774442.409999996</v>
      </c>
      <c r="E20" s="84">
        <f t="shared" si="2"/>
        <v>701408</v>
      </c>
      <c r="F20" s="239">
        <f t="shared" si="3"/>
        <v>60.983681979675161</v>
      </c>
      <c r="G20" s="246">
        <v>26944</v>
      </c>
      <c r="H20" s="85">
        <v>20338615.52</v>
      </c>
      <c r="I20" s="84">
        <v>330234</v>
      </c>
      <c r="J20" s="239">
        <f t="shared" si="6"/>
        <v>61.588496399522761</v>
      </c>
      <c r="K20" s="246">
        <v>33110</v>
      </c>
      <c r="L20" s="85">
        <v>22435826.890000001</v>
      </c>
      <c r="M20" s="84">
        <v>371174</v>
      </c>
      <c r="N20" s="239">
        <f t="shared" si="7"/>
        <v>60.445577788314914</v>
      </c>
    </row>
    <row r="21" spans="1:14" ht="24.95" customHeight="1" x14ac:dyDescent="0.2">
      <c r="A21" s="300">
        <v>141</v>
      </c>
      <c r="B21" s="243" t="s">
        <v>18</v>
      </c>
      <c r="C21" s="246"/>
      <c r="D21" s="85"/>
      <c r="E21" s="84"/>
      <c r="F21" s="239"/>
      <c r="G21" s="246"/>
      <c r="H21" s="85"/>
      <c r="I21" s="84"/>
      <c r="J21" s="239"/>
      <c r="K21" s="246"/>
      <c r="L21" s="85"/>
      <c r="M21" s="84"/>
      <c r="N21" s="239"/>
    </row>
    <row r="22" spans="1:14" ht="14.1" customHeight="1" x14ac:dyDescent="0.2">
      <c r="A22" s="300">
        <v>142</v>
      </c>
      <c r="B22" s="242" t="s">
        <v>19</v>
      </c>
      <c r="C22" s="246"/>
      <c r="D22" s="85"/>
      <c r="E22" s="84"/>
      <c r="F22" s="239"/>
      <c r="G22" s="246"/>
      <c r="H22" s="85"/>
      <c r="I22" s="84"/>
      <c r="J22" s="239"/>
      <c r="K22" s="246"/>
      <c r="L22" s="85"/>
      <c r="M22" s="84"/>
      <c r="N22" s="239"/>
    </row>
    <row r="23" spans="1:14" ht="14.1" customHeight="1" x14ac:dyDescent="0.2">
      <c r="A23" s="300">
        <v>143</v>
      </c>
      <c r="B23" s="242" t="s">
        <v>20</v>
      </c>
      <c r="C23" s="246"/>
      <c r="D23" s="85"/>
      <c r="E23" s="84"/>
      <c r="F23" s="239"/>
      <c r="G23" s="246"/>
      <c r="H23" s="85"/>
      <c r="I23" s="84"/>
      <c r="J23" s="239"/>
      <c r="K23" s="246"/>
      <c r="L23" s="85"/>
      <c r="M23" s="84"/>
      <c r="N23" s="239"/>
    </row>
    <row r="24" spans="1:14" ht="24.95" customHeight="1" x14ac:dyDescent="0.2">
      <c r="A24" s="300">
        <v>145</v>
      </c>
      <c r="B24" s="242" t="s">
        <v>21</v>
      </c>
      <c r="C24" s="246"/>
      <c r="D24" s="85"/>
      <c r="E24" s="84"/>
      <c r="F24" s="239"/>
      <c r="G24" s="246"/>
      <c r="H24" s="85"/>
      <c r="I24" s="84"/>
      <c r="J24" s="239"/>
      <c r="K24" s="246"/>
      <c r="L24" s="85"/>
      <c r="M24" s="84"/>
      <c r="N24" s="239"/>
    </row>
    <row r="25" spans="1:14" ht="15" customHeight="1" x14ac:dyDescent="0.2">
      <c r="A25" s="300">
        <v>211</v>
      </c>
      <c r="B25" s="242" t="s">
        <v>258</v>
      </c>
      <c r="C25" s="246">
        <f t="shared" si="0"/>
        <v>107386</v>
      </c>
      <c r="D25" s="85">
        <f t="shared" si="1"/>
        <v>74836123.049999997</v>
      </c>
      <c r="E25" s="84">
        <f t="shared" si="2"/>
        <v>1234821</v>
      </c>
      <c r="F25" s="239">
        <f t="shared" si="3"/>
        <v>60.604835073261626</v>
      </c>
      <c r="G25" s="246">
        <v>48016</v>
      </c>
      <c r="H25" s="85">
        <v>37434750.049999997</v>
      </c>
      <c r="I25" s="84">
        <v>601141</v>
      </c>
      <c r="J25" s="239">
        <f t="shared" ref="J25:J36" si="8">H25/I25</f>
        <v>62.272827922234548</v>
      </c>
      <c r="K25" s="246">
        <v>59370</v>
      </c>
      <c r="L25" s="85">
        <v>37401373</v>
      </c>
      <c r="M25" s="84">
        <v>633680</v>
      </c>
      <c r="N25" s="239">
        <f t="shared" ref="N25:N36" si="9">L25/M25</f>
        <v>59.022492425198841</v>
      </c>
    </row>
    <row r="26" spans="1:14" ht="15" customHeight="1" x14ac:dyDescent="0.2">
      <c r="A26" s="300">
        <v>212</v>
      </c>
      <c r="B26" s="242" t="s">
        <v>259</v>
      </c>
      <c r="C26" s="246">
        <f t="shared" si="0"/>
        <v>13646</v>
      </c>
      <c r="D26" s="85">
        <f t="shared" si="1"/>
        <v>9239021.75</v>
      </c>
      <c r="E26" s="84">
        <f t="shared" si="2"/>
        <v>147284</v>
      </c>
      <c r="F26" s="239">
        <f t="shared" si="3"/>
        <v>62.729296800738709</v>
      </c>
      <c r="G26" s="246">
        <v>4933</v>
      </c>
      <c r="H26" s="85">
        <v>3564105.89</v>
      </c>
      <c r="I26" s="84">
        <v>57241</v>
      </c>
      <c r="J26" s="239">
        <f t="shared" si="8"/>
        <v>62.264913086773468</v>
      </c>
      <c r="K26" s="246">
        <v>8713</v>
      </c>
      <c r="L26" s="85">
        <v>5674915.8600000003</v>
      </c>
      <c r="M26" s="84">
        <v>90043</v>
      </c>
      <c r="N26" s="239">
        <f t="shared" si="9"/>
        <v>63.024508956831738</v>
      </c>
    </row>
    <row r="27" spans="1:14" ht="24.95" customHeight="1" x14ac:dyDescent="0.2">
      <c r="A27" s="300">
        <v>214</v>
      </c>
      <c r="B27" s="242" t="s">
        <v>260</v>
      </c>
      <c r="C27" s="246">
        <f t="shared" si="0"/>
        <v>629</v>
      </c>
      <c r="D27" s="85">
        <f t="shared" si="1"/>
        <v>555663.9</v>
      </c>
      <c r="E27" s="84">
        <f t="shared" si="2"/>
        <v>7908</v>
      </c>
      <c r="F27" s="239">
        <f t="shared" si="3"/>
        <v>70.266047040971173</v>
      </c>
      <c r="G27" s="246">
        <v>195</v>
      </c>
      <c r="H27" s="85">
        <v>168843.27</v>
      </c>
      <c r="I27" s="84">
        <v>2431</v>
      </c>
      <c r="J27" s="239">
        <f t="shared" si="8"/>
        <v>69.454245166598099</v>
      </c>
      <c r="K27" s="246">
        <v>434</v>
      </c>
      <c r="L27" s="85">
        <v>386820.63</v>
      </c>
      <c r="M27" s="84">
        <v>5477</v>
      </c>
      <c r="N27" s="239">
        <f t="shared" si="9"/>
        <v>70.626370275698378</v>
      </c>
    </row>
    <row r="28" spans="1:14" ht="24.95" customHeight="1" x14ac:dyDescent="0.2">
      <c r="A28" s="300">
        <v>221</v>
      </c>
      <c r="B28" s="242" t="s">
        <v>63</v>
      </c>
      <c r="C28" s="246">
        <f t="shared" si="0"/>
        <v>143</v>
      </c>
      <c r="D28" s="85">
        <f t="shared" si="1"/>
        <v>89631</v>
      </c>
      <c r="E28" s="84">
        <f t="shared" si="2"/>
        <v>1298</v>
      </c>
      <c r="F28" s="239">
        <f t="shared" si="3"/>
        <v>69.05315870570108</v>
      </c>
      <c r="G28" s="246">
        <v>46</v>
      </c>
      <c r="H28" s="85">
        <v>32095.99</v>
      </c>
      <c r="I28" s="84">
        <v>438</v>
      </c>
      <c r="J28" s="239">
        <f t="shared" si="8"/>
        <v>73.278515981735168</v>
      </c>
      <c r="K28" s="246">
        <v>97</v>
      </c>
      <c r="L28" s="85">
        <v>57535.01</v>
      </c>
      <c r="M28" s="84">
        <v>860</v>
      </c>
      <c r="N28" s="239">
        <f t="shared" si="9"/>
        <v>66.901174418604654</v>
      </c>
    </row>
    <row r="29" spans="1:14" ht="24.95" customHeight="1" x14ac:dyDescent="0.2">
      <c r="A29" s="300">
        <v>222</v>
      </c>
      <c r="B29" s="242" t="s">
        <v>261</v>
      </c>
      <c r="C29" s="246">
        <f t="shared" si="0"/>
        <v>474</v>
      </c>
      <c r="D29" s="85">
        <f t="shared" si="1"/>
        <v>354527.69</v>
      </c>
      <c r="E29" s="84">
        <f t="shared" si="2"/>
        <v>6256</v>
      </c>
      <c r="F29" s="239">
        <f t="shared" si="3"/>
        <v>56.670027173913041</v>
      </c>
      <c r="G29" s="246">
        <v>228</v>
      </c>
      <c r="H29" s="85">
        <v>186420.22</v>
      </c>
      <c r="I29" s="84">
        <v>3271</v>
      </c>
      <c r="J29" s="239">
        <f t="shared" si="8"/>
        <v>56.991812901253439</v>
      </c>
      <c r="K29" s="246">
        <v>246</v>
      </c>
      <c r="L29" s="85">
        <v>168107.47</v>
      </c>
      <c r="M29" s="84">
        <v>2985</v>
      </c>
      <c r="N29" s="239">
        <f t="shared" si="9"/>
        <v>56.317410385259635</v>
      </c>
    </row>
    <row r="30" spans="1:14" ht="15" customHeight="1" x14ac:dyDescent="0.2">
      <c r="A30" s="300">
        <v>232</v>
      </c>
      <c r="B30" s="242" t="s">
        <v>262</v>
      </c>
      <c r="C30" s="246">
        <f t="shared" si="0"/>
        <v>6416</v>
      </c>
      <c r="D30" s="85">
        <f t="shared" si="1"/>
        <v>1613695.9300000002</v>
      </c>
      <c r="E30" s="84">
        <f t="shared" si="2"/>
        <v>25112</v>
      </c>
      <c r="F30" s="239">
        <f t="shared" si="3"/>
        <v>64.259952612296914</v>
      </c>
      <c r="G30" s="246">
        <v>2162</v>
      </c>
      <c r="H30" s="85">
        <v>579063.27</v>
      </c>
      <c r="I30" s="84">
        <v>8477</v>
      </c>
      <c r="J30" s="239">
        <f t="shared" si="8"/>
        <v>68.309929220243006</v>
      </c>
      <c r="K30" s="246">
        <v>4254</v>
      </c>
      <c r="L30" s="85">
        <v>1034632.66</v>
      </c>
      <c r="M30" s="84">
        <v>16635</v>
      </c>
      <c r="N30" s="239">
        <f t="shared" si="9"/>
        <v>62.196132251277426</v>
      </c>
    </row>
    <row r="31" spans="1:14" ht="15" customHeight="1" x14ac:dyDescent="0.2">
      <c r="A31" s="300">
        <v>233</v>
      </c>
      <c r="B31" s="242" t="s">
        <v>263</v>
      </c>
      <c r="C31" s="246">
        <f t="shared" si="0"/>
        <v>2765</v>
      </c>
      <c r="D31" s="85">
        <f t="shared" si="1"/>
        <v>736240.13</v>
      </c>
      <c r="E31" s="84">
        <f t="shared" si="2"/>
        <v>10995</v>
      </c>
      <c r="F31" s="239">
        <f t="shared" si="3"/>
        <v>66.96135788994998</v>
      </c>
      <c r="G31" s="246">
        <v>979</v>
      </c>
      <c r="H31" s="85">
        <v>271952.74</v>
      </c>
      <c r="I31" s="84">
        <v>3981</v>
      </c>
      <c r="J31" s="239">
        <f t="shared" si="8"/>
        <v>68.312670183371011</v>
      </c>
      <c r="K31" s="246">
        <v>1786</v>
      </c>
      <c r="L31" s="85">
        <v>464287.39</v>
      </c>
      <c r="M31" s="84">
        <v>7014</v>
      </c>
      <c r="N31" s="239">
        <f t="shared" si="9"/>
        <v>66.194381237524951</v>
      </c>
    </row>
    <row r="32" spans="1:14" ht="24.95" customHeight="1" x14ac:dyDescent="0.2">
      <c r="A32" s="300">
        <v>234</v>
      </c>
      <c r="B32" s="242" t="s">
        <v>22</v>
      </c>
      <c r="C32" s="246">
        <f t="shared" si="0"/>
        <v>148</v>
      </c>
      <c r="D32" s="85">
        <f t="shared" si="1"/>
        <v>90519.91</v>
      </c>
      <c r="E32" s="84">
        <f t="shared" si="2"/>
        <v>1243</v>
      </c>
      <c r="F32" s="239">
        <f t="shared" si="3"/>
        <v>72.823740949316175</v>
      </c>
      <c r="G32" s="246">
        <v>49</v>
      </c>
      <c r="H32" s="85">
        <v>34217.360000000001</v>
      </c>
      <c r="I32" s="84">
        <v>444</v>
      </c>
      <c r="J32" s="239">
        <f t="shared" si="8"/>
        <v>77.066126126126122</v>
      </c>
      <c r="K32" s="246">
        <v>99</v>
      </c>
      <c r="L32" s="85">
        <v>56302.55</v>
      </c>
      <c r="M32" s="84">
        <v>799</v>
      </c>
      <c r="N32" s="239">
        <f t="shared" si="9"/>
        <v>70.46627033792241</v>
      </c>
    </row>
    <row r="33" spans="1:14" ht="15" customHeight="1" x14ac:dyDescent="0.2">
      <c r="A33" s="300">
        <v>242</v>
      </c>
      <c r="B33" s="242" t="s">
        <v>23</v>
      </c>
      <c r="C33" s="246">
        <f t="shared" si="0"/>
        <v>184</v>
      </c>
      <c r="D33" s="85">
        <f t="shared" si="1"/>
        <v>156621.35</v>
      </c>
      <c r="E33" s="84">
        <f t="shared" si="2"/>
        <v>3016</v>
      </c>
      <c r="F33" s="239">
        <f t="shared" si="3"/>
        <v>51.930155835543772</v>
      </c>
      <c r="G33" s="246">
        <v>89</v>
      </c>
      <c r="H33" s="85">
        <v>69713.19</v>
      </c>
      <c r="I33" s="84">
        <v>1398</v>
      </c>
      <c r="J33" s="239">
        <f t="shared" si="8"/>
        <v>49.866373390557939</v>
      </c>
      <c r="K33" s="246">
        <v>95</v>
      </c>
      <c r="L33" s="85">
        <v>86908.160000000003</v>
      </c>
      <c r="M33" s="84">
        <v>1618</v>
      </c>
      <c r="N33" s="239">
        <f t="shared" si="9"/>
        <v>53.713325092707045</v>
      </c>
    </row>
    <row r="34" spans="1:14" ht="24.95" customHeight="1" x14ac:dyDescent="0.2">
      <c r="A34" s="300">
        <v>251</v>
      </c>
      <c r="B34" s="242" t="s">
        <v>63</v>
      </c>
      <c r="C34" s="246">
        <f t="shared" si="0"/>
        <v>25</v>
      </c>
      <c r="D34" s="85">
        <f t="shared" si="1"/>
        <v>31220.46</v>
      </c>
      <c r="E34" s="84">
        <f t="shared" si="2"/>
        <v>521</v>
      </c>
      <c r="F34" s="239">
        <f t="shared" si="3"/>
        <v>59.924107485604608</v>
      </c>
      <c r="G34" s="246">
        <v>15</v>
      </c>
      <c r="H34" s="85">
        <v>20711.27</v>
      </c>
      <c r="I34" s="84">
        <v>343</v>
      </c>
      <c r="J34" s="239">
        <f t="shared" si="8"/>
        <v>60.382711370262392</v>
      </c>
      <c r="K34" s="246">
        <v>10</v>
      </c>
      <c r="L34" s="85">
        <v>10509.19</v>
      </c>
      <c r="M34" s="84">
        <v>178</v>
      </c>
      <c r="N34" s="239">
        <f t="shared" si="9"/>
        <v>59.040393258426967</v>
      </c>
    </row>
    <row r="35" spans="1:14" ht="24.95" customHeight="1" x14ac:dyDescent="0.2">
      <c r="A35" s="300">
        <v>252</v>
      </c>
      <c r="B35" s="242" t="s">
        <v>264</v>
      </c>
      <c r="C35" s="246">
        <f t="shared" si="0"/>
        <v>336</v>
      </c>
      <c r="D35" s="85">
        <f t="shared" si="1"/>
        <v>232170.28</v>
      </c>
      <c r="E35" s="84">
        <f t="shared" si="2"/>
        <v>4003</v>
      </c>
      <c r="F35" s="239">
        <f t="shared" si="3"/>
        <v>57.99907069697727</v>
      </c>
      <c r="G35" s="246">
        <v>161</v>
      </c>
      <c r="H35" s="85">
        <v>123400</v>
      </c>
      <c r="I35" s="84">
        <v>2044</v>
      </c>
      <c r="J35" s="239">
        <f t="shared" si="8"/>
        <v>60.371819960861053</v>
      </c>
      <c r="K35" s="246">
        <v>175</v>
      </c>
      <c r="L35" s="85">
        <v>108770.28</v>
      </c>
      <c r="M35" s="84">
        <v>1959</v>
      </c>
      <c r="N35" s="239">
        <f t="shared" si="9"/>
        <v>55.52336906584992</v>
      </c>
    </row>
    <row r="36" spans="1:14" ht="24.95" customHeight="1" x14ac:dyDescent="0.2">
      <c r="A36" s="300">
        <v>253</v>
      </c>
      <c r="B36" s="242" t="s">
        <v>265</v>
      </c>
      <c r="C36" s="246">
        <f t="shared" si="0"/>
        <v>371</v>
      </c>
      <c r="D36" s="85">
        <f t="shared" si="1"/>
        <v>94961.42</v>
      </c>
      <c r="E36" s="84">
        <f t="shared" si="2"/>
        <v>1435</v>
      </c>
      <c r="F36" s="239">
        <f t="shared" si="3"/>
        <v>66.175205574912894</v>
      </c>
      <c r="G36" s="246">
        <v>134</v>
      </c>
      <c r="H36" s="85">
        <v>38105.61</v>
      </c>
      <c r="I36" s="84">
        <v>519</v>
      </c>
      <c r="J36" s="239">
        <f t="shared" si="8"/>
        <v>73.421213872832368</v>
      </c>
      <c r="K36" s="246">
        <v>237</v>
      </c>
      <c r="L36" s="85">
        <v>56855.81</v>
      </c>
      <c r="M36" s="84">
        <v>916</v>
      </c>
      <c r="N36" s="239">
        <f t="shared" si="9"/>
        <v>62.069661572052397</v>
      </c>
    </row>
    <row r="37" spans="1:14" ht="14.1" customHeight="1" x14ac:dyDescent="0.2">
      <c r="A37" s="300">
        <v>310</v>
      </c>
      <c r="B37" s="242" t="s">
        <v>24</v>
      </c>
      <c r="C37" s="246"/>
      <c r="D37" s="85"/>
      <c r="E37" s="84"/>
      <c r="F37" s="239"/>
      <c r="G37" s="246"/>
      <c r="H37" s="85"/>
      <c r="I37" s="84"/>
      <c r="J37" s="239"/>
      <c r="K37" s="246"/>
      <c r="L37" s="85"/>
      <c r="M37" s="84"/>
      <c r="N37" s="239"/>
    </row>
    <row r="38" spans="1:14" ht="24.95" customHeight="1" x14ac:dyDescent="0.2">
      <c r="A38" s="300">
        <v>320</v>
      </c>
      <c r="B38" s="242" t="s">
        <v>25</v>
      </c>
      <c r="C38" s="246"/>
      <c r="D38" s="85"/>
      <c r="E38" s="84"/>
      <c r="F38" s="239"/>
      <c r="G38" s="246"/>
      <c r="H38" s="85"/>
      <c r="I38" s="84"/>
      <c r="J38" s="239"/>
      <c r="K38" s="246"/>
      <c r="L38" s="85"/>
      <c r="M38" s="84"/>
      <c r="N38" s="239"/>
    </row>
    <row r="39" spans="1:14" ht="15" customHeight="1" x14ac:dyDescent="0.2">
      <c r="A39" s="300">
        <v>331</v>
      </c>
      <c r="B39" s="242" t="s">
        <v>26</v>
      </c>
      <c r="C39" s="246">
        <f t="shared" si="0"/>
        <v>527</v>
      </c>
      <c r="D39" s="85">
        <f t="shared" si="1"/>
        <v>438702.58999999997</v>
      </c>
      <c r="E39" s="84">
        <f t="shared" si="2"/>
        <v>7669</v>
      </c>
      <c r="F39" s="239">
        <f t="shared" si="3"/>
        <v>57.204666840526791</v>
      </c>
      <c r="G39" s="246">
        <v>219</v>
      </c>
      <c r="H39" s="85">
        <v>180252.33</v>
      </c>
      <c r="I39" s="84">
        <v>3123</v>
      </c>
      <c r="J39" s="239">
        <f t="shared" ref="J39" si="10">H39/I39</f>
        <v>57.717684918347736</v>
      </c>
      <c r="K39" s="246">
        <v>308</v>
      </c>
      <c r="L39" s="85">
        <v>258450.26</v>
      </c>
      <c r="M39" s="84">
        <v>4546</v>
      </c>
      <c r="N39" s="239">
        <f t="shared" ref="N39" si="11">L39/M39</f>
        <v>56.852234931808184</v>
      </c>
    </row>
    <row r="40" spans="1:14" ht="15" customHeight="1" x14ac:dyDescent="0.2">
      <c r="A40" s="300">
        <v>332</v>
      </c>
      <c r="B40" s="242" t="s">
        <v>27</v>
      </c>
      <c r="C40" s="246"/>
      <c r="D40" s="85"/>
      <c r="E40" s="84"/>
      <c r="F40" s="239"/>
      <c r="G40" s="246"/>
      <c r="H40" s="85"/>
      <c r="I40" s="84"/>
      <c r="J40" s="239"/>
      <c r="K40" s="246"/>
      <c r="L40" s="85"/>
      <c r="M40" s="84"/>
      <c r="N40" s="239"/>
    </row>
    <row r="41" spans="1:14" ht="15" customHeight="1" x14ac:dyDescent="0.2">
      <c r="A41" s="300">
        <v>333</v>
      </c>
      <c r="B41" s="242" t="s">
        <v>28</v>
      </c>
      <c r="C41" s="246">
        <f t="shared" si="0"/>
        <v>122</v>
      </c>
      <c r="D41" s="85">
        <f t="shared" si="1"/>
        <v>52124.09</v>
      </c>
      <c r="E41" s="84">
        <f t="shared" si="2"/>
        <v>976</v>
      </c>
      <c r="F41" s="239">
        <f t="shared" si="3"/>
        <v>53.405829918032786</v>
      </c>
      <c r="G41" s="246">
        <v>58</v>
      </c>
      <c r="H41" s="85">
        <v>27199</v>
      </c>
      <c r="I41" s="84">
        <v>496</v>
      </c>
      <c r="J41" s="239">
        <f t="shared" ref="J41:J42" si="12">H41/I41</f>
        <v>54.836693548387096</v>
      </c>
      <c r="K41" s="246">
        <v>64</v>
      </c>
      <c r="L41" s="85">
        <v>24925.09</v>
      </c>
      <c r="M41" s="84">
        <v>480</v>
      </c>
      <c r="N41" s="239">
        <f t="shared" ref="N41:N42" si="13">L41/M41</f>
        <v>51.927270833333331</v>
      </c>
    </row>
    <row r="42" spans="1:14" ht="15" customHeight="1" x14ac:dyDescent="0.2">
      <c r="A42" s="300">
        <v>334</v>
      </c>
      <c r="B42" s="242" t="s">
        <v>29</v>
      </c>
      <c r="C42" s="246">
        <f t="shared" si="0"/>
        <v>3573</v>
      </c>
      <c r="D42" s="85">
        <f t="shared" si="1"/>
        <v>2724206.7199999997</v>
      </c>
      <c r="E42" s="84">
        <f t="shared" si="2"/>
        <v>49273</v>
      </c>
      <c r="F42" s="239">
        <f t="shared" si="3"/>
        <v>55.288022243419313</v>
      </c>
      <c r="G42" s="246">
        <v>1147</v>
      </c>
      <c r="H42" s="85">
        <v>855327.46</v>
      </c>
      <c r="I42" s="84">
        <v>16018</v>
      </c>
      <c r="J42" s="239">
        <f t="shared" si="12"/>
        <v>53.397893619677859</v>
      </c>
      <c r="K42" s="246">
        <v>2426</v>
      </c>
      <c r="L42" s="85">
        <v>1868879.26</v>
      </c>
      <c r="M42" s="84">
        <v>33255</v>
      </c>
      <c r="N42" s="239">
        <f t="shared" si="13"/>
        <v>56.198444143737781</v>
      </c>
    </row>
    <row r="43" spans="1:14" ht="14.1" customHeight="1" x14ac:dyDescent="0.2">
      <c r="A43" s="300">
        <v>340</v>
      </c>
      <c r="B43" s="242" t="s">
        <v>30</v>
      </c>
      <c r="C43" s="246"/>
      <c r="D43" s="85"/>
      <c r="E43" s="84"/>
      <c r="F43" s="239"/>
      <c r="G43" s="246"/>
      <c r="H43" s="85"/>
      <c r="I43" s="84"/>
      <c r="J43" s="239"/>
      <c r="K43" s="246"/>
      <c r="L43" s="85"/>
      <c r="M43" s="84"/>
      <c r="N43" s="239"/>
    </row>
    <row r="44" spans="1:14" ht="14.1" customHeight="1" x14ac:dyDescent="0.2">
      <c r="A44" s="300">
        <v>351</v>
      </c>
      <c r="B44" s="242" t="s">
        <v>31</v>
      </c>
      <c r="C44" s="246"/>
      <c r="D44" s="85"/>
      <c r="E44" s="84"/>
      <c r="F44" s="239"/>
      <c r="G44" s="246"/>
      <c r="H44" s="85"/>
      <c r="I44" s="84"/>
      <c r="J44" s="239"/>
      <c r="K44" s="246"/>
      <c r="L44" s="85"/>
      <c r="M44" s="84"/>
      <c r="N44" s="239"/>
    </row>
    <row r="45" spans="1:14" ht="14.1" customHeight="1" x14ac:dyDescent="0.2">
      <c r="A45" s="300">
        <v>411</v>
      </c>
      <c r="B45" s="242" t="s">
        <v>32</v>
      </c>
      <c r="C45" s="246"/>
      <c r="D45" s="85"/>
      <c r="E45" s="84"/>
      <c r="F45" s="239"/>
      <c r="G45" s="246"/>
      <c r="H45" s="85"/>
      <c r="I45" s="84"/>
      <c r="J45" s="239"/>
      <c r="K45" s="246"/>
      <c r="L45" s="85"/>
      <c r="M45" s="84"/>
      <c r="N45" s="239"/>
    </row>
    <row r="46" spans="1:14" ht="24.95" customHeight="1" x14ac:dyDescent="0.2">
      <c r="A46" s="300">
        <v>911</v>
      </c>
      <c r="B46" s="242" t="s">
        <v>266</v>
      </c>
      <c r="C46" s="246">
        <f t="shared" si="0"/>
        <v>8787</v>
      </c>
      <c r="D46" s="85">
        <f t="shared" si="1"/>
        <v>6687499.5700000003</v>
      </c>
      <c r="E46" s="84">
        <f t="shared" si="2"/>
        <v>94521</v>
      </c>
      <c r="F46" s="239">
        <f t="shared" si="3"/>
        <v>70.751468668338262</v>
      </c>
      <c r="G46" s="246">
        <v>4598</v>
      </c>
      <c r="H46" s="85">
        <v>3794255.84</v>
      </c>
      <c r="I46" s="84">
        <v>52421</v>
      </c>
      <c r="J46" s="239">
        <f t="shared" ref="J46" si="14">H46/I46</f>
        <v>72.380455161099562</v>
      </c>
      <c r="K46" s="246">
        <v>4189</v>
      </c>
      <c r="L46" s="85">
        <v>2893243.73</v>
      </c>
      <c r="M46" s="84">
        <v>42100</v>
      </c>
      <c r="N46" s="239">
        <f t="shared" ref="N46" si="15">L46/M46</f>
        <v>68.723128978622327</v>
      </c>
    </row>
    <row r="47" spans="1:14" ht="20.100000000000001" customHeight="1" x14ac:dyDescent="0.2">
      <c r="A47" s="301"/>
      <c r="B47" s="244" t="s">
        <v>5</v>
      </c>
      <c r="C47" s="247">
        <f>SUM(C9:C46)</f>
        <v>844134</v>
      </c>
      <c r="D47" s="135">
        <f>SUM(D9:D46)</f>
        <v>327065092.30999994</v>
      </c>
      <c r="E47" s="134">
        <f>SUM(E9:E46)</f>
        <v>5304218</v>
      </c>
      <c r="F47" s="248">
        <f>D47/E47</f>
        <v>61.661321670791047</v>
      </c>
      <c r="G47" s="247">
        <f>SUM(G9:G46)</f>
        <v>337846</v>
      </c>
      <c r="H47" s="135">
        <f>SUM(H9:H46)</f>
        <v>148388428.9300001</v>
      </c>
      <c r="I47" s="134">
        <f>SUM(I9:I46)</f>
        <v>2331861</v>
      </c>
      <c r="J47" s="248">
        <f>H47/I47</f>
        <v>63.6351947779049</v>
      </c>
      <c r="K47" s="247">
        <f>SUM(K9:K46)</f>
        <v>506288</v>
      </c>
      <c r="L47" s="135">
        <f>SUM(L9:L46)</f>
        <v>178676663.37999997</v>
      </c>
      <c r="M47" s="134">
        <f>SUM(M9:M46)</f>
        <v>2972357</v>
      </c>
      <c r="N47" s="248">
        <f>L47/M47</f>
        <v>60.112787050815214</v>
      </c>
    </row>
    <row r="48" spans="1:14" x14ac:dyDescent="0.2">
      <c r="C48" s="3"/>
      <c r="D48" s="3"/>
      <c r="E48" s="3"/>
      <c r="F48" s="4"/>
    </row>
    <row r="49" spans="3:6" x14ac:dyDescent="0.2">
      <c r="C49" s="3"/>
      <c r="D49" s="3"/>
      <c r="E49" s="3"/>
      <c r="F49" s="3"/>
    </row>
    <row r="58" spans="3:6" x14ac:dyDescent="0.2">
      <c r="C58" s="3"/>
      <c r="D58" s="3"/>
      <c r="E58" s="3"/>
      <c r="F58" s="71"/>
    </row>
  </sheetData>
  <mergeCells count="6">
    <mergeCell ref="G6:J6"/>
    <mergeCell ref="K6:N6"/>
    <mergeCell ref="A3:F3"/>
    <mergeCell ref="A6:B7"/>
    <mergeCell ref="C6:F6"/>
    <mergeCell ref="A4:J4"/>
  </mergeCells>
  <phoneticPr fontId="0" type="noConversion"/>
  <hyperlinks>
    <hyperlink ref="A1" location="Съдържание!Print_Area" display="към съдържанието" xr:uid="{00000000-0004-0000-0E00-000000000000}"/>
  </hyperlinks>
  <printOptions horizontalCentered="1" verticalCentered="1"/>
  <pageMargins left="0.39370078740157483" right="0.39370078740157483" top="0.39370078740157483" bottom="0.39370078740157483" header="0" footer="0"/>
  <pageSetup paperSize="9" scale="5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29</vt:i4>
      </vt:variant>
    </vt:vector>
  </HeadingPairs>
  <TitlesOfParts>
    <vt:vector size="57" baseType="lpstr">
      <vt:lpstr>Увод</vt:lpstr>
      <vt:lpstr>Съдържание</vt:lpstr>
      <vt:lpstr>Табл.0 - Общо П</vt:lpstr>
      <vt:lpstr>Табл.0.1- Мъже П</vt:lpstr>
      <vt:lpstr>Табл.0.2 - Жени П</vt:lpstr>
      <vt:lpstr>Табл. I.1 ОЗ БЛ </vt:lpstr>
      <vt:lpstr>Табл.I.2 ОЗ ТП</vt:lpstr>
      <vt:lpstr>Табл.I.3 ОЗ Възраст</vt:lpstr>
      <vt:lpstr>Табл.I.4.ОЗ Код ЛЗ</vt:lpstr>
      <vt:lpstr>Табл.I.5 ОЗ продължителност</vt:lpstr>
      <vt:lpstr>Табл.I.6.ОЗ ПБЛ</vt:lpstr>
      <vt:lpstr>Табл.I.7.ОЗ ПрБЛ</vt:lpstr>
      <vt:lpstr>Табл.I.8. ОЗ Персонал</vt:lpstr>
      <vt:lpstr>Табл.Ι.9 ОЗ Диагнози</vt:lpstr>
      <vt:lpstr>Табл. II.1 ТЗПБ БЛ</vt:lpstr>
      <vt:lpstr>Табл.II.2.ТЗПБ ТП</vt:lpstr>
      <vt:lpstr>Табл.II.3.ТЗПБ Възраст</vt:lpstr>
      <vt:lpstr>Табл.II.4.ТЗПБ Код ЛЗ</vt:lpstr>
      <vt:lpstr>Табл.II.5 ТЗПБ продължителност</vt:lpstr>
      <vt:lpstr>Табл.II.6.ТЗПБ ПБЛ</vt:lpstr>
      <vt:lpstr>Табл.II.7.ТЗПБ ПрБЛ</vt:lpstr>
      <vt:lpstr>Табл.II.8.ТЗПБ Персонал</vt:lpstr>
      <vt:lpstr>Табл.II.9 ТЗПБ Диагнози</vt:lpstr>
      <vt:lpstr>Табл.III.1.БР</vt:lpstr>
      <vt:lpstr>Табл.III.2.Бащи 15 дни</vt:lpstr>
      <vt:lpstr>Табл.III.3ОМД</vt:lpstr>
      <vt:lpstr>Табл.III.4.ОМД до 8 бащи</vt:lpstr>
      <vt:lpstr>Табл.III.5.Осиновяване</vt:lpstr>
      <vt:lpstr>Съдържание!Print_Area</vt:lpstr>
      <vt:lpstr>'Табл. I.1 ОЗ БЛ '!Print_Area</vt:lpstr>
      <vt:lpstr>'Табл. II.1 ТЗПБ БЛ'!Print_Area</vt:lpstr>
      <vt:lpstr>'Табл.0 - Общо П'!Print_Area</vt:lpstr>
      <vt:lpstr>'Табл.0.1- Мъже П'!Print_Area</vt:lpstr>
      <vt:lpstr>'Табл.0.2 - Жени П'!Print_Area</vt:lpstr>
      <vt:lpstr>'Табл.I.2 ОЗ ТП'!Print_Area</vt:lpstr>
      <vt:lpstr>'Табл.I.3 ОЗ Възраст'!Print_Area</vt:lpstr>
      <vt:lpstr>'Табл.I.4.ОЗ Код ЛЗ'!Print_Area</vt:lpstr>
      <vt:lpstr>'Табл.I.5 ОЗ продължителност'!Print_Area</vt:lpstr>
      <vt:lpstr>'Табл.I.6.ОЗ ПБЛ'!Print_Area</vt:lpstr>
      <vt:lpstr>'Табл.I.7.ОЗ ПрБЛ'!Print_Area</vt:lpstr>
      <vt:lpstr>'Табл.I.8. ОЗ Персонал'!Print_Area</vt:lpstr>
      <vt:lpstr>'Табл.II.2.ТЗПБ ТП'!Print_Area</vt:lpstr>
      <vt:lpstr>'Табл.II.3.ТЗПБ Възраст'!Print_Area</vt:lpstr>
      <vt:lpstr>'Табл.II.4.ТЗПБ Код ЛЗ'!Print_Area</vt:lpstr>
      <vt:lpstr>'Табл.II.5 ТЗПБ продължителност'!Print_Area</vt:lpstr>
      <vt:lpstr>'Табл.II.6.ТЗПБ ПБЛ'!Print_Area</vt:lpstr>
      <vt:lpstr>'Табл.II.7.ТЗПБ ПрБЛ'!Print_Area</vt:lpstr>
      <vt:lpstr>'Табл.II.8.ТЗПБ Персонал'!Print_Area</vt:lpstr>
      <vt:lpstr>'Табл.II.9 ТЗПБ Диагнози'!Print_Area</vt:lpstr>
      <vt:lpstr>Табл.III.1.БР!Print_Area</vt:lpstr>
      <vt:lpstr>'Табл.III.2.Бащи 15 дни'!Print_Area</vt:lpstr>
      <vt:lpstr>Табл.III.3ОМД!Print_Area</vt:lpstr>
      <vt:lpstr>'Табл.III.4.ОМД до 8 бащи'!Print_Area</vt:lpstr>
      <vt:lpstr>Табл.III.5.Осиновяване!Print_Area</vt:lpstr>
      <vt:lpstr>'Табл.Ι.9 ОЗ Диагнози'!Print_Area</vt:lpstr>
      <vt:lpstr>Увод!Print_Area</vt:lpstr>
      <vt:lpstr>Табл.III.1.БР!Print_Titles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AntoniaG</dc:creator>
  <cp:lastModifiedBy>Антония Г. Георгиева</cp:lastModifiedBy>
  <cp:lastPrinted>2025-07-08T04:59:14Z</cp:lastPrinted>
  <dcterms:created xsi:type="dcterms:W3CDTF">2010-11-01T08:59:02Z</dcterms:created>
  <dcterms:modified xsi:type="dcterms:W3CDTF">2025-07-08T05:04:11Z</dcterms:modified>
</cp:coreProperties>
</file>