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86CA616A-BC6D-4806-AFF5-53A281B8A10F}" xr6:coauthVersionLast="36" xr6:coauthVersionMax="36" xr10:uidLastSave="{00000000-0000-0000-0000-000000000000}"/>
  <bookViews>
    <workbookView xWindow="32760" yWindow="32760" windowWidth="28800" windowHeight="12225" tabRatio="708"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Съдържание!$A$1:$B$43</definedName>
    <definedName name="_xlnm.Print_Area" localSheetId="5">'Табл. I.1 ОЗ БЛ '!$A$3:$X$42</definedName>
    <definedName name="_xlnm.Print_Area" localSheetId="14">'Табл. II.1 ТЗПБ БЛ'!$A$3:$X$42</definedName>
    <definedName name="_xlnm.Print_Area" localSheetId="2">'Табл.0 - Общо П'!$A$3:$I$35</definedName>
    <definedName name="_xlnm.Print_Area" localSheetId="3">'Табл.0.1- Мъже П'!$A$3:$I$35</definedName>
    <definedName name="_xlnm.Print_Area" localSheetId="4">'Табл.0.2 - Жени П'!$A$3:$I$33</definedName>
    <definedName name="_xlnm.Print_Area" localSheetId="6">'Табл.I.2 ОЗ ТП'!$A$3:$P$37</definedName>
    <definedName name="_xlnm.Print_Area" localSheetId="7">'Табл.I.3 ОЗ Възраст'!$A$3:$M$60</definedName>
    <definedName name="_xlnm.Print_Area" localSheetId="8">'Табл.I.4.ОЗ Код ЛЗ'!$A$3:$N$47</definedName>
    <definedName name="_xlnm.Print_Area" localSheetId="9">'Табл.I.5 ОЗ продължителност'!$A$3:$I$18</definedName>
    <definedName name="_xlnm.Print_Area" localSheetId="10">'Табл.I.6.ОЗ ПБЛ'!$A$3:$P$40</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продължителност'!$A$3:$I$18</definedName>
    <definedName name="_xlnm.Print_Area" localSheetId="19">'Табл.II.6.ТЗПБ ПБЛ'!$A$3:$P$40</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K9" i="35" l="1"/>
  <c r="B36" i="58" l="1"/>
  <c r="D10" i="61"/>
  <c r="I8" i="65" l="1"/>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7" i="5"/>
  <c r="I26" i="5"/>
  <c r="I25" i="5"/>
  <c r="I24" i="5"/>
  <c r="I23" i="5"/>
  <c r="I22" i="5"/>
  <c r="I21" i="5"/>
  <c r="I20" i="5"/>
  <c r="I19" i="5"/>
  <c r="I17" i="5"/>
  <c r="I14" i="5"/>
  <c r="I13"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D37" i="29" s="1"/>
  <c r="C9" i="29"/>
  <c r="C37" i="29" s="1"/>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B37" i="26" s="1"/>
  <c r="P36" i="26"/>
  <c r="P35" i="26"/>
  <c r="P34" i="26"/>
  <c r="P33" i="26"/>
  <c r="P32" i="26"/>
  <c r="P31" i="26"/>
  <c r="P30" i="26"/>
  <c r="P29" i="26"/>
  <c r="P28" i="26"/>
  <c r="P27" i="26"/>
  <c r="P26" i="26"/>
  <c r="P25" i="26"/>
  <c r="P24" i="26"/>
  <c r="P23" i="26"/>
  <c r="P22" i="26"/>
  <c r="P21" i="26"/>
  <c r="P20" i="26"/>
  <c r="P19" i="26"/>
  <c r="P18" i="26"/>
  <c r="P17" i="26"/>
  <c r="P16" i="26"/>
  <c r="P15" i="26"/>
  <c r="P14"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35" i="18"/>
  <c r="D35" i="18"/>
  <c r="C35" i="18"/>
  <c r="E34" i="18"/>
  <c r="D34" i="18"/>
  <c r="C34" i="18"/>
  <c r="E32" i="18"/>
  <c r="D32" i="18"/>
  <c r="C32" i="18"/>
  <c r="E30" i="18"/>
  <c r="D30" i="18"/>
  <c r="C30" i="18"/>
  <c r="E26" i="18"/>
  <c r="D26" i="18"/>
  <c r="C26" i="18"/>
  <c r="E25" i="18"/>
  <c r="D25" i="18"/>
  <c r="C25" i="18"/>
  <c r="E20" i="18"/>
  <c r="D20" i="18"/>
  <c r="C20" i="18"/>
  <c r="E19" i="18"/>
  <c r="D19" i="18"/>
  <c r="C19" i="18"/>
  <c r="E17" i="18"/>
  <c r="D17" i="18"/>
  <c r="C17" i="18"/>
  <c r="E15" i="18"/>
  <c r="D15" i="18"/>
  <c r="C15" i="18"/>
  <c r="E13" i="18"/>
  <c r="D13" i="18"/>
  <c r="C13" i="18"/>
  <c r="E11" i="18"/>
  <c r="D11" i="18"/>
  <c r="C11" i="18"/>
  <c r="E9" i="18"/>
  <c r="D9" i="18"/>
  <c r="C9" i="18"/>
  <c r="N46" i="18"/>
  <c r="N35" i="18"/>
  <c r="N30" i="18"/>
  <c r="N26" i="18"/>
  <c r="N25" i="18"/>
  <c r="N20" i="18"/>
  <c r="N19" i="18"/>
  <c r="N17" i="18"/>
  <c r="N15" i="18"/>
  <c r="N13" i="18"/>
  <c r="N11" i="18"/>
  <c r="M47" i="18"/>
  <c r="N9" i="18"/>
  <c r="K47" i="18"/>
  <c r="J46" i="18"/>
  <c r="J35" i="18"/>
  <c r="J34" i="18"/>
  <c r="J32" i="18"/>
  <c r="J30"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B10" i="61"/>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W10" i="69"/>
  <c r="X10" i="69"/>
  <c r="T10"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C42" i="45"/>
  <c r="D42" i="45"/>
  <c r="E42" i="45"/>
  <c r="C46" i="45"/>
  <c r="D46" i="45"/>
  <c r="E46" i="45"/>
  <c r="E9" i="45"/>
  <c r="F9" i="45" s="1"/>
  <c r="D9" i="45"/>
  <c r="N46"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7" i="45"/>
  <c r="K47" i="45"/>
  <c r="J46"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7" i="45"/>
  <c r="G47"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D13" i="69" l="1"/>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W38" i="69" s="1"/>
  <c r="M38" i="69"/>
  <c r="J38" i="69"/>
  <c r="L38" i="69" s="1"/>
  <c r="N38" i="69"/>
  <c r="P37" i="51"/>
  <c r="K37" i="51"/>
  <c r="M37" i="48"/>
  <c r="P37" i="48" s="1"/>
  <c r="H37" i="48"/>
  <c r="K37" i="48" s="1"/>
  <c r="L47" i="45"/>
  <c r="N47" i="45" s="1"/>
  <c r="H47" i="45"/>
  <c r="J47"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X10" i="61"/>
  <c r="P10" i="61"/>
  <c r="O10" i="61"/>
  <c r="L10" i="61"/>
  <c r="X37" i="61"/>
  <c r="W37" i="61"/>
  <c r="T37" i="61"/>
  <c r="X36" i="61"/>
  <c r="W36" i="61"/>
  <c r="T36" i="61"/>
  <c r="W35" i="61"/>
  <c r="T35" i="61"/>
  <c r="X35" i="61"/>
  <c r="W34" i="61"/>
  <c r="X34" i="61"/>
  <c r="T34" i="61"/>
  <c r="X33" i="61"/>
  <c r="W33" i="61"/>
  <c r="T33" i="61"/>
  <c r="X32" i="61"/>
  <c r="W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W10" i="61"/>
  <c r="T10"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B38" i="61" l="1"/>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0" i="65" l="1"/>
  <c r="I11" i="65"/>
  <c r="I12" i="65"/>
  <c r="I13" i="65" s="1"/>
  <c r="E8" i="52"/>
  <c r="E26" i="58" l="1"/>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8" i="54"/>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E10" i="9"/>
  <c r="E11" i="9"/>
  <c r="E12" i="9"/>
  <c r="E14" i="9"/>
  <c r="E15" i="9"/>
  <c r="E16" i="9"/>
  <c r="E17" i="9"/>
  <c r="E20" i="9"/>
  <c r="E24" i="9"/>
  <c r="E25" i="9"/>
  <c r="E28" i="9"/>
  <c r="E29" i="9"/>
  <c r="E30" i="9"/>
  <c r="E32" i="9"/>
  <c r="E36" i="9"/>
  <c r="B36" i="54"/>
  <c r="D36" i="54"/>
  <c r="F32" i="18"/>
  <c r="E18" i="9"/>
  <c r="F13" i="18"/>
  <c r="F15" i="18"/>
  <c r="F20" i="18"/>
  <c r="F26" i="18"/>
  <c r="C47" i="18"/>
  <c r="D36" i="73"/>
  <c r="C36" i="73"/>
  <c r="B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7"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7" i="45"/>
  <c r="F46"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11" i="18"/>
  <c r="F25" i="18"/>
  <c r="F30"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B15" i="52"/>
  <c r="E10" i="52"/>
  <c r="E14" i="52"/>
  <c r="D15"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E15" i="30" s="1"/>
  <c r="D15" i="30"/>
  <c r="E14" i="30"/>
  <c r="B15" i="30"/>
  <c r="E9" i="52"/>
  <c r="E35" i="9"/>
  <c r="E11" i="5"/>
  <c r="E19" i="5"/>
  <c r="E17" i="5"/>
  <c r="E47" i="18"/>
  <c r="F19" i="18"/>
  <c r="F35" i="18"/>
  <c r="F17" i="18"/>
  <c r="F34"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7" i="45"/>
  <c r="H34" i="61"/>
  <c r="H30" i="61"/>
  <c r="H14" i="61"/>
  <c r="H10" i="61"/>
  <c r="H35" i="61"/>
  <c r="H31" i="61"/>
  <c r="E15" i="52" l="1"/>
  <c r="F37" i="48"/>
  <c r="F47" i="18"/>
  <c r="F37" i="35"/>
  <c r="E37" i="35"/>
  <c r="G38" i="69"/>
  <c r="E36" i="58"/>
  <c r="E37" i="9"/>
  <c r="E36" i="54"/>
  <c r="H38" i="69"/>
  <c r="F37" i="26"/>
  <c r="E58" i="12"/>
  <c r="F47" i="45"/>
  <c r="E58" i="39"/>
  <c r="H38" i="61"/>
  <c r="E36" i="73"/>
  <c r="E37" i="5"/>
  <c r="F37" i="51"/>
  <c r="E37" i="36"/>
  <c r="F37" i="36"/>
  <c r="D38" i="61"/>
  <c r="F38" i="61"/>
  <c r="G38" i="61" s="1"/>
</calcChain>
</file>

<file path=xl/sharedStrings.xml><?xml version="1.0" encoding="utf-8"?>
<sst xmlns="http://schemas.openxmlformats.org/spreadsheetml/2006/main" count="1398" uniqueCount="432">
  <si>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</si>
  <si>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</si>
  <si>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</si>
  <si>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</si>
  <si>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</si>
  <si>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</si>
  <si>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</si>
  <si>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</si>
  <si>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</si>
  <si>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</si>
  <si>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</si>
  <si>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</si>
  <si>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</si>
  <si>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</si>
  <si>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</si>
  <si>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</si>
  <si>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</si>
  <si>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</si>
  <si>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</si>
  <si>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</si>
  <si>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</si>
  <si>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</si>
  <si>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</si>
  <si>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</si>
  <si>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</si>
  <si>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</si>
  <si>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</si>
  <si>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</si>
  <si>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</si>
  <si>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</si>
  <si>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</si>
  <si>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</si>
  <si>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</si>
  <si>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</si>
  <si>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</si>
  <si>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</si>
  <si>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</si>
  <si>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</si>
  <si>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</si>
  <si>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</si>
  <si>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</si>
  <si>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</si>
  <si>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</si>
  <si>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</si>
  <si>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</si>
  <si>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</si>
  <si>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</si>
  <si>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</si>
  <si>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</si>
  <si>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</si>
  <si>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</si>
  <si>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</si>
  <si>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</si>
  <si>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</si>
  <si>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</si>
  <si>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</si>
  <si>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</si>
  <si>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</si>
  <si>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</si>
  <si>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</si>
  <si>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</si>
  <si>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</si>
  <si>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</si>
  <si>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</si>
  <si>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</si>
  <si>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</si>
  <si>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</si>
  <si>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</si>
  <si>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</si>
  <si>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</si>
  <si>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</si>
  <si>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</si>
  <si>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</si>
  <si>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</si>
  <si>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</si>
  <si>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ал.6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</si>
  <si>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</si>
  <si>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</si>
  <si>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</si>
  <si>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</si>
  <si>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</si>
  <si>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</si>
  <si>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</si>
  <si>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</si>
  <si>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</si>
  <si>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</si>
  <si>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</si>
  <si>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</si>
  <si>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</si>
  <si>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</si>
  <si>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</si>
  <si>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</si>
  <si>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</si>
  <si>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</si>
  <si>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</si>
  <si>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</si>
  <si>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</si>
  <si>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</si>
  <si>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</si>
  <si>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</si>
  <si>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</si>
  <si>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</si>
  <si>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</si>
  <si>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</si>
  <si>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</si>
  <si>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</si>
  <si>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</si>
  <si>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</si>
  <si>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</si>
  <si>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</si>
  <si>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</si>
  <si>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</si>
  <si>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</si>
  <si>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</si>
  <si>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</si>
  <si>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</si>
  <si>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</si>
  <si>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</si>
  <si>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</si>
  <si>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</si>
  <si>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</si>
  <si>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</si>
  <si>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</si>
  <si>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</si>
  <si>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</si>
  <si>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</si>
  <si>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</si>
  <si>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</si>
  <si>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</si>
  <si>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</si>
  <si>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</si>
  <si>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</si>
  <si>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</si>
  <si>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</si>
  <si>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</si>
  <si>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</si>
  <si>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</si>
  <si>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</si>
  <si>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</si>
  <si>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</si>
  <si>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</si>
  <si>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</si>
  <si>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</si>
  <si>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</si>
  <si>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</si>
  <si>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</si>
  <si>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</si>
  <si>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</si>
  <si>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</si>
  <si>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</si>
  <si>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</si>
  <si>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</si>
  <si>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</si>
  <si>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</si>
  <si>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</si>
  <si>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</si>
  <si>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</si>
  <si>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</si>
  <si>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</si>
  <si>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</si>
  <si>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</si>
  <si>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</si>
  <si>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</si>
  <si>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</si>
  <si>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Увреждания на межпрешленните дискове в поясния и другите отдели на гръбначния стълб с радикулопатия</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</si>
  <si>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</si>
  <si>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</si>
  <si>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</si>
  <si>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</si>
  <si>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</si>
  <si>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</si>
  <si>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</si>
  <si>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</si>
  <si>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</si>
  <si>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</si>
  <si>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</si>
  <si>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</si>
  <si>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</si>
  <si>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</si>
  <si>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</si>
  <si>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</si>
  <si>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</si>
  <si>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</si>
  <si>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</si>
  <si>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</si>
  <si>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</si>
  <si>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</si>
  <si>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</si>
  <si>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</si>
  <si>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</si>
  <si>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</si>
  <si>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</si>
  <si>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</si>
  <si>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</si>
  <si>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</si>
  <si>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</si>
  <si>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</si>
  <si>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</si>
  <si>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</si>
  <si>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</si>
  <si>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</si>
  <si>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</si>
  <si>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</si>
  <si>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</si>
  <si>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</si>
  <si>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</si>
  <si>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</si>
  <si>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</si>
  <si>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</si>
  <si>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</si>
  <si>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</si>
  <si>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</si>
  <si>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</si>
  <si>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</si>
  <si>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</si>
  <si>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</si>
  <si>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</si>
  <si>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</si>
  <si>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</si>
  <si>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</si>
  <si>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</si>
  <si>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</si>
  <si>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</si>
  <si>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</si>
  <si>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</si>
  <si>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</si>
  <si>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</si>
  <si>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</si>
  <si>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</si>
  <si>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</si>
  <si>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</si>
  <si>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</si>
  <si>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</si>
  <si>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</si>
  <si>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</si>
  <si>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</si>
  <si>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</si>
  <si>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</si>
  <si>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</si>
  <si>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</si>
  <si>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</si>
  <si>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</si>
  <si>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</si>
  <si>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</si>
  <si>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</si>
  <si>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</si>
  <si>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</si>
  <si>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</si>
  <si>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</si>
  <si>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</si>
  <si>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</si>
  <si>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</si>
  <si>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</si>
  <si>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</si>
  <si>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</si>
  <si>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</si>
  <si>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</si>
  <si>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</si>
  <si>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</si>
  <si>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</si>
  <si>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</si>
  <si>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</si>
  <si>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</si>
  <si>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</si>
  <si>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</si>
  <si>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</si>
  <si>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</si>
  <si>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</si>
  <si>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</si>
  <si>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</si>
  <si>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</si>
  <si>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</si>
  <si>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</si>
  <si>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Травматична ампутация на друг пръст на ръката (пълна)(частична)</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</si>
  <si>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</si>
  <si>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</si>
  <si>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</si>
  <si>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</si>
  <si>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</si>
  <si>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</si>
  <si>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</si>
  <si>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</si>
  <si>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</si>
  <si>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</si>
  <si>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</si>
  <si>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</si>
  <si>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B01.9</t>
  </si>
  <si>
    <t>Варицела без усложнения</t>
  </si>
  <si>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</si>
  <si>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</si>
  <si>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</si>
  <si>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</si>
  <si>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t>S80.0</t>
  </si>
  <si>
    <t>Контузия на коляното</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</si>
  <si>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</si>
  <si>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</si>
  <si>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</si>
  <si>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</si>
  <si>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</si>
  <si>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</si>
  <si>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</si>
  <si>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</si>
  <si>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</si>
  <si>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</si>
  <si>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t>От 01.01.2024 до 31.03.2024 г.</t>
  </si>
  <si>
    <t>Показатели, характеризиращи временната неработоспособност на осигурените лица към 31.03.2024 г. - Жени</t>
  </si>
  <si>
    <t>Показатели, характеризиращи временната неработоспособност на осигурените лица към 31.03.2024 г. - Мъже</t>
  </si>
  <si>
    <t>Първо тримесечие 2024 година</t>
  </si>
  <si>
    <t>Данните са към 20.05.2024 г.</t>
  </si>
  <si>
    <t>J20.8</t>
  </si>
  <si>
    <t>Остър бронхит, причинен от друг уточнен агент</t>
  </si>
  <si>
    <t>T93.2</t>
  </si>
  <si>
    <t>Последици от други счупвания на долен крайник</t>
  </si>
  <si>
    <t>S32.5</t>
  </si>
  <si>
    <t>Счупване на пубиса (срамна кост)</t>
  </si>
  <si>
    <t>S52.0</t>
  </si>
  <si>
    <t>Счупване на горния край на лакътната кост</t>
  </si>
  <si>
    <t>S82.4</t>
  </si>
  <si>
    <t>Счупване само на фибулата</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</si>
  <si>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</si>
  <si>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</si>
  <si>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</si>
  <si>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</si>
  <si>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</si>
  <si>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следните причини: </t>
    </r>
  </si>
  <si>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следните причини: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</si>
  <si>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</si>
  <si>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31.03.2024 г.", поради следните причини:</t>
    </r>
  </si>
  <si>
    <t>2) лицата, получили обезщетение на повече от едно основание в рамките на периода, са преброени само веднъж.</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</si>
  <si>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</si>
  <si>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</si>
  <si>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</si>
  <si>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</si>
  <si>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</si>
  <si>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</si>
  <si>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</si>
  <si>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</si>
  <si>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</si>
  <si>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</si>
  <si>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</si>
  <si>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</si>
  <si>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</si>
  <si>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Показатели, характеризиращи временната неработоспособност на осигурените лица към 31.03.2024 г. - Общо (мъже и жени)</t>
  </si>
  <si>
    <t>Брой осигурители, разпределени по големина на предприятието, брой болнични листове и брой дни в неработоспособност за първо тримесечие 2024 г.</t>
  </si>
  <si>
    <t>Диагнози с най-висок относителен дял от общия брой болнични листове, средна продължителност на болничен лист за съответната диагноза за първо тримесечие 2024 г.</t>
  </si>
  <si>
    <t xml:space="preserve">Диагнози с най-висок относителен дял от общия брой болнични листове, средна продължителност на болничен лист за съответната диагноза за първо тримесечие 2024 г. </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</si>
  <si>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първо тримесечие 2024 г.</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</si>
  <si>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първо тримесечие 2024 г.</t>
  </si>
  <si>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</si>
  <si>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</si>
  <si>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</si>
  <si>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 xml:space="preserve">Брой болнични листове с плащане от ДОО за временна неработоспособност, изплатена сума и брой дни в неработоспособност по ТП на НОИ и пол за първо тримесечие 2024 г. </t>
  </si>
  <si>
    <t>Брой болнични листове с плащане от ДОО за временна неработоспособност, изплатена сума и брой  дни в неработоспособност по възраст и пол за първо тримесечие 2024 г.</t>
  </si>
  <si>
    <t>Брой болнични листове по видове и продължителност за първо тримесечие 2024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</si>
  <si>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първо тримесечие 2024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</si>
  <si>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първо тримесечие 2024 г.</t>
  </si>
  <si>
    <t>ТП на НОИ</t>
  </si>
  <si>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първо тримесечие 2024 г.</t>
  </si>
  <si>
    <t>I.5. Брой болнични листове по видове и продължителност за първо тримесечие 2024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</si>
  <si>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тримесечие 2024 г.</t>
  </si>
  <si>
    <t>II.5. Брой болнични листове по видове и продължителност за първо тримесечие 2024 г.</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</si>
  <si>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</si>
  <si>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</si>
  <si>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</si>
  <si>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</si>
  <si>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</si>
  <si>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r>
      <rPr>
        <b/>
        <sz val="10"/>
        <rFont val="Arial"/>
        <family val="2"/>
        <charset val="204"/>
      </rPr>
      <t>Забележка:</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</si>
  <si>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r>
      <rPr>
        <b/>
        <sz val="10"/>
        <rFont val="Arial"/>
        <family val="2"/>
        <charset val="204"/>
      </rPr>
      <t xml:space="preserve">Забележка: </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</si>
  <si>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</si>
  <si>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</si>
  <si>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</si>
  <si>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</si>
  <si>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преброяването повече от веднъж на лицата, осигурени от двама или повече работодатели от различни ТП на НОИ.</t>
    </r>
  </si>
  <si>
    <t>% на лицата с плащане  от  ДОО към общо лицата по 
ТП на НОИ</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</si>
  <si>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</si>
  <si>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ОБЩО </t>
  </si>
  <si>
    <t>4.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</si>
  <si>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</si>
  <si>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Брой лица с платени
 обезщетения от ДОО
 (за периода)</t>
  </si>
  <si>
    <t>Брой болнични листове 
с плащане от ДОО 
(за периода)</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</si>
  <si>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</si>
  <si>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</si>
  <si>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</si>
  <si>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</si>
  <si>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t>Брой лица с платени обезщетения от ДОО 
(за периода)</t>
  </si>
  <si>
    <t>Брой платени работни дни 
(за периода)</t>
  </si>
  <si>
    <t xml:space="preserve">I.2. Брой болнични листове с плащане от ДОО за временна неработоспособност, изплатена сума и брой дни в неработоспособност 
по ТП на НОИ и пол за първо тримесечие 2024 г. </t>
  </si>
  <si>
    <t>I.3. Брой болнични листове с плащане от ДОО за временна неработоспособност, изплатена сума и брой дни в неработоспособност 
по възраст и пол за първо тримесечие 2024 г.</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</si>
  <si>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тримесечие 2024 г.</t>
  </si>
  <si>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първо тримесечие 2024 г.                                              </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</si>
  <si>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възнаграждението,съгласно изменение в чл. 40, ал. 5 от КСО, прието с §5, т.1 от ПЗР на ЗБДОО 2024 г.</t>
  </si>
  <si>
    <t>I.8. Брой осигурители, разпределени по брой на персонала, брой болнични листове и брой дни в неработоспособност за първо тримесечие 2024 г.</t>
  </si>
  <si>
    <t>I.9.  Диагнози с най-висок относителен дял от общия брой болнични листове, средна продължителност на болничен лист 
за съответната диагноза за първо тримесечие 2024 г.</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</si>
  <si>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първо тримесечие 2024 г.</t>
  </si>
  <si>
    <t>Изплатена 
сума</t>
  </si>
  <si>
    <t>Брой 
платени работни дни</t>
  </si>
  <si>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първо тримесечие 2024 г.                                                            </t>
  </si>
  <si>
    <t>II.8.Брой осигурители, разпределени по големина на предприятието, брой болнични листове и брой дни в неработоспособност за първо тримесечие 2024 г.</t>
  </si>
  <si>
    <t>II.9.  Диагнози с най-висок относителен дял от общия брой болнични листове, средна продължителност на болничен лист 
за съответната диагноза за първо тримесечие 2024 г.</t>
  </si>
  <si>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за първо тримесечие 2024 г.</t>
  </si>
  <si>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за първо тримесечие 2024 г.       </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</si>
  <si>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</si>
  <si>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</si>
  <si>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</si>
  <si>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за първо тримесечие 2024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</si>
  <si>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за първо тримесечие 2024 г. </t>
  </si>
  <si>
    <t>II.2. Брой болнични листове с плащане от ДОО за временна неработоспособност, изплатена сума и брой  дни в неработоспособност 
по ТП на НОИ и пол за първо тримесечие 2024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</si>
  <si>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за първо тримесечие 2024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</si>
  <si>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за първо тримесечие 2024 г.</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</si>
  <si>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първо тримесечие 2024 г.</t>
  </si>
  <si>
    <t xml:space="preserve">12=11/10 </t>
  </si>
  <si>
    <t>15=14/13</t>
  </si>
  <si>
    <t>16=10/13</t>
  </si>
  <si>
    <t xml:space="preserve">20=19/18 </t>
  </si>
  <si>
    <t>23=22/21</t>
  </si>
  <si>
    <t>24=21/18</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</si>
  <si>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</si>
  <si>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</si>
  <si>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</si>
  <si>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</si>
  <si>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III. Майчинство - Бременност и раждане</t>
    </r>
    <r>
      <rPr>
        <sz val="11"/>
        <rFont val="Arial"/>
        <family val="2"/>
        <charset val="204"/>
      </rPr>
      <t xml:space="preserve"> (по чл.50, ал.6 от КСО )                 </t>
    </r>
  </si>
  <si>
    <r>
      <t xml:space="preserve">III. Майчинство - Бременност и раждане  </t>
    </r>
    <r>
      <rPr>
        <sz val="11"/>
        <rFont val="Arial"/>
        <family val="2"/>
        <charset val="204"/>
      </rPr>
      <t>(по чл.50, ал.1-5, чл.50, ал.7, чл.50а и чл.51 от КСО)</t>
    </r>
  </si>
  <si>
    <t>ΙΙΙ.5. Брой лица с обезщетения при осиновяване на дете до 
5-годишна възраст, изплатена сума и брой дни по ТП на НОИ 
за първо тримесечие 2024 г.</t>
  </si>
  <si>
    <t>Брой лица с обезщетения при осиновяване на дете до 5-годишна възраст, изплатена сума и брой дни по ТП на НОИ за първо тримесечие 2024 г.</t>
  </si>
  <si>
    <t>Брой бащи/осиновители с обезщетение за отглеждане на дете до 8-годишна възраст, изплатена сума и брой  дни  по ТП на НОИ за първо тримесечие 2024 г.</t>
  </si>
  <si>
    <t xml:space="preserve">Брой лица с обезщетения при отглеждане на дете до 2-годишна възраст, изплатена сума и брой  дни по ТП на НОИ и пол за първо тримесечие 2024 г. </t>
  </si>
  <si>
    <t xml:space="preserve">IΙΙ.3. Брой лица с обезщетения при отглеждане на дете до 2-годишна възраст, изплатена сума и брой  дни
по ТП на НОИ и пол за първо тримесечие 2024 г. </t>
  </si>
  <si>
    <t>III.2. Брой бащи с обезщетение при раждане на дете в срок до 15 дни, изплатена сума и брой дни по ТП на НОИ за първо тримесечие 2024 г.</t>
  </si>
  <si>
    <t>Брой бащи с обезщетение при раждане на дете в срок до 15 дни, изплатена сума и брой дни по ТП на НОИ за първо тримесечие 2024 г.</t>
  </si>
  <si>
    <t xml:space="preserve">Брой лица с обезщетение при бременност и раждане, изплатена сума и брой  дни  по ТП на НОИ и пол за първо тримесечие 2024 г. </t>
  </si>
  <si>
    <t xml:space="preserve">III.1. Брой лица с обезщетение при бременност и раждане, изплатена сума и брой  дни по ТП на НОИ и пол 
за първо тримесечие 2024 г.                                                                          </t>
  </si>
  <si>
    <t>III.4. Брой бащи/осиновители с обезщетение за отглеждане на дете до 
8-годишна възраст, изплатена сума и брой  дни по ТП на НОИ 
за първо тримесечие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</si>
</sst>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5"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sz val="11"/>
      <color rgb="FF006100"/>
      <name val="Calibri"/>
      <family val="2"/>
      <charset val="204"/>
      <scheme val="minor"/>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C6EFCE"/>
      </patternFill>
    </fill>
    <fill>
      <patternFill patternType="solid">
        <fgColor rgb="FFFFC7CE"/>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9" fillId="4" borderId="0" applyNumberFormat="0" applyBorder="0" applyAlignment="0" applyProtection="0"/>
    <xf numFmtId="0" fontId="33" fillId="5" borderId="0" applyNumberFormat="0" applyBorder="0" applyAlignment="0" applyProtection="0"/>
  </cellStyleXfs>
  <cellXfs count="406">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173" fontId="1" fillId="0" borderId="0" xfId="3" applyNumberFormat="1" applyFont="1" applyFill="1" applyBorder="1" applyAlignment="1">
      <alignment vertical="center"/>
    </xf>
    <xf numFmtId="173" fontId="1" fillId="0" borderId="1" xfId="3" applyNumberFormat="1" applyFont="1" applyFill="1" applyBorder="1" applyAlignment="1">
      <alignment vertical="center"/>
    </xf>
    <xf numFmtId="173" fontId="1" fillId="0" borderId="0" xfId="3" applyNumberFormat="1" applyFont="1" applyFill="1" applyBorder="1" applyAlignment="1">
      <alignment horizontal="right" vertical="center"/>
    </xf>
    <xf numFmtId="173" fontId="1" fillId="0" borderId="1" xfId="3" applyNumberFormat="1" applyFont="1" applyFill="1" applyBorder="1" applyAlignment="1">
      <alignment horizontal="right" vertical="center"/>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0" xfId="0" applyBorder="1"/>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2" fillId="0" borderId="0" xfId="0" applyFont="1" applyBorder="1"/>
    <xf numFmtId="0" fontId="0" fillId="0" borderId="0" xfId="0" applyFont="1" applyBorder="1"/>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0" fillId="0" borderId="0" xfId="0" applyBorder="1" applyAlignment="1">
      <alignment vertical="top"/>
    </xf>
    <xf numFmtId="0" fontId="1" fillId="0" borderId="0" xfId="0" applyFont="1" applyAlignment="1">
      <alignment vertical="top"/>
    </xf>
    <xf numFmtId="44" fontId="1" fillId="0" borderId="0" xfId="0" applyNumberFormat="1"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8" fillId="0" borderId="0" xfId="0" applyFont="1" applyFill="1" applyBorder="1" applyAlignment="1">
      <alignment wrapText="1"/>
    </xf>
    <xf numFmtId="0" fontId="33" fillId="0" borderId="0" xfId="5" applyFill="1" applyBorder="1" applyAlignment="1">
      <alignment horizontal="center" vertical="center" wrapText="1"/>
    </xf>
    <xf numFmtId="3" fontId="31" fillId="2" borderId="9"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0" fontId="11" fillId="0" borderId="0" xfId="1" applyFont="1" applyFill="1" applyAlignment="1" applyProtection="1">
      <alignment horizontal="left" vertical="top" wrapText="1"/>
    </xf>
    <xf numFmtId="49" fontId="1" fillId="0" borderId="0" xfId="0" applyNumberFormat="1" applyFont="1" applyAlignment="1">
      <alignment horizontal="left" wrapText="1"/>
    </xf>
    <xf numFmtId="49" fontId="8" fillId="2" borderId="3" xfId="0" applyNumberFormat="1" applyFont="1" applyFill="1" applyBorder="1" applyAlignment="1">
      <alignment horizontal="center"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2" fillId="0" borderId="0" xfId="0" applyNumberFormat="1" applyFont="1" applyBorder="1" applyAlignment="1">
      <alignment horizontal="left" wrapText="1"/>
    </xf>
    <xf numFmtId="49" fontId="17"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32" fillId="0" borderId="0" xfId="0" applyNumberFormat="1" applyFont="1" applyBorder="1" applyAlignment="1">
      <alignment horizontal="left" wrapText="1"/>
    </xf>
    <xf numFmtId="49" fontId="1" fillId="0" borderId="0" xfId="0" applyNumberFormat="1" applyFont="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31" fillId="2" borderId="3"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1" fillId="2" borderId="31"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1" fillId="3" borderId="34" xfId="0" applyNumberFormat="1" applyFont="1" applyFill="1" applyBorder="1" applyAlignment="1">
      <alignment horizontal="center" vertical="center" wrapText="1"/>
    </xf>
    <xf numFmtId="3" fontId="31" fillId="3" borderId="26" xfId="0" applyNumberFormat="1" applyFont="1" applyFill="1" applyBorder="1" applyAlignment="1">
      <alignment horizontal="center" vertical="center" wrapText="1"/>
    </xf>
    <xf numFmtId="3" fontId="31" fillId="3" borderId="27" xfId="0" applyNumberFormat="1" applyFont="1" applyFill="1" applyBorder="1" applyAlignment="1">
      <alignment horizontal="center" vertical="center" wrapText="1"/>
    </xf>
    <xf numFmtId="3" fontId="31"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49" fontId="1" fillId="0" borderId="0" xfId="4" applyNumberFormat="1" applyFont="1" applyFill="1" applyAlignment="1">
      <alignment horizontal="left"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1" fillId="0" borderId="0" xfId="0" applyNumberFormat="1" applyFont="1" applyFill="1" applyAlignment="1">
      <alignment horizontal="left" vertical="top" wrapText="1"/>
    </xf>
    <xf numFmtId="4" fontId="31" fillId="2" borderId="31" xfId="0" applyNumberFormat="1" applyFont="1" applyFill="1" applyBorder="1" applyAlignment="1">
      <alignment horizontal="center" vertical="center" wrapText="1"/>
    </xf>
    <xf numFmtId="4" fontId="31"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1" fillId="2" borderId="31" xfId="0" applyNumberFormat="1" applyFont="1" applyFill="1" applyBorder="1" applyAlignment="1">
      <alignment horizontal="center" vertical="center"/>
    </xf>
    <xf numFmtId="3" fontId="31"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1" fillId="2" borderId="31" xfId="0" applyNumberFormat="1" applyFont="1" applyFill="1" applyBorder="1" applyAlignment="1">
      <alignment horizontal="center" vertical="center" wrapText="1"/>
    </xf>
    <xf numFmtId="3" fontId="31"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Bad" xfId="5" builtinId="27"/>
    <cellStyle name="Good" xfId="4" builtinId="26"/>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tabSelected="1" zoomScaleNormal="100" zoomScaleSheetLayoutView="96" workbookViewId="0">
      <selection activeCell="D24" sqref="D24"/>
    </sheetView>
  </sheetViews>
  <sheetFormatPr defaultRowHeight="12.75" x14ac:dyDescent="0.2"/>
  <cols>
    <col min="1" max="1" width="85.7109375" style="14" customWidth="1"/>
    <col min="2" max="16384" width="9.140625" style="14"/>
  </cols>
  <sheetData>
    <row r="1" spans="1:3" ht="20.25" x14ac:dyDescent="0.2">
      <c r="A1" s="24" t="s">
        <v>88</v>
      </c>
    </row>
    <row r="2" spans="1:3" ht="20.25" x14ac:dyDescent="0.3">
      <c r="A2" s="25" t="s">
        <v>94</v>
      </c>
    </row>
    <row r="7" spans="1:3" ht="20.25" x14ac:dyDescent="0.2">
      <c r="A7" s="24" t="s">
        <v>84</v>
      </c>
    </row>
    <row r="8" spans="1:3" ht="40.5" x14ac:dyDescent="0.2">
      <c r="A8" s="33" t="s">
        <v>85</v>
      </c>
    </row>
    <row r="9" spans="1:3" ht="15" x14ac:dyDescent="0.2">
      <c r="A9" s="26" t="s">
        <v>307</v>
      </c>
    </row>
    <row r="10" spans="1:3" ht="15" x14ac:dyDescent="0.2">
      <c r="A10" s="26" t="s">
        <v>308</v>
      </c>
    </row>
    <row r="11" spans="1:3" ht="15" x14ac:dyDescent="0.2">
      <c r="A11" s="26"/>
    </row>
    <row r="12" spans="1:3" ht="71.25" x14ac:dyDescent="0.2">
      <c r="A12" s="27" t="s">
        <v>86</v>
      </c>
    </row>
    <row r="13" spans="1:3" ht="42.75" x14ac:dyDescent="0.2">
      <c r="A13" s="27" t="s">
        <v>119</v>
      </c>
    </row>
    <row r="14" spans="1:3" ht="14.25" x14ac:dyDescent="0.2">
      <c r="A14" s="27"/>
    </row>
    <row r="15" spans="1:3" ht="14.25" x14ac:dyDescent="0.2">
      <c r="A15" s="38" t="s">
        <v>98</v>
      </c>
    </row>
    <row r="16" spans="1:3" ht="14.25" x14ac:dyDescent="0.2">
      <c r="A16" s="27"/>
      <c r="C16" s="61"/>
    </row>
    <row r="17" spans="1:1" ht="15" customHeight="1" x14ac:dyDescent="0.2">
      <c r="A17" s="28" t="s">
        <v>95</v>
      </c>
    </row>
    <row r="18" spans="1:1" ht="14.25" x14ac:dyDescent="0.2">
      <c r="A18" s="36" t="s">
        <v>99</v>
      </c>
    </row>
    <row r="19" spans="1:1" ht="14.25" x14ac:dyDescent="0.2">
      <c r="A19" s="36" t="s">
        <v>100</v>
      </c>
    </row>
    <row r="20" spans="1:1" ht="14.25" x14ac:dyDescent="0.2">
      <c r="A20" s="36" t="s">
        <v>101</v>
      </c>
    </row>
    <row r="21" spans="1:1" ht="14.25" x14ac:dyDescent="0.2">
      <c r="A21" s="36" t="s">
        <v>102</v>
      </c>
    </row>
    <row r="22" spans="1:1" ht="14.25" x14ac:dyDescent="0.2">
      <c r="A22" s="36" t="s">
        <v>103</v>
      </c>
    </row>
    <row r="23" spans="1:1" ht="14.25" x14ac:dyDescent="0.2">
      <c r="A23" s="36" t="s">
        <v>104</v>
      </c>
    </row>
    <row r="24" spans="1:1" ht="28.5" x14ac:dyDescent="0.2">
      <c r="A24" s="37" t="s">
        <v>105</v>
      </c>
    </row>
    <row r="25" spans="1:1" ht="42" customHeight="1" x14ac:dyDescent="0.2">
      <c r="A25" s="37" t="s">
        <v>106</v>
      </c>
    </row>
    <row r="26" spans="1:1" ht="42.75" x14ac:dyDescent="0.2">
      <c r="A26" s="37" t="s">
        <v>107</v>
      </c>
    </row>
    <row r="27" spans="1:1" ht="15" customHeight="1" x14ac:dyDescent="0.2">
      <c r="A27" s="27"/>
    </row>
    <row r="28" spans="1:1" ht="30" x14ac:dyDescent="0.2">
      <c r="A28" s="28" t="s">
        <v>96</v>
      </c>
    </row>
    <row r="29" spans="1:1" ht="14.25" x14ac:dyDescent="0.2">
      <c r="A29" s="29" t="s">
        <v>108</v>
      </c>
    </row>
    <row r="30" spans="1:1" ht="14.25" x14ac:dyDescent="0.2">
      <c r="A30" s="29" t="s">
        <v>109</v>
      </c>
    </row>
    <row r="31" spans="1:1" ht="14.25" x14ac:dyDescent="0.2">
      <c r="A31" s="29" t="s">
        <v>110</v>
      </c>
    </row>
    <row r="32" spans="1:1" ht="14.25" x14ac:dyDescent="0.2">
      <c r="A32" s="29" t="s">
        <v>111</v>
      </c>
    </row>
    <row r="33" spans="1:1" ht="14.25" x14ac:dyDescent="0.2">
      <c r="A33" s="29" t="s">
        <v>112</v>
      </c>
    </row>
    <row r="34" spans="1:1" ht="14.25" x14ac:dyDescent="0.2">
      <c r="A34" s="29" t="s">
        <v>113</v>
      </c>
    </row>
    <row r="35" spans="1:1" ht="30" customHeight="1" x14ac:dyDescent="0.2">
      <c r="A35" s="35" t="s">
        <v>116</v>
      </c>
    </row>
    <row r="36" spans="1:1" ht="14.25" x14ac:dyDescent="0.2">
      <c r="A36" s="29" t="s">
        <v>114</v>
      </c>
    </row>
    <row r="37" spans="1:1" ht="14.25" x14ac:dyDescent="0.2">
      <c r="A37" s="29" t="s">
        <v>115</v>
      </c>
    </row>
    <row r="38" spans="1:1" ht="14.25" x14ac:dyDescent="0.2">
      <c r="A38" s="29"/>
    </row>
    <row r="39" spans="1:1" ht="15" customHeight="1" x14ac:dyDescent="0.2">
      <c r="A39" s="28" t="s">
        <v>97</v>
      </c>
    </row>
    <row r="40" spans="1:1" ht="14.25" x14ac:dyDescent="0.2">
      <c r="A40" s="29" t="s">
        <v>117</v>
      </c>
    </row>
    <row r="41" spans="1:1" ht="14.25" x14ac:dyDescent="0.2">
      <c r="A41" s="29" t="s">
        <v>118</v>
      </c>
    </row>
    <row r="42" spans="1:1" ht="14.25" x14ac:dyDescent="0.2">
      <c r="A42" s="29" t="s">
        <v>284</v>
      </c>
    </row>
    <row r="43" spans="1:1" ht="14.25" x14ac:dyDescent="0.2">
      <c r="A43" s="29" t="s">
        <v>285</v>
      </c>
    </row>
    <row r="44" spans="1:1" ht="14.25" x14ac:dyDescent="0.2">
      <c r="A44" s="34"/>
    </row>
    <row r="45" spans="1:1" ht="42.75" x14ac:dyDescent="0.2">
      <c r="A45" s="27" t="s">
        <v>121</v>
      </c>
    </row>
    <row r="46" spans="1:1" ht="42.75" x14ac:dyDescent="0.2">
      <c r="A46" s="27" t="s">
        <v>120</v>
      </c>
    </row>
    <row r="47" spans="1:1" ht="71.25" x14ac:dyDescent="0.2">
      <c r="A47" s="27" t="s">
        <v>87</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0"/>
  <sheetViews>
    <sheetView zoomScaleNormal="100" zoomScaleSheetLayoutView="80" workbookViewId="0">
      <selection sqref="A1:B1048576"/>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62" t="s">
        <v>362</v>
      </c>
      <c r="B3" s="362"/>
      <c r="C3" s="362"/>
      <c r="D3" s="362"/>
      <c r="E3" s="362"/>
      <c r="F3" s="362"/>
      <c r="I3" s="90"/>
      <c r="J3" s="117"/>
      <c r="K3" s="117"/>
    </row>
    <row r="4" spans="1:17" s="70" customFormat="1" ht="15" customHeight="1" x14ac:dyDescent="0.2">
      <c r="A4" s="371" t="s">
        <v>358</v>
      </c>
      <c r="B4" s="371"/>
      <c r="C4" s="371"/>
      <c r="D4" s="371"/>
      <c r="E4" s="371"/>
      <c r="F4" s="371"/>
      <c r="G4" s="371"/>
      <c r="H4" s="371"/>
      <c r="I4" s="371"/>
      <c r="J4" s="82"/>
      <c r="M4"/>
      <c r="N4"/>
      <c r="O4"/>
      <c r="P4"/>
      <c r="Q4"/>
    </row>
    <row r="5" spans="1:17" s="70" customFormat="1" ht="15" customHeight="1" x14ac:dyDescent="0.2">
      <c r="A5" s="66"/>
      <c r="B5" s="66"/>
      <c r="C5" s="207"/>
      <c r="D5" s="66"/>
      <c r="E5" s="66"/>
      <c r="F5" s="66"/>
      <c r="G5" s="66"/>
      <c r="H5" s="66"/>
      <c r="I5" s="66"/>
      <c r="J5" s="82"/>
      <c r="M5"/>
      <c r="N5"/>
      <c r="O5"/>
      <c r="P5"/>
      <c r="Q5"/>
    </row>
    <row r="6" spans="1:17" s="5" customFormat="1" ht="39.950000000000003" customHeight="1" x14ac:dyDescent="0.2">
      <c r="A6" s="327" t="s">
        <v>242</v>
      </c>
      <c r="B6" s="328" t="s">
        <v>171</v>
      </c>
      <c r="C6" s="138" t="s">
        <v>319</v>
      </c>
      <c r="D6" s="138" t="s">
        <v>320</v>
      </c>
      <c r="E6" s="138" t="s">
        <v>167</v>
      </c>
      <c r="F6" s="138" t="s">
        <v>168</v>
      </c>
      <c r="G6" s="138" t="s">
        <v>169</v>
      </c>
      <c r="H6" s="138" t="s">
        <v>170</v>
      </c>
      <c r="I6" s="128" t="s">
        <v>183</v>
      </c>
      <c r="J6" s="82"/>
      <c r="M6"/>
      <c r="N6"/>
      <c r="O6"/>
      <c r="P6"/>
      <c r="Q6"/>
    </row>
    <row r="7" spans="1:17" s="5" customFormat="1" ht="20.100000000000001" customHeight="1" x14ac:dyDescent="0.2">
      <c r="A7" s="128">
        <v>1</v>
      </c>
      <c r="B7" s="136">
        <v>2</v>
      </c>
      <c r="C7" s="214">
        <v>3</v>
      </c>
      <c r="D7" s="138">
        <v>4</v>
      </c>
      <c r="E7" s="138">
        <v>5</v>
      </c>
      <c r="F7" s="138">
        <v>6</v>
      </c>
      <c r="G7" s="138">
        <v>7</v>
      </c>
      <c r="H7" s="138">
        <v>8</v>
      </c>
      <c r="I7" s="210" t="s">
        <v>339</v>
      </c>
      <c r="J7" s="82"/>
      <c r="M7"/>
      <c r="N7"/>
      <c r="O7"/>
      <c r="P7"/>
      <c r="Q7"/>
    </row>
    <row r="8" spans="1:17" ht="30" customHeight="1" x14ac:dyDescent="0.2">
      <c r="A8" s="373" t="s">
        <v>180</v>
      </c>
      <c r="B8" s="205" t="s">
        <v>80</v>
      </c>
      <c r="C8" s="215">
        <v>1445</v>
      </c>
      <c r="D8" s="72">
        <v>83892</v>
      </c>
      <c r="E8" s="72">
        <v>308088</v>
      </c>
      <c r="F8" s="72">
        <v>165931</v>
      </c>
      <c r="G8" s="72">
        <v>48706</v>
      </c>
      <c r="H8" s="72">
        <v>45843</v>
      </c>
      <c r="I8" s="72">
        <f>SUM(C8:H8)</f>
        <v>653905</v>
      </c>
      <c r="J8" s="204"/>
    </row>
    <row r="9" spans="1:17" ht="30" customHeight="1" x14ac:dyDescent="0.2">
      <c r="A9" s="373"/>
      <c r="B9" s="205" t="s">
        <v>81</v>
      </c>
      <c r="C9" s="72">
        <v>4776</v>
      </c>
      <c r="D9" s="72">
        <v>3866</v>
      </c>
      <c r="E9" s="72">
        <v>37816</v>
      </c>
      <c r="F9" s="72">
        <v>13753</v>
      </c>
      <c r="G9" s="72">
        <v>118868</v>
      </c>
      <c r="H9" s="72">
        <v>5806</v>
      </c>
      <c r="I9" s="72">
        <f>SUM(C9:H9)</f>
        <v>184885</v>
      </c>
      <c r="J9" s="204"/>
      <c r="N9" s="42"/>
    </row>
    <row r="10" spans="1:17" ht="20.100000000000001" customHeight="1" thickBot="1" x14ac:dyDescent="0.25">
      <c r="A10" s="373"/>
      <c r="B10" s="311" t="s">
        <v>375</v>
      </c>
      <c r="C10" s="72">
        <v>6221</v>
      </c>
      <c r="D10" s="72">
        <v>87758</v>
      </c>
      <c r="E10" s="72">
        <v>345904</v>
      </c>
      <c r="F10" s="72">
        <v>179684</v>
      </c>
      <c r="G10" s="72">
        <v>167574</v>
      </c>
      <c r="H10" s="72">
        <v>51649</v>
      </c>
      <c r="I10" s="72">
        <f>SUM(I8:I9)</f>
        <v>838790</v>
      </c>
      <c r="J10" s="204"/>
    </row>
    <row r="11" spans="1:17" ht="30" customHeight="1" x14ac:dyDescent="0.2">
      <c r="A11" s="376" t="s">
        <v>247</v>
      </c>
      <c r="B11" s="206" t="s">
        <v>80</v>
      </c>
      <c r="C11" s="72">
        <v>70780</v>
      </c>
      <c r="D11" s="72">
        <v>8198</v>
      </c>
      <c r="E11" s="72">
        <v>12041</v>
      </c>
      <c r="F11" s="72">
        <v>4332</v>
      </c>
      <c r="G11" s="72">
        <v>1598</v>
      </c>
      <c r="H11" s="72">
        <v>1477</v>
      </c>
      <c r="I11" s="72">
        <f>I14-I8</f>
        <v>98426</v>
      </c>
    </row>
    <row r="12" spans="1:17" ht="30" customHeight="1" x14ac:dyDescent="0.2">
      <c r="A12" s="377"/>
      <c r="B12" s="205" t="s">
        <v>81</v>
      </c>
      <c r="C12" s="72">
        <v>359</v>
      </c>
      <c r="D12" s="72">
        <v>144</v>
      </c>
      <c r="E12" s="72">
        <v>1232</v>
      </c>
      <c r="F12" s="72">
        <v>514</v>
      </c>
      <c r="G12" s="72">
        <v>3018</v>
      </c>
      <c r="H12" s="72">
        <v>163</v>
      </c>
      <c r="I12" s="72">
        <f>I15-I9</f>
        <v>5430</v>
      </c>
    </row>
    <row r="13" spans="1:17" ht="20.100000000000001" customHeight="1" thickBot="1" x14ac:dyDescent="0.25">
      <c r="A13" s="378"/>
      <c r="B13" s="311" t="s">
        <v>375</v>
      </c>
      <c r="C13" s="72">
        <v>71139</v>
      </c>
      <c r="D13" s="72">
        <v>8342</v>
      </c>
      <c r="E13" s="72">
        <v>13273</v>
      </c>
      <c r="F13" s="72">
        <v>4846</v>
      </c>
      <c r="G13" s="72">
        <v>4616</v>
      </c>
      <c r="H13" s="72">
        <v>1640</v>
      </c>
      <c r="I13" s="72">
        <f>SUM(I11:I12)</f>
        <v>103856</v>
      </c>
    </row>
    <row r="14" spans="1:17" ht="30" customHeight="1" x14ac:dyDescent="0.2">
      <c r="A14" s="374" t="s">
        <v>176</v>
      </c>
      <c r="B14" s="206" t="s">
        <v>80</v>
      </c>
      <c r="C14" s="72">
        <v>72225</v>
      </c>
      <c r="D14" s="72">
        <v>92090</v>
      </c>
      <c r="E14" s="72">
        <v>320129</v>
      </c>
      <c r="F14" s="72">
        <v>170263</v>
      </c>
      <c r="G14" s="72">
        <v>50304</v>
      </c>
      <c r="H14" s="72">
        <v>47320</v>
      </c>
      <c r="I14" s="72">
        <f>SUM(C14:H14)</f>
        <v>752331</v>
      </c>
    </row>
    <row r="15" spans="1:17" ht="30" customHeight="1" x14ac:dyDescent="0.2">
      <c r="A15" s="373"/>
      <c r="B15" s="205" t="s">
        <v>81</v>
      </c>
      <c r="C15" s="72">
        <v>5135</v>
      </c>
      <c r="D15" s="72">
        <v>4010</v>
      </c>
      <c r="E15" s="72">
        <v>39048</v>
      </c>
      <c r="F15" s="72">
        <v>14267</v>
      </c>
      <c r="G15" s="72">
        <v>121886</v>
      </c>
      <c r="H15" s="72">
        <v>5969</v>
      </c>
      <c r="I15" s="72">
        <f>SUM(C15:H15)</f>
        <v>190315</v>
      </c>
    </row>
    <row r="16" spans="1:17" ht="20.100000000000001" customHeight="1" x14ac:dyDescent="0.2">
      <c r="A16" s="375"/>
      <c r="B16" s="312" t="s">
        <v>375</v>
      </c>
      <c r="C16" s="137">
        <v>77360</v>
      </c>
      <c r="D16" s="137">
        <v>96100</v>
      </c>
      <c r="E16" s="137">
        <v>359177</v>
      </c>
      <c r="F16" s="137">
        <v>184530</v>
      </c>
      <c r="G16" s="137">
        <v>172190</v>
      </c>
      <c r="H16" s="137">
        <v>53289</v>
      </c>
      <c r="I16" s="137">
        <f>SUM(C16:H16)</f>
        <v>942646</v>
      </c>
      <c r="J16"/>
    </row>
    <row r="17" spans="1:10" ht="9.9499999999999993" customHeight="1" x14ac:dyDescent="0.2">
      <c r="J17"/>
    </row>
    <row r="18" spans="1:10" ht="30" customHeight="1" x14ac:dyDescent="0.2">
      <c r="A18" s="372" t="s">
        <v>366</v>
      </c>
      <c r="B18" s="372"/>
      <c r="C18" s="372"/>
      <c r="D18" s="372"/>
      <c r="E18" s="372"/>
      <c r="F18" s="372"/>
      <c r="G18" s="372"/>
      <c r="H18" s="372"/>
      <c r="I18" s="372"/>
      <c r="J18"/>
    </row>
    <row r="19" spans="1:10" x14ac:dyDescent="0.2">
      <c r="J19"/>
    </row>
    <row r="20" spans="1:10" x14ac:dyDescent="0.2">
      <c r="J20"/>
    </row>
  </sheetData>
  <mergeCells count="6">
    <mergeCell ref="A3:F3"/>
    <mergeCell ref="A4:I4"/>
    <mergeCell ref="A18:I18"/>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40"/>
  <sheetViews>
    <sheetView zoomScaleNormal="100" zoomScaleSheetLayoutView="87" workbookViewId="0">
      <selection activeCell="A4" sqref="A4:K4"/>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5"/>
      <c r="C2" s="265"/>
      <c r="D2" s="90"/>
      <c r="E2" s="90"/>
      <c r="F2" s="90"/>
    </row>
    <row r="3" spans="1:16" ht="15" customHeight="1" x14ac:dyDescent="0.2">
      <c r="A3" s="362" t="s">
        <v>362</v>
      </c>
      <c r="B3" s="362"/>
      <c r="C3" s="362"/>
      <c r="D3" s="362"/>
      <c r="E3" s="362"/>
      <c r="F3" s="362"/>
    </row>
    <row r="4" spans="1:16" ht="30" customHeight="1" x14ac:dyDescent="0.2">
      <c r="A4" s="345" t="s">
        <v>389</v>
      </c>
      <c r="B4" s="345"/>
      <c r="C4" s="345"/>
      <c r="D4" s="345"/>
      <c r="E4" s="345"/>
      <c r="F4" s="345"/>
      <c r="G4" s="345"/>
      <c r="H4" s="345"/>
      <c r="I4" s="345"/>
      <c r="J4" s="345"/>
      <c r="K4" s="345"/>
    </row>
    <row r="5" spans="1:16" ht="15" customHeight="1" x14ac:dyDescent="0.2">
      <c r="A5" s="92"/>
      <c r="B5" s="92"/>
      <c r="C5" s="92"/>
      <c r="D5" s="92"/>
      <c r="E5" s="92"/>
      <c r="F5" s="74"/>
    </row>
    <row r="6" spans="1:16" s="316" customFormat="1" ht="15" customHeight="1" x14ac:dyDescent="0.2">
      <c r="A6" s="381" t="s">
        <v>356</v>
      </c>
      <c r="B6" s="358" t="s">
        <v>5</v>
      </c>
      <c r="C6" s="359"/>
      <c r="D6" s="359"/>
      <c r="E6" s="359"/>
      <c r="F6" s="360"/>
      <c r="G6" s="358" t="s">
        <v>330</v>
      </c>
      <c r="H6" s="359"/>
      <c r="I6" s="359"/>
      <c r="J6" s="359"/>
      <c r="K6" s="360"/>
      <c r="L6" s="358" t="s">
        <v>331</v>
      </c>
      <c r="M6" s="359"/>
      <c r="N6" s="359"/>
      <c r="O6" s="359"/>
      <c r="P6" s="360"/>
    </row>
    <row r="7" spans="1:16" ht="60" customHeight="1" x14ac:dyDescent="0.2">
      <c r="A7" s="382"/>
      <c r="B7" s="257" t="s">
        <v>261</v>
      </c>
      <c r="C7" s="141" t="s">
        <v>254</v>
      </c>
      <c r="D7" s="140" t="s">
        <v>240</v>
      </c>
      <c r="E7" s="142" t="s">
        <v>66</v>
      </c>
      <c r="F7" s="258" t="s">
        <v>136</v>
      </c>
      <c r="G7" s="257" t="s">
        <v>261</v>
      </c>
      <c r="H7" s="141" t="s">
        <v>254</v>
      </c>
      <c r="I7" s="140" t="s">
        <v>240</v>
      </c>
      <c r="J7" s="142" t="s">
        <v>66</v>
      </c>
      <c r="K7" s="258" t="s">
        <v>136</v>
      </c>
      <c r="L7" s="257" t="s">
        <v>261</v>
      </c>
      <c r="M7" s="141" t="s">
        <v>254</v>
      </c>
      <c r="N7" s="140" t="s">
        <v>240</v>
      </c>
      <c r="O7" s="142" t="s">
        <v>66</v>
      </c>
      <c r="P7" s="258" t="s">
        <v>136</v>
      </c>
    </row>
    <row r="8" spans="1:16" ht="20.100000000000001" customHeight="1" x14ac:dyDescent="0.2">
      <c r="A8" s="254">
        <v>1</v>
      </c>
      <c r="B8" s="259">
        <v>2</v>
      </c>
      <c r="C8" s="122">
        <v>3</v>
      </c>
      <c r="D8" s="122">
        <v>4</v>
      </c>
      <c r="E8" s="221">
        <v>5</v>
      </c>
      <c r="F8" s="260" t="s">
        <v>220</v>
      </c>
      <c r="G8" s="259">
        <v>7</v>
      </c>
      <c r="H8" s="122">
        <v>8</v>
      </c>
      <c r="I8" s="122">
        <v>9</v>
      </c>
      <c r="J8" s="221">
        <v>10</v>
      </c>
      <c r="K8" s="260" t="s">
        <v>332</v>
      </c>
      <c r="L8" s="259">
        <v>12</v>
      </c>
      <c r="M8" s="122">
        <v>13</v>
      </c>
      <c r="N8" s="122">
        <v>14</v>
      </c>
      <c r="O8" s="221">
        <v>15</v>
      </c>
      <c r="P8" s="260" t="s">
        <v>334</v>
      </c>
    </row>
    <row r="9" spans="1:16" ht="15" customHeight="1" x14ac:dyDescent="0.2">
      <c r="A9" s="255" t="s">
        <v>33</v>
      </c>
      <c r="B9" s="223">
        <f>G9+L9</f>
        <v>19404</v>
      </c>
      <c r="C9" s="72">
        <f>H9+M9</f>
        <v>24818</v>
      </c>
      <c r="D9" s="80">
        <f>I9+N9</f>
        <v>6211458.3399999999</v>
      </c>
      <c r="E9" s="72">
        <f>J9+O9</f>
        <v>149448</v>
      </c>
      <c r="F9" s="224">
        <f>C9/B9</f>
        <v>1.2790146361574932</v>
      </c>
      <c r="G9" s="223">
        <v>7203</v>
      </c>
      <c r="H9" s="72">
        <v>8941</v>
      </c>
      <c r="I9" s="80">
        <v>2686860.04</v>
      </c>
      <c r="J9" s="72">
        <v>61838</v>
      </c>
      <c r="K9" s="224">
        <f>H9/G9</f>
        <v>1.241288352075524</v>
      </c>
      <c r="L9" s="223">
        <v>12201</v>
      </c>
      <c r="M9" s="72">
        <v>15877</v>
      </c>
      <c r="N9" s="80">
        <v>3524598.3</v>
      </c>
      <c r="O9" s="72">
        <v>87610</v>
      </c>
      <c r="P9" s="224">
        <f>M9/L9</f>
        <v>1.3012867797721499</v>
      </c>
    </row>
    <row r="10" spans="1:16" ht="15" customHeight="1" x14ac:dyDescent="0.2">
      <c r="A10" s="255" t="s">
        <v>34</v>
      </c>
      <c r="B10" s="223">
        <f t="shared" ref="B10:B36" si="0">G10+L10</f>
        <v>21245</v>
      </c>
      <c r="C10" s="72">
        <f t="shared" ref="C10:C36" si="1">H10+M10</f>
        <v>27104</v>
      </c>
      <c r="D10" s="80">
        <f t="shared" ref="D10:D36" si="2">I10+N10</f>
        <v>6849908.9800000004</v>
      </c>
      <c r="E10" s="72">
        <f t="shared" ref="E10:E36" si="3">J10+O10</f>
        <v>135942</v>
      </c>
      <c r="F10" s="224">
        <f t="shared" ref="F10:F36" si="4">C10/B10</f>
        <v>1.2757825370675453</v>
      </c>
      <c r="G10" s="223">
        <v>8071</v>
      </c>
      <c r="H10" s="72">
        <v>9858</v>
      </c>
      <c r="I10" s="80">
        <v>2938227.4</v>
      </c>
      <c r="J10" s="72">
        <v>55528</v>
      </c>
      <c r="K10" s="224">
        <f t="shared" ref="K10:K37" si="5">H10/G10</f>
        <v>1.2214099863709578</v>
      </c>
      <c r="L10" s="223">
        <v>13174</v>
      </c>
      <c r="M10" s="72">
        <v>17246</v>
      </c>
      <c r="N10" s="80">
        <v>3911681.58</v>
      </c>
      <c r="O10" s="72">
        <v>80414</v>
      </c>
      <c r="P10" s="224">
        <f t="shared" ref="P10:P37" si="6">M10/L10</f>
        <v>1.3090936693487172</v>
      </c>
    </row>
    <row r="11" spans="1:16" ht="15" customHeight="1" x14ac:dyDescent="0.2">
      <c r="A11" s="255" t="s">
        <v>35</v>
      </c>
      <c r="B11" s="223">
        <f t="shared" si="0"/>
        <v>31102</v>
      </c>
      <c r="C11" s="72">
        <f t="shared" si="1"/>
        <v>40167</v>
      </c>
      <c r="D11" s="80">
        <f t="shared" si="2"/>
        <v>10655719.15</v>
      </c>
      <c r="E11" s="72">
        <f t="shared" si="3"/>
        <v>187925</v>
      </c>
      <c r="F11" s="224">
        <f t="shared" si="4"/>
        <v>1.2914603562471867</v>
      </c>
      <c r="G11" s="223">
        <v>12631</v>
      </c>
      <c r="H11" s="72">
        <v>15636</v>
      </c>
      <c r="I11" s="80">
        <v>4898882.5</v>
      </c>
      <c r="J11" s="72">
        <v>81005</v>
      </c>
      <c r="K11" s="224">
        <f t="shared" si="5"/>
        <v>1.2379067373921304</v>
      </c>
      <c r="L11" s="223">
        <v>18471</v>
      </c>
      <c r="M11" s="72">
        <v>24531</v>
      </c>
      <c r="N11" s="80">
        <v>5756836.6500000004</v>
      </c>
      <c r="O11" s="72">
        <v>106920</v>
      </c>
      <c r="P11" s="224">
        <f t="shared" si="6"/>
        <v>1.3280818580477505</v>
      </c>
    </row>
    <row r="12" spans="1:16" ht="15" customHeight="1" x14ac:dyDescent="0.2">
      <c r="A12" s="255" t="s">
        <v>36</v>
      </c>
      <c r="B12" s="223">
        <f t="shared" si="0"/>
        <v>14704</v>
      </c>
      <c r="C12" s="72">
        <f t="shared" si="1"/>
        <v>19038</v>
      </c>
      <c r="D12" s="80">
        <f t="shared" si="2"/>
        <v>4683311.3800000008</v>
      </c>
      <c r="E12" s="72">
        <f t="shared" si="3"/>
        <v>95117</v>
      </c>
      <c r="F12" s="224">
        <f t="shared" si="4"/>
        <v>1.2947497279651796</v>
      </c>
      <c r="G12" s="223">
        <v>6137</v>
      </c>
      <c r="H12" s="72">
        <v>7625</v>
      </c>
      <c r="I12" s="80">
        <v>2218439.4300000002</v>
      </c>
      <c r="J12" s="72">
        <v>42534</v>
      </c>
      <c r="K12" s="224">
        <f t="shared" si="5"/>
        <v>1.2424637445005704</v>
      </c>
      <c r="L12" s="223">
        <v>8567</v>
      </c>
      <c r="M12" s="72">
        <v>11413</v>
      </c>
      <c r="N12" s="80">
        <v>2464871.9500000002</v>
      </c>
      <c r="O12" s="72">
        <v>52583</v>
      </c>
      <c r="P12" s="224">
        <f t="shared" si="6"/>
        <v>1.3322049725691607</v>
      </c>
    </row>
    <row r="13" spans="1:16" ht="15" customHeight="1" x14ac:dyDescent="0.2">
      <c r="A13" s="255" t="s">
        <v>37</v>
      </c>
      <c r="B13" s="223">
        <f t="shared" si="0"/>
        <v>2602</v>
      </c>
      <c r="C13" s="72">
        <f t="shared" si="1"/>
        <v>3216</v>
      </c>
      <c r="D13" s="80">
        <f t="shared" si="2"/>
        <v>866135.02</v>
      </c>
      <c r="E13" s="72">
        <f t="shared" si="3"/>
        <v>18069</v>
      </c>
      <c r="F13" s="224">
        <f t="shared" si="4"/>
        <v>1.2359723289777094</v>
      </c>
      <c r="G13" s="223">
        <v>961</v>
      </c>
      <c r="H13" s="72">
        <v>1165</v>
      </c>
      <c r="I13" s="80">
        <v>344680.91</v>
      </c>
      <c r="J13" s="72">
        <v>7472</v>
      </c>
      <c r="K13" s="224">
        <f t="shared" si="5"/>
        <v>1.2122788761706556</v>
      </c>
      <c r="L13" s="223">
        <v>1641</v>
      </c>
      <c r="M13" s="72">
        <v>2051</v>
      </c>
      <c r="N13" s="80">
        <v>521454.11</v>
      </c>
      <c r="O13" s="72">
        <v>10597</v>
      </c>
      <c r="P13" s="224">
        <f t="shared" si="6"/>
        <v>1.2498476538695917</v>
      </c>
    </row>
    <row r="14" spans="1:16" ht="15" customHeight="1" x14ac:dyDescent="0.2">
      <c r="A14" s="255" t="s">
        <v>38</v>
      </c>
      <c r="B14" s="223">
        <f t="shared" si="0"/>
        <v>9551</v>
      </c>
      <c r="C14" s="72">
        <f t="shared" si="1"/>
        <v>12284</v>
      </c>
      <c r="D14" s="80">
        <f t="shared" si="2"/>
        <v>4220799.42</v>
      </c>
      <c r="E14" s="72">
        <f t="shared" si="3"/>
        <v>78264</v>
      </c>
      <c r="F14" s="224">
        <f t="shared" si="4"/>
        <v>1.2861480473248874</v>
      </c>
      <c r="G14" s="223">
        <v>4175</v>
      </c>
      <c r="H14" s="72">
        <v>5268</v>
      </c>
      <c r="I14" s="80">
        <v>2097304.17</v>
      </c>
      <c r="J14" s="72">
        <v>36532</v>
      </c>
      <c r="K14" s="224">
        <f t="shared" si="5"/>
        <v>1.2617964071856287</v>
      </c>
      <c r="L14" s="223">
        <v>5376</v>
      </c>
      <c r="M14" s="72">
        <v>7016</v>
      </c>
      <c r="N14" s="80">
        <v>2123495.25</v>
      </c>
      <c r="O14" s="72">
        <v>41732</v>
      </c>
      <c r="P14" s="224">
        <f t="shared" si="6"/>
        <v>1.3050595238095237</v>
      </c>
    </row>
    <row r="15" spans="1:16" ht="15" customHeight="1" x14ac:dyDescent="0.2">
      <c r="A15" s="255" t="s">
        <v>39</v>
      </c>
      <c r="B15" s="223">
        <f t="shared" si="0"/>
        <v>9117</v>
      </c>
      <c r="C15" s="72">
        <f t="shared" si="1"/>
        <v>11806</v>
      </c>
      <c r="D15" s="80">
        <f t="shared" si="2"/>
        <v>3357449.37</v>
      </c>
      <c r="E15" s="72">
        <f t="shared" si="3"/>
        <v>66695</v>
      </c>
      <c r="F15" s="224">
        <f t="shared" si="4"/>
        <v>1.2949435121202151</v>
      </c>
      <c r="G15" s="223">
        <v>4113</v>
      </c>
      <c r="H15" s="72">
        <v>5102</v>
      </c>
      <c r="I15" s="80">
        <v>1724135.63</v>
      </c>
      <c r="J15" s="72">
        <v>32143</v>
      </c>
      <c r="K15" s="224">
        <f t="shared" si="5"/>
        <v>1.2404570872842207</v>
      </c>
      <c r="L15" s="223">
        <v>5004</v>
      </c>
      <c r="M15" s="72">
        <v>6704</v>
      </c>
      <c r="N15" s="80">
        <v>1633313.74</v>
      </c>
      <c r="O15" s="72">
        <v>34552</v>
      </c>
      <c r="P15" s="224">
        <f t="shared" si="6"/>
        <v>1.3397282174260592</v>
      </c>
    </row>
    <row r="16" spans="1:16" ht="15" customHeight="1" x14ac:dyDescent="0.2">
      <c r="A16" s="255" t="s">
        <v>40</v>
      </c>
      <c r="B16" s="223">
        <f t="shared" si="0"/>
        <v>5647</v>
      </c>
      <c r="C16" s="72">
        <f t="shared" si="1"/>
        <v>7058</v>
      </c>
      <c r="D16" s="80">
        <f t="shared" si="2"/>
        <v>1957538.0299999998</v>
      </c>
      <c r="E16" s="72">
        <f t="shared" si="3"/>
        <v>40820</v>
      </c>
      <c r="F16" s="224">
        <f t="shared" si="4"/>
        <v>1.249867186116522</v>
      </c>
      <c r="G16" s="223">
        <v>2089</v>
      </c>
      <c r="H16" s="72">
        <v>2522</v>
      </c>
      <c r="I16" s="80">
        <v>803112.85</v>
      </c>
      <c r="J16" s="72">
        <v>16239</v>
      </c>
      <c r="K16" s="224">
        <f t="shared" si="5"/>
        <v>1.2072762087123026</v>
      </c>
      <c r="L16" s="223">
        <v>3558</v>
      </c>
      <c r="M16" s="72">
        <v>4536</v>
      </c>
      <c r="N16" s="80">
        <v>1154425.18</v>
      </c>
      <c r="O16" s="72">
        <v>24581</v>
      </c>
      <c r="P16" s="224">
        <f t="shared" si="6"/>
        <v>1.2748735244519394</v>
      </c>
    </row>
    <row r="17" spans="1:16" ht="15" customHeight="1" x14ac:dyDescent="0.2">
      <c r="A17" s="255" t="s">
        <v>41</v>
      </c>
      <c r="B17" s="223">
        <f t="shared" si="0"/>
        <v>6236</v>
      </c>
      <c r="C17" s="72">
        <f t="shared" si="1"/>
        <v>7929</v>
      </c>
      <c r="D17" s="80">
        <f t="shared" si="2"/>
        <v>2177638.7400000002</v>
      </c>
      <c r="E17" s="72">
        <f t="shared" si="3"/>
        <v>48058</v>
      </c>
      <c r="F17" s="224">
        <f t="shared" si="4"/>
        <v>1.2714881334188581</v>
      </c>
      <c r="G17" s="223">
        <v>2145</v>
      </c>
      <c r="H17" s="72">
        <v>2599</v>
      </c>
      <c r="I17" s="80">
        <v>842041.38</v>
      </c>
      <c r="J17" s="72">
        <v>18015</v>
      </c>
      <c r="K17" s="224">
        <f t="shared" si="5"/>
        <v>1.2116550116550115</v>
      </c>
      <c r="L17" s="223">
        <v>4091</v>
      </c>
      <c r="M17" s="72">
        <v>5330</v>
      </c>
      <c r="N17" s="80">
        <v>1335597.3600000001</v>
      </c>
      <c r="O17" s="72">
        <v>30043</v>
      </c>
      <c r="P17" s="224">
        <f t="shared" si="6"/>
        <v>1.3028599364458568</v>
      </c>
    </row>
    <row r="18" spans="1:16" ht="15" customHeight="1" x14ac:dyDescent="0.2">
      <c r="A18" s="255" t="s">
        <v>42</v>
      </c>
      <c r="B18" s="223">
        <f t="shared" si="0"/>
        <v>6785</v>
      </c>
      <c r="C18" s="72">
        <f t="shared" si="1"/>
        <v>8761</v>
      </c>
      <c r="D18" s="80">
        <f t="shared" si="2"/>
        <v>2471270.41</v>
      </c>
      <c r="E18" s="72">
        <f t="shared" si="3"/>
        <v>51663</v>
      </c>
      <c r="F18" s="224">
        <f t="shared" si="4"/>
        <v>1.2912306558585114</v>
      </c>
      <c r="G18" s="223">
        <v>2681</v>
      </c>
      <c r="H18" s="72">
        <v>3353</v>
      </c>
      <c r="I18" s="80">
        <v>1090450.6100000001</v>
      </c>
      <c r="J18" s="72">
        <v>22176</v>
      </c>
      <c r="K18" s="224">
        <f t="shared" si="5"/>
        <v>1.2506527415143602</v>
      </c>
      <c r="L18" s="223">
        <v>4104</v>
      </c>
      <c r="M18" s="72">
        <v>5408</v>
      </c>
      <c r="N18" s="80">
        <v>1380819.8</v>
      </c>
      <c r="O18" s="72">
        <v>29487</v>
      </c>
      <c r="P18" s="224">
        <f t="shared" si="6"/>
        <v>1.3177387914230019</v>
      </c>
    </row>
    <row r="19" spans="1:16" ht="15" customHeight="1" x14ac:dyDescent="0.2">
      <c r="A19" s="255" t="s">
        <v>43</v>
      </c>
      <c r="B19" s="223">
        <f t="shared" si="0"/>
        <v>4824</v>
      </c>
      <c r="C19" s="72">
        <f t="shared" si="1"/>
        <v>5923</v>
      </c>
      <c r="D19" s="80">
        <f t="shared" si="2"/>
        <v>1863489.04</v>
      </c>
      <c r="E19" s="72">
        <f t="shared" si="3"/>
        <v>38546</v>
      </c>
      <c r="F19" s="224">
        <f t="shared" si="4"/>
        <v>1.2278192371475953</v>
      </c>
      <c r="G19" s="223">
        <v>1858</v>
      </c>
      <c r="H19" s="72">
        <v>2229</v>
      </c>
      <c r="I19" s="80">
        <v>822033.1</v>
      </c>
      <c r="J19" s="72">
        <v>16581</v>
      </c>
      <c r="K19" s="224">
        <f t="shared" si="5"/>
        <v>1.1996770721205599</v>
      </c>
      <c r="L19" s="223">
        <v>2966</v>
      </c>
      <c r="M19" s="72">
        <v>3694</v>
      </c>
      <c r="N19" s="80">
        <v>1041455.94</v>
      </c>
      <c r="O19" s="72">
        <v>21965</v>
      </c>
      <c r="P19" s="224">
        <f t="shared" si="6"/>
        <v>1.2454484153742413</v>
      </c>
    </row>
    <row r="20" spans="1:16" ht="15" customHeight="1" x14ac:dyDescent="0.2">
      <c r="A20" s="255" t="s">
        <v>44</v>
      </c>
      <c r="B20" s="223">
        <f t="shared" si="0"/>
        <v>14921</v>
      </c>
      <c r="C20" s="72">
        <f t="shared" si="1"/>
        <v>18933</v>
      </c>
      <c r="D20" s="80">
        <f t="shared" si="2"/>
        <v>5581555.5500000007</v>
      </c>
      <c r="E20" s="72">
        <f t="shared" si="3"/>
        <v>118583</v>
      </c>
      <c r="F20" s="224">
        <f t="shared" si="4"/>
        <v>1.268882782655318</v>
      </c>
      <c r="G20" s="223">
        <v>6386</v>
      </c>
      <c r="H20" s="72">
        <v>7857</v>
      </c>
      <c r="I20" s="80">
        <v>2651386.4300000002</v>
      </c>
      <c r="J20" s="72">
        <v>54093</v>
      </c>
      <c r="K20" s="224">
        <f t="shared" si="5"/>
        <v>1.2303476354525524</v>
      </c>
      <c r="L20" s="223">
        <v>8535</v>
      </c>
      <c r="M20" s="72">
        <v>11076</v>
      </c>
      <c r="N20" s="80">
        <v>2930169.12</v>
      </c>
      <c r="O20" s="72">
        <v>64490</v>
      </c>
      <c r="P20" s="224">
        <f t="shared" si="6"/>
        <v>1.2977152899824254</v>
      </c>
    </row>
    <row r="21" spans="1:16" ht="15" customHeight="1" x14ac:dyDescent="0.2">
      <c r="A21" s="255" t="s">
        <v>45</v>
      </c>
      <c r="B21" s="223">
        <f t="shared" si="0"/>
        <v>6254</v>
      </c>
      <c r="C21" s="72">
        <f t="shared" si="1"/>
        <v>7869</v>
      </c>
      <c r="D21" s="80">
        <f t="shared" si="2"/>
        <v>2319479.0099999998</v>
      </c>
      <c r="E21" s="72">
        <f t="shared" si="3"/>
        <v>46967</v>
      </c>
      <c r="F21" s="224">
        <f t="shared" si="4"/>
        <v>1.2582347297729453</v>
      </c>
      <c r="G21" s="223">
        <v>2645</v>
      </c>
      <c r="H21" s="72">
        <v>3205</v>
      </c>
      <c r="I21" s="80">
        <v>1124693.6499999999</v>
      </c>
      <c r="J21" s="72">
        <v>21904</v>
      </c>
      <c r="K21" s="224">
        <f t="shared" si="5"/>
        <v>1.2117202268431002</v>
      </c>
      <c r="L21" s="223">
        <v>3609</v>
      </c>
      <c r="M21" s="72">
        <v>4664</v>
      </c>
      <c r="N21" s="80">
        <v>1194785.3600000001</v>
      </c>
      <c r="O21" s="72">
        <v>25063</v>
      </c>
      <c r="P21" s="224">
        <f t="shared" si="6"/>
        <v>1.2923247436963148</v>
      </c>
    </row>
    <row r="22" spans="1:16" ht="15" customHeight="1" x14ac:dyDescent="0.2">
      <c r="A22" s="255" t="s">
        <v>46</v>
      </c>
      <c r="B22" s="223">
        <f t="shared" si="0"/>
        <v>12041</v>
      </c>
      <c r="C22" s="72">
        <f t="shared" si="1"/>
        <v>15321</v>
      </c>
      <c r="D22" s="80">
        <f t="shared" si="2"/>
        <v>4052657.38</v>
      </c>
      <c r="E22" s="72">
        <f t="shared" si="3"/>
        <v>84810</v>
      </c>
      <c r="F22" s="224">
        <f t="shared" si="4"/>
        <v>1.272402624366747</v>
      </c>
      <c r="G22" s="223">
        <v>4780</v>
      </c>
      <c r="H22" s="72">
        <v>5870</v>
      </c>
      <c r="I22" s="80">
        <v>1806195.05</v>
      </c>
      <c r="J22" s="72">
        <v>36547</v>
      </c>
      <c r="K22" s="224">
        <f t="shared" si="5"/>
        <v>1.2280334728033473</v>
      </c>
      <c r="L22" s="223">
        <v>7261</v>
      </c>
      <c r="M22" s="72">
        <v>9451</v>
      </c>
      <c r="N22" s="80">
        <v>2246462.33</v>
      </c>
      <c r="O22" s="72">
        <v>48263</v>
      </c>
      <c r="P22" s="224">
        <f t="shared" si="6"/>
        <v>1.3016113482991323</v>
      </c>
    </row>
    <row r="23" spans="1:16" ht="15" customHeight="1" x14ac:dyDescent="0.2">
      <c r="A23" s="255" t="s">
        <v>47</v>
      </c>
      <c r="B23" s="223">
        <f t="shared" si="0"/>
        <v>57161</v>
      </c>
      <c r="C23" s="72">
        <f t="shared" si="1"/>
        <v>75580</v>
      </c>
      <c r="D23" s="80">
        <f t="shared" si="2"/>
        <v>18810975.18</v>
      </c>
      <c r="E23" s="72">
        <f t="shared" si="3"/>
        <v>365780</v>
      </c>
      <c r="F23" s="224">
        <f t="shared" si="4"/>
        <v>1.3222301919140673</v>
      </c>
      <c r="G23" s="223">
        <v>23923</v>
      </c>
      <c r="H23" s="72">
        <v>29918</v>
      </c>
      <c r="I23" s="80">
        <v>8545244.2699999996</v>
      </c>
      <c r="J23" s="72">
        <v>160435</v>
      </c>
      <c r="K23" s="224">
        <f t="shared" si="5"/>
        <v>1.2505956610792961</v>
      </c>
      <c r="L23" s="223">
        <v>33238</v>
      </c>
      <c r="M23" s="72">
        <v>45662</v>
      </c>
      <c r="N23" s="80">
        <v>10265730.91</v>
      </c>
      <c r="O23" s="72">
        <v>205345</v>
      </c>
      <c r="P23" s="224">
        <f t="shared" si="6"/>
        <v>1.3737890366448042</v>
      </c>
    </row>
    <row r="24" spans="1:16" ht="15" customHeight="1" x14ac:dyDescent="0.2">
      <c r="A24" s="255" t="s">
        <v>48</v>
      </c>
      <c r="B24" s="223">
        <f t="shared" si="0"/>
        <v>4744</v>
      </c>
      <c r="C24" s="72">
        <f t="shared" si="1"/>
        <v>5918</v>
      </c>
      <c r="D24" s="80">
        <f t="shared" si="2"/>
        <v>1660360.06</v>
      </c>
      <c r="E24" s="72">
        <f t="shared" si="3"/>
        <v>33280</v>
      </c>
      <c r="F24" s="224">
        <f t="shared" si="4"/>
        <v>1.2474704890387858</v>
      </c>
      <c r="G24" s="223">
        <v>1933</v>
      </c>
      <c r="H24" s="72">
        <v>2314</v>
      </c>
      <c r="I24" s="80">
        <v>768388.45</v>
      </c>
      <c r="J24" s="72">
        <v>14850</v>
      </c>
      <c r="K24" s="224">
        <f t="shared" si="5"/>
        <v>1.1971029487842733</v>
      </c>
      <c r="L24" s="223">
        <v>2811</v>
      </c>
      <c r="M24" s="72">
        <v>3604</v>
      </c>
      <c r="N24" s="80">
        <v>891971.61</v>
      </c>
      <c r="O24" s="72">
        <v>18430</v>
      </c>
      <c r="P24" s="224">
        <f t="shared" si="6"/>
        <v>1.2821060120953398</v>
      </c>
    </row>
    <row r="25" spans="1:16" ht="15" customHeight="1" x14ac:dyDescent="0.2">
      <c r="A25" s="255" t="s">
        <v>49</v>
      </c>
      <c r="B25" s="223">
        <f t="shared" si="0"/>
        <v>13747</v>
      </c>
      <c r="C25" s="72">
        <f t="shared" si="1"/>
        <v>17928</v>
      </c>
      <c r="D25" s="80">
        <f t="shared" si="2"/>
        <v>4614987.1199999992</v>
      </c>
      <c r="E25" s="72">
        <f t="shared" si="3"/>
        <v>88579</v>
      </c>
      <c r="F25" s="224">
        <f t="shared" si="4"/>
        <v>1.3041390848912491</v>
      </c>
      <c r="G25" s="223">
        <v>6038</v>
      </c>
      <c r="H25" s="72">
        <v>7565</v>
      </c>
      <c r="I25" s="80">
        <v>2303844.5499999998</v>
      </c>
      <c r="J25" s="72">
        <v>41516</v>
      </c>
      <c r="K25" s="224">
        <f t="shared" si="5"/>
        <v>1.2528983106989069</v>
      </c>
      <c r="L25" s="223">
        <v>7709</v>
      </c>
      <c r="M25" s="72">
        <v>10363</v>
      </c>
      <c r="N25" s="80">
        <v>2311142.5699999998</v>
      </c>
      <c r="O25" s="72">
        <v>47063</v>
      </c>
      <c r="P25" s="224">
        <f t="shared" si="6"/>
        <v>1.3442729277467895</v>
      </c>
    </row>
    <row r="26" spans="1:16" ht="15" customHeight="1" x14ac:dyDescent="0.2">
      <c r="A26" s="255" t="s">
        <v>50</v>
      </c>
      <c r="B26" s="223">
        <f t="shared" si="0"/>
        <v>4069</v>
      </c>
      <c r="C26" s="72">
        <f t="shared" si="1"/>
        <v>5197</v>
      </c>
      <c r="D26" s="80">
        <f t="shared" si="2"/>
        <v>1464206.44</v>
      </c>
      <c r="E26" s="72">
        <f t="shared" si="3"/>
        <v>30326</v>
      </c>
      <c r="F26" s="224">
        <f t="shared" si="4"/>
        <v>1.2772179896780536</v>
      </c>
      <c r="G26" s="223">
        <v>1596</v>
      </c>
      <c r="H26" s="72">
        <v>1953</v>
      </c>
      <c r="I26" s="80">
        <v>622062.78</v>
      </c>
      <c r="J26" s="72">
        <v>12894</v>
      </c>
      <c r="K26" s="224">
        <f t="shared" si="5"/>
        <v>1.2236842105263157</v>
      </c>
      <c r="L26" s="223">
        <v>2473</v>
      </c>
      <c r="M26" s="72">
        <v>3244</v>
      </c>
      <c r="N26" s="80">
        <v>842143.66</v>
      </c>
      <c r="O26" s="72">
        <v>17432</v>
      </c>
      <c r="P26" s="224">
        <f t="shared" si="6"/>
        <v>1.3117670845127376</v>
      </c>
    </row>
    <row r="27" spans="1:16" ht="15" customHeight="1" x14ac:dyDescent="0.2">
      <c r="A27" s="255" t="s">
        <v>51</v>
      </c>
      <c r="B27" s="223">
        <f t="shared" si="0"/>
        <v>8030</v>
      </c>
      <c r="C27" s="72">
        <f t="shared" si="1"/>
        <v>10189</v>
      </c>
      <c r="D27" s="80">
        <f t="shared" si="2"/>
        <v>2519389.34</v>
      </c>
      <c r="E27" s="72">
        <f t="shared" si="3"/>
        <v>50868</v>
      </c>
      <c r="F27" s="224">
        <f t="shared" si="4"/>
        <v>1.2688667496886674</v>
      </c>
      <c r="G27" s="223">
        <v>3067</v>
      </c>
      <c r="H27" s="72">
        <v>3713</v>
      </c>
      <c r="I27" s="80">
        <v>1018390.01</v>
      </c>
      <c r="J27" s="72">
        <v>20707</v>
      </c>
      <c r="K27" s="224">
        <f t="shared" si="5"/>
        <v>1.2106292794261493</v>
      </c>
      <c r="L27" s="223">
        <v>4963</v>
      </c>
      <c r="M27" s="72">
        <v>6476</v>
      </c>
      <c r="N27" s="80">
        <v>1500999.33</v>
      </c>
      <c r="O27" s="72">
        <v>30161</v>
      </c>
      <c r="P27" s="224">
        <f t="shared" si="6"/>
        <v>1.3048559339109409</v>
      </c>
    </row>
    <row r="28" spans="1:16" ht="15" customHeight="1" x14ac:dyDescent="0.2">
      <c r="A28" s="255" t="s">
        <v>52</v>
      </c>
      <c r="B28" s="223">
        <f t="shared" si="0"/>
        <v>7756</v>
      </c>
      <c r="C28" s="72">
        <f t="shared" si="1"/>
        <v>10152</v>
      </c>
      <c r="D28" s="80">
        <f t="shared" si="2"/>
        <v>2506991.5700000003</v>
      </c>
      <c r="E28" s="72">
        <f t="shared" si="3"/>
        <v>52776</v>
      </c>
      <c r="F28" s="224">
        <f t="shared" si="4"/>
        <v>1.3089221248066014</v>
      </c>
      <c r="G28" s="223">
        <v>3157</v>
      </c>
      <c r="H28" s="72">
        <v>3949</v>
      </c>
      <c r="I28" s="80">
        <v>1186671.8400000001</v>
      </c>
      <c r="J28" s="72">
        <v>22747</v>
      </c>
      <c r="K28" s="224">
        <f t="shared" si="5"/>
        <v>1.2508710801393728</v>
      </c>
      <c r="L28" s="223">
        <v>4599</v>
      </c>
      <c r="M28" s="72">
        <v>6203</v>
      </c>
      <c r="N28" s="80">
        <v>1320319.73</v>
      </c>
      <c r="O28" s="72">
        <v>30029</v>
      </c>
      <c r="P28" s="224">
        <f t="shared" si="6"/>
        <v>1.3487714720591433</v>
      </c>
    </row>
    <row r="29" spans="1:16" ht="15" customHeight="1" x14ac:dyDescent="0.2">
      <c r="A29" s="255" t="s">
        <v>53</v>
      </c>
      <c r="B29" s="223">
        <f t="shared" si="0"/>
        <v>174189</v>
      </c>
      <c r="C29" s="72">
        <f t="shared" si="1"/>
        <v>223185</v>
      </c>
      <c r="D29" s="80">
        <f t="shared" si="2"/>
        <v>66323681.909999996</v>
      </c>
      <c r="E29" s="72">
        <f t="shared" si="3"/>
        <v>997581</v>
      </c>
      <c r="F29" s="224">
        <f t="shared" si="4"/>
        <v>1.2812806778843671</v>
      </c>
      <c r="G29" s="223">
        <v>69772</v>
      </c>
      <c r="H29" s="72">
        <v>85516</v>
      </c>
      <c r="I29" s="80">
        <v>29273298.539999999</v>
      </c>
      <c r="J29" s="72">
        <v>430428</v>
      </c>
      <c r="K29" s="224">
        <f t="shared" si="5"/>
        <v>1.2256492575818381</v>
      </c>
      <c r="L29" s="223">
        <v>104417</v>
      </c>
      <c r="M29" s="72">
        <v>137669</v>
      </c>
      <c r="N29" s="80">
        <v>37050383.369999997</v>
      </c>
      <c r="O29" s="72">
        <v>567153</v>
      </c>
      <c r="P29" s="224">
        <f t="shared" si="6"/>
        <v>1.3184538916076884</v>
      </c>
    </row>
    <row r="30" spans="1:16" ht="15" customHeight="1" x14ac:dyDescent="0.2">
      <c r="A30" s="255" t="s">
        <v>54</v>
      </c>
      <c r="B30" s="223">
        <f t="shared" si="0"/>
        <v>14815</v>
      </c>
      <c r="C30" s="72">
        <f t="shared" si="1"/>
        <v>18762</v>
      </c>
      <c r="D30" s="80">
        <f t="shared" si="2"/>
        <v>5744459.1600000001</v>
      </c>
      <c r="E30" s="72">
        <f t="shared" si="3"/>
        <v>102845</v>
      </c>
      <c r="F30" s="224">
        <f t="shared" si="4"/>
        <v>1.2664191697603779</v>
      </c>
      <c r="G30" s="223">
        <v>6161</v>
      </c>
      <c r="H30" s="72">
        <v>7512</v>
      </c>
      <c r="I30" s="80">
        <v>2724694.12</v>
      </c>
      <c r="J30" s="72">
        <v>45269</v>
      </c>
      <c r="K30" s="224">
        <f t="shared" si="5"/>
        <v>1.2192825839961046</v>
      </c>
      <c r="L30" s="223">
        <v>8654</v>
      </c>
      <c r="M30" s="72">
        <v>11250</v>
      </c>
      <c r="N30" s="80">
        <v>3019765.04</v>
      </c>
      <c r="O30" s="72">
        <v>57576</v>
      </c>
      <c r="P30" s="224">
        <f t="shared" si="6"/>
        <v>1.2999768892997459</v>
      </c>
    </row>
    <row r="31" spans="1:16" ht="15" customHeight="1" x14ac:dyDescent="0.2">
      <c r="A31" s="255" t="s">
        <v>55</v>
      </c>
      <c r="B31" s="223">
        <f t="shared" si="0"/>
        <v>25263</v>
      </c>
      <c r="C31" s="72">
        <f t="shared" si="1"/>
        <v>32604</v>
      </c>
      <c r="D31" s="80">
        <f t="shared" si="2"/>
        <v>9849598.5700000003</v>
      </c>
      <c r="E31" s="72">
        <f t="shared" si="3"/>
        <v>159327</v>
      </c>
      <c r="F31" s="224">
        <f t="shared" si="4"/>
        <v>1.2905830661441633</v>
      </c>
      <c r="G31" s="223">
        <v>12139</v>
      </c>
      <c r="H31" s="72">
        <v>15143</v>
      </c>
      <c r="I31" s="80">
        <v>5532222.2999999998</v>
      </c>
      <c r="J31" s="72">
        <v>79290</v>
      </c>
      <c r="K31" s="224">
        <f t="shared" si="5"/>
        <v>1.2474668424087652</v>
      </c>
      <c r="L31" s="223">
        <v>13124</v>
      </c>
      <c r="M31" s="72">
        <v>17461</v>
      </c>
      <c r="N31" s="80">
        <v>4317376.2699999996</v>
      </c>
      <c r="O31" s="72">
        <v>80037</v>
      </c>
      <c r="P31" s="224">
        <f t="shared" si="6"/>
        <v>1.3304632733922586</v>
      </c>
    </row>
    <row r="32" spans="1:16" ht="15" customHeight="1" x14ac:dyDescent="0.2">
      <c r="A32" s="255" t="s">
        <v>56</v>
      </c>
      <c r="B32" s="223">
        <f t="shared" si="0"/>
        <v>6053</v>
      </c>
      <c r="C32" s="72">
        <f t="shared" si="1"/>
        <v>7493</v>
      </c>
      <c r="D32" s="80">
        <f t="shared" si="2"/>
        <v>1921645.45</v>
      </c>
      <c r="E32" s="72">
        <f t="shared" si="3"/>
        <v>37922</v>
      </c>
      <c r="F32" s="224">
        <f t="shared" si="4"/>
        <v>1.2378985626961838</v>
      </c>
      <c r="G32" s="223">
        <v>2356</v>
      </c>
      <c r="H32" s="72">
        <v>2787</v>
      </c>
      <c r="I32" s="80">
        <v>862811.2</v>
      </c>
      <c r="J32" s="72">
        <v>16401</v>
      </c>
      <c r="K32" s="224">
        <f t="shared" si="5"/>
        <v>1.182937181663837</v>
      </c>
      <c r="L32" s="223">
        <v>3697</v>
      </c>
      <c r="M32" s="72">
        <v>4706</v>
      </c>
      <c r="N32" s="80">
        <v>1058834.25</v>
      </c>
      <c r="O32" s="72">
        <v>21521</v>
      </c>
      <c r="P32" s="224">
        <f t="shared" si="6"/>
        <v>1.2729239924262916</v>
      </c>
    </row>
    <row r="33" spans="1:16" ht="15" customHeight="1" x14ac:dyDescent="0.2">
      <c r="A33" s="255" t="s">
        <v>57</v>
      </c>
      <c r="B33" s="223">
        <f t="shared" si="0"/>
        <v>4165</v>
      </c>
      <c r="C33" s="72">
        <f t="shared" si="1"/>
        <v>5173</v>
      </c>
      <c r="D33" s="80">
        <f t="shared" si="2"/>
        <v>1556983.51</v>
      </c>
      <c r="E33" s="72">
        <f t="shared" si="3"/>
        <v>31516</v>
      </c>
      <c r="F33" s="224">
        <f t="shared" si="4"/>
        <v>1.2420168067226891</v>
      </c>
      <c r="G33" s="223">
        <v>1737</v>
      </c>
      <c r="H33" s="72">
        <v>2066</v>
      </c>
      <c r="I33" s="80">
        <v>722523.91</v>
      </c>
      <c r="J33" s="72">
        <v>14289</v>
      </c>
      <c r="K33" s="224">
        <f t="shared" si="5"/>
        <v>1.1894070236039147</v>
      </c>
      <c r="L33" s="223">
        <v>2428</v>
      </c>
      <c r="M33" s="72">
        <v>3107</v>
      </c>
      <c r="N33" s="80">
        <v>834459.6</v>
      </c>
      <c r="O33" s="72">
        <v>17227</v>
      </c>
      <c r="P33" s="224">
        <f t="shared" si="6"/>
        <v>1.279654036243822</v>
      </c>
    </row>
    <row r="34" spans="1:16" ht="15" customHeight="1" x14ac:dyDescent="0.2">
      <c r="A34" s="255" t="s">
        <v>58</v>
      </c>
      <c r="B34" s="223">
        <f t="shared" si="0"/>
        <v>9812</v>
      </c>
      <c r="C34" s="72">
        <f t="shared" si="1"/>
        <v>12310</v>
      </c>
      <c r="D34" s="80">
        <f t="shared" si="2"/>
        <v>3211238.98</v>
      </c>
      <c r="E34" s="72">
        <f t="shared" si="3"/>
        <v>70394</v>
      </c>
      <c r="F34" s="224">
        <f t="shared" si="4"/>
        <v>1.254586220953934</v>
      </c>
      <c r="G34" s="223">
        <v>3839</v>
      </c>
      <c r="H34" s="72">
        <v>4681</v>
      </c>
      <c r="I34" s="80">
        <v>1428890.44</v>
      </c>
      <c r="J34" s="72">
        <v>30927</v>
      </c>
      <c r="K34" s="224">
        <f t="shared" si="5"/>
        <v>1.2193279499869758</v>
      </c>
      <c r="L34" s="223">
        <v>5973</v>
      </c>
      <c r="M34" s="72">
        <v>7629</v>
      </c>
      <c r="N34" s="80">
        <v>1782348.54</v>
      </c>
      <c r="O34" s="72">
        <v>39467</v>
      </c>
      <c r="P34" s="224">
        <f t="shared" si="6"/>
        <v>1.2772476142641889</v>
      </c>
    </row>
    <row r="35" spans="1:16" ht="15" customHeight="1" x14ac:dyDescent="0.2">
      <c r="A35" s="255" t="s">
        <v>59</v>
      </c>
      <c r="B35" s="223">
        <f t="shared" si="0"/>
        <v>7793</v>
      </c>
      <c r="C35" s="72">
        <f t="shared" si="1"/>
        <v>9634</v>
      </c>
      <c r="D35" s="80">
        <f t="shared" si="2"/>
        <v>2318156.9299999997</v>
      </c>
      <c r="E35" s="72">
        <f t="shared" si="3"/>
        <v>44346</v>
      </c>
      <c r="F35" s="224">
        <f t="shared" si="4"/>
        <v>1.2362376491723341</v>
      </c>
      <c r="G35" s="223">
        <v>3311</v>
      </c>
      <c r="H35" s="72">
        <v>3966</v>
      </c>
      <c r="I35" s="80">
        <v>1093758.51</v>
      </c>
      <c r="J35" s="72">
        <v>19950</v>
      </c>
      <c r="K35" s="224">
        <f t="shared" si="5"/>
        <v>1.1978254303835698</v>
      </c>
      <c r="L35" s="223">
        <v>4482</v>
      </c>
      <c r="M35" s="72">
        <v>5668</v>
      </c>
      <c r="N35" s="80">
        <v>1224398.42</v>
      </c>
      <c r="O35" s="72">
        <v>24396</v>
      </c>
      <c r="P35" s="224">
        <f t="shared" si="6"/>
        <v>1.2646140116019635</v>
      </c>
    </row>
    <row r="36" spans="1:16" ht="15" customHeight="1" x14ac:dyDescent="0.2">
      <c r="A36" s="255" t="s">
        <v>60</v>
      </c>
      <c r="B36" s="223">
        <f t="shared" si="0"/>
        <v>7466</v>
      </c>
      <c r="C36" s="72">
        <f t="shared" si="1"/>
        <v>9553</v>
      </c>
      <c r="D36" s="80">
        <f t="shared" si="2"/>
        <v>2495842.12</v>
      </c>
      <c r="E36" s="72">
        <f t="shared" si="3"/>
        <v>50375</v>
      </c>
      <c r="F36" s="224">
        <f t="shared" si="4"/>
        <v>1.2795338869541923</v>
      </c>
      <c r="G36" s="223">
        <v>3425</v>
      </c>
      <c r="H36" s="72">
        <v>4278</v>
      </c>
      <c r="I36" s="80">
        <v>1240172.51</v>
      </c>
      <c r="J36" s="72">
        <v>23346</v>
      </c>
      <c r="K36" s="224">
        <f t="shared" si="5"/>
        <v>1.2490510948905109</v>
      </c>
      <c r="L36" s="223">
        <v>4041</v>
      </c>
      <c r="M36" s="72">
        <v>5275</v>
      </c>
      <c r="N36" s="80">
        <v>1255669.6100000001</v>
      </c>
      <c r="O36" s="72">
        <v>27029</v>
      </c>
      <c r="P36" s="224">
        <f t="shared" si="6"/>
        <v>1.3053699579312052</v>
      </c>
    </row>
    <row r="37" spans="1:16" ht="20.100000000000001" customHeight="1" x14ac:dyDescent="0.2">
      <c r="A37" s="256" t="s">
        <v>5</v>
      </c>
      <c r="B37" s="225">
        <f>SUM(B9:B36)</f>
        <v>509496</v>
      </c>
      <c r="C37" s="120">
        <f>SUM(C9:C36)</f>
        <v>653905</v>
      </c>
      <c r="D37" s="132">
        <f>SUM(D9:D36)</f>
        <v>182266926.15999997</v>
      </c>
      <c r="E37" s="120">
        <f>SUM(E9:E36)</f>
        <v>3276822</v>
      </c>
      <c r="F37" s="226">
        <f>C37/B37</f>
        <v>1.2834350024337777</v>
      </c>
      <c r="G37" s="225">
        <f>SUM(G9:G36)</f>
        <v>208329</v>
      </c>
      <c r="H37" s="120">
        <f>SUM(H9:H36)</f>
        <v>256591</v>
      </c>
      <c r="I37" s="132">
        <f>SUM(I9:I36)</f>
        <v>83371416.580000013</v>
      </c>
      <c r="J37" s="120">
        <f>SUM(J9:J36)</f>
        <v>1435656</v>
      </c>
      <c r="K37" s="226">
        <f t="shared" si="5"/>
        <v>1.2316624185783065</v>
      </c>
      <c r="L37" s="225">
        <f>SUM(L9:L36)</f>
        <v>301167</v>
      </c>
      <c r="M37" s="120">
        <f>SUM(M9:M36)</f>
        <v>397314</v>
      </c>
      <c r="N37" s="132">
        <f>SUM(N9:N36)</f>
        <v>98895509.579999998</v>
      </c>
      <c r="O37" s="120">
        <f>SUM(O9:O36)</f>
        <v>1841166</v>
      </c>
      <c r="P37" s="226">
        <f t="shared" si="6"/>
        <v>1.3192481247945491</v>
      </c>
    </row>
    <row r="38" spans="1:16" s="82" customFormat="1" ht="9.9499999999999993" customHeight="1" x14ac:dyDescent="0.2">
      <c r="A38" s="285"/>
      <c r="B38" s="188"/>
      <c r="C38" s="188"/>
      <c r="D38" s="283"/>
      <c r="E38" s="188"/>
      <c r="F38" s="284"/>
      <c r="G38" s="188"/>
      <c r="H38" s="188"/>
      <c r="I38" s="283"/>
      <c r="J38" s="188"/>
      <c r="K38" s="284"/>
      <c r="L38" s="188"/>
      <c r="M38" s="188"/>
      <c r="N38" s="283"/>
      <c r="O38" s="188"/>
      <c r="P38" s="284"/>
    </row>
    <row r="39" spans="1:16" ht="54.95" customHeight="1" x14ac:dyDescent="0.2">
      <c r="A39" s="379" t="s">
        <v>371</v>
      </c>
      <c r="B39" s="379"/>
      <c r="C39" s="379"/>
      <c r="D39" s="379"/>
      <c r="E39" s="379"/>
      <c r="F39" s="379"/>
      <c r="G39" s="379"/>
      <c r="H39" s="379"/>
      <c r="I39" s="379"/>
      <c r="J39" s="379"/>
      <c r="K39" s="379"/>
      <c r="L39" s="379"/>
      <c r="M39" s="379"/>
      <c r="N39" s="379"/>
      <c r="O39" s="379"/>
      <c r="P39" s="379"/>
    </row>
    <row r="40" spans="1:16" ht="15" customHeight="1" x14ac:dyDescent="0.2">
      <c r="A40" s="380" t="s">
        <v>390</v>
      </c>
      <c r="B40" s="380"/>
      <c r="C40" s="380"/>
      <c r="D40" s="380"/>
      <c r="E40" s="380"/>
      <c r="F40" s="380"/>
      <c r="G40" s="380"/>
      <c r="H40" s="380"/>
      <c r="I40" s="380"/>
      <c r="J40" s="380"/>
      <c r="K40" s="380"/>
      <c r="L40" s="380"/>
      <c r="M40" s="380"/>
      <c r="N40" s="380"/>
      <c r="O40" s="380"/>
      <c r="P40" s="380"/>
    </row>
  </sheetData>
  <mergeCells count="8">
    <mergeCell ref="A39:P39"/>
    <mergeCell ref="A40:P40"/>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topLeftCell="A13" zoomScaleNormal="100" zoomScaleSheetLayoutView="100" workbookViewId="0">
      <selection activeCell="D46" sqref="D46"/>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5"/>
      <c r="C2" s="265"/>
      <c r="D2" s="90"/>
      <c r="E2" s="90"/>
      <c r="F2" s="90"/>
    </row>
    <row r="3" spans="1:16" s="5" customFormat="1" ht="17.100000000000001" customHeight="1" x14ac:dyDescent="0.2">
      <c r="A3" s="362" t="s">
        <v>362</v>
      </c>
      <c r="B3" s="362"/>
      <c r="C3" s="362"/>
      <c r="D3" s="362"/>
      <c r="E3" s="362"/>
      <c r="F3" s="362"/>
    </row>
    <row r="4" spans="1:16" ht="30" customHeight="1" x14ac:dyDescent="0.2">
      <c r="A4" s="345" t="s">
        <v>396</v>
      </c>
      <c r="B4" s="345"/>
      <c r="C4" s="345"/>
      <c r="D4" s="345"/>
      <c r="E4" s="345"/>
      <c r="F4" s="345"/>
      <c r="G4" s="345"/>
      <c r="H4" s="345"/>
      <c r="I4" s="345"/>
      <c r="J4" s="345"/>
      <c r="K4" s="345"/>
    </row>
    <row r="5" spans="1:16" ht="15" customHeight="1" x14ac:dyDescent="0.2">
      <c r="A5" s="74"/>
      <c r="B5" s="74"/>
      <c r="C5" s="74"/>
      <c r="D5" s="74"/>
      <c r="E5" s="74"/>
      <c r="F5" s="74"/>
    </row>
    <row r="6" spans="1:16" s="97" customFormat="1" ht="15" customHeight="1" x14ac:dyDescent="0.2">
      <c r="A6" s="383" t="s">
        <v>356</v>
      </c>
      <c r="B6" s="358" t="s">
        <v>5</v>
      </c>
      <c r="C6" s="359"/>
      <c r="D6" s="359"/>
      <c r="E6" s="359"/>
      <c r="F6" s="360"/>
      <c r="G6" s="358" t="s">
        <v>330</v>
      </c>
      <c r="H6" s="359"/>
      <c r="I6" s="359"/>
      <c r="J6" s="359"/>
      <c r="K6" s="360"/>
      <c r="L6" s="358" t="s">
        <v>331</v>
      </c>
      <c r="M6" s="359"/>
      <c r="N6" s="359"/>
      <c r="O6" s="359"/>
      <c r="P6" s="360"/>
    </row>
    <row r="7" spans="1:16" ht="60" customHeight="1" x14ac:dyDescent="0.2">
      <c r="A7" s="384"/>
      <c r="B7" s="141" t="s">
        <v>260</v>
      </c>
      <c r="C7" s="141" t="s">
        <v>256</v>
      </c>
      <c r="D7" s="140" t="s">
        <v>243</v>
      </c>
      <c r="E7" s="142" t="s">
        <v>66</v>
      </c>
      <c r="F7" s="142" t="s">
        <v>136</v>
      </c>
      <c r="G7" s="257" t="s">
        <v>261</v>
      </c>
      <c r="H7" s="141" t="s">
        <v>254</v>
      </c>
      <c r="I7" s="140" t="s">
        <v>240</v>
      </c>
      <c r="J7" s="142" t="s">
        <v>66</v>
      </c>
      <c r="K7" s="258" t="s">
        <v>136</v>
      </c>
      <c r="L7" s="257" t="s">
        <v>261</v>
      </c>
      <c r="M7" s="141" t="s">
        <v>254</v>
      </c>
      <c r="N7" s="140" t="s">
        <v>240</v>
      </c>
      <c r="O7" s="142" t="s">
        <v>66</v>
      </c>
      <c r="P7" s="258" t="s">
        <v>136</v>
      </c>
    </row>
    <row r="8" spans="1:16" ht="15" customHeight="1" x14ac:dyDescent="0.2">
      <c r="A8" s="254">
        <v>1</v>
      </c>
      <c r="B8" s="122">
        <v>2</v>
      </c>
      <c r="C8" s="122">
        <v>3</v>
      </c>
      <c r="D8" s="122">
        <v>4</v>
      </c>
      <c r="E8" s="123">
        <v>5</v>
      </c>
      <c r="F8" s="123" t="s">
        <v>220</v>
      </c>
      <c r="G8" s="259">
        <v>7</v>
      </c>
      <c r="H8" s="122">
        <v>8</v>
      </c>
      <c r="I8" s="122">
        <v>9</v>
      </c>
      <c r="J8" s="221">
        <v>10</v>
      </c>
      <c r="K8" s="260" t="s">
        <v>332</v>
      </c>
      <c r="L8" s="259">
        <v>12</v>
      </c>
      <c r="M8" s="122">
        <v>13</v>
      </c>
      <c r="N8" s="122">
        <v>14</v>
      </c>
      <c r="O8" s="221">
        <v>15</v>
      </c>
      <c r="P8" s="260" t="s">
        <v>334</v>
      </c>
    </row>
    <row r="9" spans="1:16" ht="15" customHeight="1" x14ac:dyDescent="0.2">
      <c r="A9" s="255" t="s">
        <v>33</v>
      </c>
      <c r="B9" s="72">
        <f t="shared" ref="B9:B36" si="0">G9+L9</f>
        <v>4954</v>
      </c>
      <c r="C9" s="72">
        <f t="shared" ref="C9:C36" si="1">H9+M9</f>
        <v>8347</v>
      </c>
      <c r="D9" s="80">
        <f t="shared" ref="D9:D36" si="2">I9+N9</f>
        <v>4012624.4</v>
      </c>
      <c r="E9" s="72">
        <f t="shared" ref="E9:E36" si="3">J9+O9</f>
        <v>99741</v>
      </c>
      <c r="F9" s="93">
        <f>C9/B9</f>
        <v>1.6849010900282599</v>
      </c>
      <c r="G9" s="223">
        <v>1947</v>
      </c>
      <c r="H9" s="72">
        <v>3254</v>
      </c>
      <c r="I9" s="80">
        <v>1694338.85</v>
      </c>
      <c r="J9" s="72">
        <v>39887</v>
      </c>
      <c r="K9" s="224">
        <f>H9/G9</f>
        <v>1.6712891628145865</v>
      </c>
      <c r="L9" s="223">
        <v>3007</v>
      </c>
      <c r="M9" s="72">
        <v>5093</v>
      </c>
      <c r="N9" s="80">
        <v>2318285.5499999998</v>
      </c>
      <c r="O9" s="72">
        <v>59854</v>
      </c>
      <c r="P9" s="224">
        <f>M9/L9</f>
        <v>1.693714665779847</v>
      </c>
    </row>
    <row r="10" spans="1:16" ht="15" customHeight="1" x14ac:dyDescent="0.2">
      <c r="A10" s="255" t="s">
        <v>34</v>
      </c>
      <c r="B10" s="72">
        <f t="shared" si="0"/>
        <v>5257</v>
      </c>
      <c r="C10" s="72">
        <f t="shared" si="1"/>
        <v>8170</v>
      </c>
      <c r="D10" s="80">
        <f t="shared" si="2"/>
        <v>4207590.12</v>
      </c>
      <c r="E10" s="72">
        <f t="shared" si="3"/>
        <v>89643</v>
      </c>
      <c r="F10" s="93">
        <f t="shared" ref="F10:F37" si="4">C10/B10</f>
        <v>1.5541183184325662</v>
      </c>
      <c r="G10" s="223">
        <v>2035</v>
      </c>
      <c r="H10" s="72">
        <v>3234</v>
      </c>
      <c r="I10" s="80">
        <v>1842723.59</v>
      </c>
      <c r="J10" s="72">
        <v>37818</v>
      </c>
      <c r="K10" s="224">
        <f t="shared" ref="K10:K37" si="5">H10/G10</f>
        <v>1.5891891891891892</v>
      </c>
      <c r="L10" s="223">
        <v>3222</v>
      </c>
      <c r="M10" s="72">
        <v>4936</v>
      </c>
      <c r="N10" s="80">
        <v>2364866.5299999998</v>
      </c>
      <c r="O10" s="72">
        <v>51825</v>
      </c>
      <c r="P10" s="224">
        <f t="shared" ref="P10:P37" si="6">M10/L10</f>
        <v>1.5319677219118559</v>
      </c>
    </row>
    <row r="11" spans="1:16" ht="15" customHeight="1" x14ac:dyDescent="0.2">
      <c r="A11" s="255" t="s">
        <v>35</v>
      </c>
      <c r="B11" s="72">
        <f t="shared" si="0"/>
        <v>6961</v>
      </c>
      <c r="C11" s="72">
        <f t="shared" si="1"/>
        <v>11284</v>
      </c>
      <c r="D11" s="80">
        <f t="shared" si="2"/>
        <v>6906396.6500000004</v>
      </c>
      <c r="E11" s="72">
        <f t="shared" si="3"/>
        <v>129124</v>
      </c>
      <c r="F11" s="93">
        <f t="shared" si="4"/>
        <v>1.6210314609969831</v>
      </c>
      <c r="G11" s="223">
        <v>2830</v>
      </c>
      <c r="H11" s="72">
        <v>4556</v>
      </c>
      <c r="I11" s="80">
        <v>3137470.33</v>
      </c>
      <c r="J11" s="72">
        <v>54713</v>
      </c>
      <c r="K11" s="224">
        <f t="shared" si="5"/>
        <v>1.6098939929328622</v>
      </c>
      <c r="L11" s="223">
        <v>4131</v>
      </c>
      <c r="M11" s="72">
        <v>6728</v>
      </c>
      <c r="N11" s="80">
        <v>3768926.32</v>
      </c>
      <c r="O11" s="72">
        <v>74411</v>
      </c>
      <c r="P11" s="224">
        <f t="shared" si="6"/>
        <v>1.6286613410796418</v>
      </c>
    </row>
    <row r="12" spans="1:16" ht="15" customHeight="1" x14ac:dyDescent="0.2">
      <c r="A12" s="255" t="s">
        <v>36</v>
      </c>
      <c r="B12" s="72">
        <f t="shared" si="0"/>
        <v>2972</v>
      </c>
      <c r="C12" s="72">
        <f t="shared" si="1"/>
        <v>4874</v>
      </c>
      <c r="D12" s="80">
        <f t="shared" si="2"/>
        <v>2702216.37</v>
      </c>
      <c r="E12" s="72">
        <f t="shared" si="3"/>
        <v>57447</v>
      </c>
      <c r="F12" s="93">
        <f t="shared" si="4"/>
        <v>1.6399730820995961</v>
      </c>
      <c r="G12" s="223">
        <v>1250</v>
      </c>
      <c r="H12" s="72">
        <v>2079</v>
      </c>
      <c r="I12" s="80">
        <v>1275952.79</v>
      </c>
      <c r="J12" s="72">
        <v>26267</v>
      </c>
      <c r="K12" s="224">
        <f t="shared" si="5"/>
        <v>1.6632</v>
      </c>
      <c r="L12" s="223">
        <v>1722</v>
      </c>
      <c r="M12" s="72">
        <v>2795</v>
      </c>
      <c r="N12" s="80">
        <v>1426263.58</v>
      </c>
      <c r="O12" s="72">
        <v>31180</v>
      </c>
      <c r="P12" s="224">
        <f t="shared" si="6"/>
        <v>1.6231126596980257</v>
      </c>
    </row>
    <row r="13" spans="1:16" ht="15" customHeight="1" x14ac:dyDescent="0.2">
      <c r="A13" s="255" t="s">
        <v>37</v>
      </c>
      <c r="B13" s="72">
        <f t="shared" si="0"/>
        <v>587</v>
      </c>
      <c r="C13" s="72">
        <f t="shared" si="1"/>
        <v>975</v>
      </c>
      <c r="D13" s="80">
        <f t="shared" si="2"/>
        <v>571481.61</v>
      </c>
      <c r="E13" s="72">
        <f t="shared" si="3"/>
        <v>12852</v>
      </c>
      <c r="F13" s="93">
        <f t="shared" si="4"/>
        <v>1.6609880749574106</v>
      </c>
      <c r="G13" s="223">
        <v>244</v>
      </c>
      <c r="H13" s="72">
        <v>412</v>
      </c>
      <c r="I13" s="80">
        <v>247616.84</v>
      </c>
      <c r="J13" s="72">
        <v>5710</v>
      </c>
      <c r="K13" s="224">
        <f t="shared" si="5"/>
        <v>1.6885245901639345</v>
      </c>
      <c r="L13" s="223">
        <v>343</v>
      </c>
      <c r="M13" s="72">
        <v>563</v>
      </c>
      <c r="N13" s="80">
        <v>323864.77</v>
      </c>
      <c r="O13" s="72">
        <v>7142</v>
      </c>
      <c r="P13" s="224">
        <f t="shared" si="6"/>
        <v>1.6413994169096211</v>
      </c>
    </row>
    <row r="14" spans="1:16" ht="15" customHeight="1" x14ac:dyDescent="0.2">
      <c r="A14" s="255" t="s">
        <v>38</v>
      </c>
      <c r="B14" s="72">
        <f t="shared" si="0"/>
        <v>2231</v>
      </c>
      <c r="C14" s="72">
        <f t="shared" si="1"/>
        <v>3625</v>
      </c>
      <c r="D14" s="80">
        <f t="shared" si="2"/>
        <v>2343530.86</v>
      </c>
      <c r="E14" s="72">
        <f t="shared" si="3"/>
        <v>46584</v>
      </c>
      <c r="F14" s="93">
        <f t="shared" si="4"/>
        <v>1.6248319139399372</v>
      </c>
      <c r="G14" s="223">
        <v>1028</v>
      </c>
      <c r="H14" s="72">
        <v>1677</v>
      </c>
      <c r="I14" s="80">
        <v>1134655.19</v>
      </c>
      <c r="J14" s="72">
        <v>22315</v>
      </c>
      <c r="K14" s="224">
        <f t="shared" si="5"/>
        <v>1.6313229571984436</v>
      </c>
      <c r="L14" s="223">
        <v>1203</v>
      </c>
      <c r="M14" s="72">
        <v>1948</v>
      </c>
      <c r="N14" s="80">
        <v>1208875.67</v>
      </c>
      <c r="O14" s="72">
        <v>24269</v>
      </c>
      <c r="P14" s="224">
        <f t="shared" si="6"/>
        <v>1.6192851205320034</v>
      </c>
    </row>
    <row r="15" spans="1:16" ht="15" customHeight="1" x14ac:dyDescent="0.2">
      <c r="A15" s="255" t="s">
        <v>39</v>
      </c>
      <c r="B15" s="72">
        <f t="shared" si="0"/>
        <v>2804</v>
      </c>
      <c r="C15" s="72">
        <f t="shared" si="1"/>
        <v>4902</v>
      </c>
      <c r="D15" s="80">
        <f t="shared" si="2"/>
        <v>2904161.56</v>
      </c>
      <c r="E15" s="72">
        <f t="shared" si="3"/>
        <v>59143</v>
      </c>
      <c r="F15" s="93">
        <f t="shared" si="4"/>
        <v>1.7482168330955778</v>
      </c>
      <c r="G15" s="223">
        <v>1353</v>
      </c>
      <c r="H15" s="72">
        <v>2434</v>
      </c>
      <c r="I15" s="80">
        <v>1579850.53</v>
      </c>
      <c r="J15" s="72">
        <v>30416</v>
      </c>
      <c r="K15" s="224">
        <f t="shared" si="5"/>
        <v>1.7989652623798966</v>
      </c>
      <c r="L15" s="223">
        <v>1451</v>
      </c>
      <c r="M15" s="72">
        <v>2468</v>
      </c>
      <c r="N15" s="80">
        <v>1324311.03</v>
      </c>
      <c r="O15" s="72">
        <v>28727</v>
      </c>
      <c r="P15" s="224">
        <f t="shared" si="6"/>
        <v>1.7008959338387319</v>
      </c>
    </row>
    <row r="16" spans="1:16" ht="15" customHeight="1" x14ac:dyDescent="0.2">
      <c r="A16" s="255" t="s">
        <v>40</v>
      </c>
      <c r="B16" s="72">
        <f t="shared" si="0"/>
        <v>897</v>
      </c>
      <c r="C16" s="72">
        <f t="shared" si="1"/>
        <v>1538</v>
      </c>
      <c r="D16" s="80">
        <f t="shared" si="2"/>
        <v>953465.23</v>
      </c>
      <c r="E16" s="72">
        <f t="shared" si="3"/>
        <v>20611</v>
      </c>
      <c r="F16" s="93">
        <f t="shared" si="4"/>
        <v>1.7146042363433667</v>
      </c>
      <c r="G16" s="223">
        <v>387</v>
      </c>
      <c r="H16" s="72">
        <v>722</v>
      </c>
      <c r="I16" s="80">
        <v>453744.63</v>
      </c>
      <c r="J16" s="72">
        <v>9926</v>
      </c>
      <c r="K16" s="224">
        <f t="shared" si="5"/>
        <v>1.8656330749354004</v>
      </c>
      <c r="L16" s="223">
        <v>510</v>
      </c>
      <c r="M16" s="72">
        <v>816</v>
      </c>
      <c r="N16" s="80">
        <v>499720.6</v>
      </c>
      <c r="O16" s="72">
        <v>10685</v>
      </c>
      <c r="P16" s="224">
        <f t="shared" si="6"/>
        <v>1.6</v>
      </c>
    </row>
    <row r="17" spans="1:16" ht="15" customHeight="1" x14ac:dyDescent="0.2">
      <c r="A17" s="255" t="s">
        <v>41</v>
      </c>
      <c r="B17" s="72">
        <f t="shared" si="0"/>
        <v>1811</v>
      </c>
      <c r="C17" s="72">
        <f t="shared" si="1"/>
        <v>2927</v>
      </c>
      <c r="D17" s="80">
        <f t="shared" si="2"/>
        <v>1492120.9100000001</v>
      </c>
      <c r="E17" s="72">
        <f t="shared" si="3"/>
        <v>34348</v>
      </c>
      <c r="F17" s="93">
        <f t="shared" si="4"/>
        <v>1.6162341247929322</v>
      </c>
      <c r="G17" s="223">
        <v>655</v>
      </c>
      <c r="H17" s="72">
        <v>1064</v>
      </c>
      <c r="I17" s="80">
        <v>611919.02</v>
      </c>
      <c r="J17" s="72">
        <v>13329</v>
      </c>
      <c r="K17" s="224">
        <f t="shared" si="5"/>
        <v>1.6244274809160306</v>
      </c>
      <c r="L17" s="223">
        <v>1156</v>
      </c>
      <c r="M17" s="72">
        <v>1863</v>
      </c>
      <c r="N17" s="80">
        <v>880201.89</v>
      </c>
      <c r="O17" s="72">
        <v>21019</v>
      </c>
      <c r="P17" s="224">
        <f t="shared" si="6"/>
        <v>1.6115916955017302</v>
      </c>
    </row>
    <row r="18" spans="1:16" ht="15" customHeight="1" x14ac:dyDescent="0.2">
      <c r="A18" s="255" t="s">
        <v>42</v>
      </c>
      <c r="B18" s="72">
        <f t="shared" si="0"/>
        <v>1565</v>
      </c>
      <c r="C18" s="72">
        <f t="shared" si="1"/>
        <v>2607</v>
      </c>
      <c r="D18" s="80">
        <f t="shared" si="2"/>
        <v>1502758.46</v>
      </c>
      <c r="E18" s="72">
        <f t="shared" si="3"/>
        <v>31864</v>
      </c>
      <c r="F18" s="93">
        <f t="shared" si="4"/>
        <v>1.6658146964856231</v>
      </c>
      <c r="G18" s="223">
        <v>645</v>
      </c>
      <c r="H18" s="72">
        <v>1104</v>
      </c>
      <c r="I18" s="80">
        <v>680569.21</v>
      </c>
      <c r="J18" s="72">
        <v>14198</v>
      </c>
      <c r="K18" s="224">
        <f t="shared" si="5"/>
        <v>1.7116279069767442</v>
      </c>
      <c r="L18" s="223">
        <v>920</v>
      </c>
      <c r="M18" s="72">
        <v>1503</v>
      </c>
      <c r="N18" s="80">
        <v>822189.25</v>
      </c>
      <c r="O18" s="72">
        <v>17666</v>
      </c>
      <c r="P18" s="224">
        <f t="shared" si="6"/>
        <v>1.633695652173913</v>
      </c>
    </row>
    <row r="19" spans="1:16" ht="15" customHeight="1" x14ac:dyDescent="0.2">
      <c r="A19" s="255" t="s">
        <v>43</v>
      </c>
      <c r="B19" s="72">
        <f t="shared" si="0"/>
        <v>1296</v>
      </c>
      <c r="C19" s="72">
        <f t="shared" si="1"/>
        <v>2374</v>
      </c>
      <c r="D19" s="80">
        <f t="shared" si="2"/>
        <v>1543516</v>
      </c>
      <c r="E19" s="72">
        <f t="shared" si="3"/>
        <v>33061</v>
      </c>
      <c r="F19" s="93">
        <f t="shared" si="4"/>
        <v>1.8317901234567902</v>
      </c>
      <c r="G19" s="223">
        <v>607</v>
      </c>
      <c r="H19" s="72">
        <v>1159</v>
      </c>
      <c r="I19" s="80">
        <v>777898.3</v>
      </c>
      <c r="J19" s="72">
        <v>16693</v>
      </c>
      <c r="K19" s="224">
        <f t="shared" si="5"/>
        <v>1.9093904448105437</v>
      </c>
      <c r="L19" s="223">
        <v>689</v>
      </c>
      <c r="M19" s="72">
        <v>1215</v>
      </c>
      <c r="N19" s="80">
        <v>765617.7</v>
      </c>
      <c r="O19" s="72">
        <v>16368</v>
      </c>
      <c r="P19" s="224">
        <f t="shared" si="6"/>
        <v>1.7634252539912918</v>
      </c>
    </row>
    <row r="20" spans="1:16" ht="15" customHeight="1" x14ac:dyDescent="0.2">
      <c r="A20" s="255" t="s">
        <v>44</v>
      </c>
      <c r="B20" s="72">
        <f t="shared" si="0"/>
        <v>4178</v>
      </c>
      <c r="C20" s="72">
        <f t="shared" si="1"/>
        <v>6713</v>
      </c>
      <c r="D20" s="80">
        <f t="shared" si="2"/>
        <v>3666431.41</v>
      </c>
      <c r="E20" s="72">
        <f t="shared" si="3"/>
        <v>82074</v>
      </c>
      <c r="F20" s="93">
        <f t="shared" si="4"/>
        <v>1.6067496409765438</v>
      </c>
      <c r="G20" s="223">
        <v>1833</v>
      </c>
      <c r="H20" s="72">
        <v>2880</v>
      </c>
      <c r="I20" s="80">
        <v>1696141.82</v>
      </c>
      <c r="J20" s="72">
        <v>36474</v>
      </c>
      <c r="K20" s="224">
        <f t="shared" si="5"/>
        <v>1.5711947626841243</v>
      </c>
      <c r="L20" s="223">
        <v>2345</v>
      </c>
      <c r="M20" s="72">
        <v>3833</v>
      </c>
      <c r="N20" s="80">
        <v>1970289.59</v>
      </c>
      <c r="O20" s="72">
        <v>45600</v>
      </c>
      <c r="P20" s="224">
        <f t="shared" si="6"/>
        <v>1.63454157782516</v>
      </c>
    </row>
    <row r="21" spans="1:16" ht="15" customHeight="1" x14ac:dyDescent="0.2">
      <c r="A21" s="255" t="s">
        <v>45</v>
      </c>
      <c r="B21" s="72">
        <f t="shared" si="0"/>
        <v>2181</v>
      </c>
      <c r="C21" s="72">
        <f t="shared" si="1"/>
        <v>4298</v>
      </c>
      <c r="D21" s="80">
        <f t="shared" si="2"/>
        <v>2509612.1799999997</v>
      </c>
      <c r="E21" s="72">
        <f t="shared" si="3"/>
        <v>54722</v>
      </c>
      <c r="F21" s="93">
        <f t="shared" si="4"/>
        <v>1.9706556625401193</v>
      </c>
      <c r="G21" s="223">
        <v>1046</v>
      </c>
      <c r="H21" s="72">
        <v>2063</v>
      </c>
      <c r="I21" s="80">
        <v>1296425.19</v>
      </c>
      <c r="J21" s="72">
        <v>27133</v>
      </c>
      <c r="K21" s="224">
        <f t="shared" si="5"/>
        <v>1.9722753346080306</v>
      </c>
      <c r="L21" s="223">
        <v>1135</v>
      </c>
      <c r="M21" s="72">
        <v>2235</v>
      </c>
      <c r="N21" s="80">
        <v>1213186.99</v>
      </c>
      <c r="O21" s="72">
        <v>27589</v>
      </c>
      <c r="P21" s="224">
        <f t="shared" si="6"/>
        <v>1.9691629955947136</v>
      </c>
    </row>
    <row r="22" spans="1:16" ht="15" customHeight="1" x14ac:dyDescent="0.2">
      <c r="A22" s="255" t="s">
        <v>46</v>
      </c>
      <c r="B22" s="72">
        <f t="shared" si="0"/>
        <v>2728</v>
      </c>
      <c r="C22" s="72">
        <f t="shared" si="1"/>
        <v>4475</v>
      </c>
      <c r="D22" s="80">
        <f t="shared" si="2"/>
        <v>2581936.7999999998</v>
      </c>
      <c r="E22" s="72">
        <f t="shared" si="3"/>
        <v>54975</v>
      </c>
      <c r="F22" s="93">
        <f t="shared" si="4"/>
        <v>1.6403958944281525</v>
      </c>
      <c r="G22" s="223">
        <v>1121</v>
      </c>
      <c r="H22" s="72">
        <v>1847</v>
      </c>
      <c r="I22" s="80">
        <v>1116818.03</v>
      </c>
      <c r="J22" s="72">
        <v>23261</v>
      </c>
      <c r="K22" s="224">
        <f t="shared" si="5"/>
        <v>1.647636039250669</v>
      </c>
      <c r="L22" s="223">
        <v>1607</v>
      </c>
      <c r="M22" s="72">
        <v>2628</v>
      </c>
      <c r="N22" s="80">
        <v>1465118.77</v>
      </c>
      <c r="O22" s="72">
        <v>31714</v>
      </c>
      <c r="P22" s="224">
        <f t="shared" si="6"/>
        <v>1.6353453640323585</v>
      </c>
    </row>
    <row r="23" spans="1:16" ht="15" customHeight="1" x14ac:dyDescent="0.2">
      <c r="A23" s="255" t="s">
        <v>47</v>
      </c>
      <c r="B23" s="72">
        <f t="shared" si="0"/>
        <v>11433</v>
      </c>
      <c r="C23" s="72">
        <f t="shared" si="1"/>
        <v>17699</v>
      </c>
      <c r="D23" s="80">
        <f t="shared" si="2"/>
        <v>9544837.7100000009</v>
      </c>
      <c r="E23" s="72">
        <f t="shared" si="3"/>
        <v>192034</v>
      </c>
      <c r="F23" s="93">
        <f t="shared" si="4"/>
        <v>1.5480626257325287</v>
      </c>
      <c r="G23" s="223">
        <v>4490</v>
      </c>
      <c r="H23" s="72">
        <v>6837</v>
      </c>
      <c r="I23" s="80">
        <v>3934946.51</v>
      </c>
      <c r="J23" s="72">
        <v>77081</v>
      </c>
      <c r="K23" s="224">
        <f t="shared" si="5"/>
        <v>1.5227171492204901</v>
      </c>
      <c r="L23" s="223">
        <v>6943</v>
      </c>
      <c r="M23" s="72">
        <v>10862</v>
      </c>
      <c r="N23" s="80">
        <v>5609891.2000000002</v>
      </c>
      <c r="O23" s="72">
        <v>114953</v>
      </c>
      <c r="P23" s="224">
        <f t="shared" si="6"/>
        <v>1.5644534063085123</v>
      </c>
    </row>
    <row r="24" spans="1:16" ht="15" customHeight="1" x14ac:dyDescent="0.2">
      <c r="A24" s="255" t="s">
        <v>48</v>
      </c>
      <c r="B24" s="72">
        <f t="shared" si="0"/>
        <v>1184</v>
      </c>
      <c r="C24" s="72">
        <f t="shared" si="1"/>
        <v>2164</v>
      </c>
      <c r="D24" s="80">
        <f t="shared" si="2"/>
        <v>1297625.44</v>
      </c>
      <c r="E24" s="72">
        <f t="shared" si="3"/>
        <v>27526</v>
      </c>
      <c r="F24" s="93">
        <f t="shared" si="4"/>
        <v>1.8277027027027026</v>
      </c>
      <c r="G24" s="223">
        <v>516</v>
      </c>
      <c r="H24" s="72">
        <v>946</v>
      </c>
      <c r="I24" s="80">
        <v>592650.9</v>
      </c>
      <c r="J24" s="72">
        <v>12310</v>
      </c>
      <c r="K24" s="224">
        <f t="shared" si="5"/>
        <v>1.8333333333333333</v>
      </c>
      <c r="L24" s="223">
        <v>668</v>
      </c>
      <c r="M24" s="72">
        <v>1218</v>
      </c>
      <c r="N24" s="80">
        <v>704974.54</v>
      </c>
      <c r="O24" s="72">
        <v>15216</v>
      </c>
      <c r="P24" s="224">
        <f t="shared" si="6"/>
        <v>1.8233532934131738</v>
      </c>
    </row>
    <row r="25" spans="1:16" ht="15" customHeight="1" x14ac:dyDescent="0.2">
      <c r="A25" s="255" t="s">
        <v>49</v>
      </c>
      <c r="B25" s="72">
        <f t="shared" si="0"/>
        <v>3283</v>
      </c>
      <c r="C25" s="72">
        <f t="shared" si="1"/>
        <v>5368</v>
      </c>
      <c r="D25" s="80">
        <f t="shared" si="2"/>
        <v>2926823.6399999997</v>
      </c>
      <c r="E25" s="72">
        <f t="shared" si="3"/>
        <v>58853</v>
      </c>
      <c r="F25" s="93">
        <f t="shared" si="4"/>
        <v>1.6350898568382577</v>
      </c>
      <c r="G25" s="223">
        <v>1357</v>
      </c>
      <c r="H25" s="72">
        <v>2250</v>
      </c>
      <c r="I25" s="80">
        <v>1378016.41</v>
      </c>
      <c r="J25" s="72">
        <v>25785</v>
      </c>
      <c r="K25" s="224">
        <f t="shared" si="5"/>
        <v>1.658069270449521</v>
      </c>
      <c r="L25" s="223">
        <v>1926</v>
      </c>
      <c r="M25" s="72">
        <v>3118</v>
      </c>
      <c r="N25" s="80">
        <v>1548807.23</v>
      </c>
      <c r="O25" s="72">
        <v>33068</v>
      </c>
      <c r="P25" s="224">
        <f t="shared" si="6"/>
        <v>1.6188992731048806</v>
      </c>
    </row>
    <row r="26" spans="1:16" ht="15" customHeight="1" x14ac:dyDescent="0.2">
      <c r="A26" s="255" t="s">
        <v>50</v>
      </c>
      <c r="B26" s="72">
        <f t="shared" si="0"/>
        <v>1015</v>
      </c>
      <c r="C26" s="72">
        <f t="shared" si="1"/>
        <v>1649</v>
      </c>
      <c r="D26" s="80">
        <f t="shared" si="2"/>
        <v>932314.59</v>
      </c>
      <c r="E26" s="72">
        <f t="shared" si="3"/>
        <v>20099</v>
      </c>
      <c r="F26" s="93">
        <f t="shared" si="4"/>
        <v>1.6246305418719211</v>
      </c>
      <c r="G26" s="223">
        <v>428</v>
      </c>
      <c r="H26" s="72">
        <v>707</v>
      </c>
      <c r="I26" s="80">
        <v>416628.3</v>
      </c>
      <c r="J26" s="72">
        <v>9322</v>
      </c>
      <c r="K26" s="224">
        <f t="shared" si="5"/>
        <v>1.6518691588785046</v>
      </c>
      <c r="L26" s="223">
        <v>587</v>
      </c>
      <c r="M26" s="72">
        <v>942</v>
      </c>
      <c r="N26" s="80">
        <v>515686.29</v>
      </c>
      <c r="O26" s="72">
        <v>10777</v>
      </c>
      <c r="P26" s="224">
        <f t="shared" si="6"/>
        <v>1.604770017035775</v>
      </c>
    </row>
    <row r="27" spans="1:16" ht="15" customHeight="1" x14ac:dyDescent="0.2">
      <c r="A27" s="255" t="s">
        <v>51</v>
      </c>
      <c r="B27" s="72">
        <f t="shared" si="0"/>
        <v>1762</v>
      </c>
      <c r="C27" s="72">
        <f t="shared" si="1"/>
        <v>2754</v>
      </c>
      <c r="D27" s="80">
        <f t="shared" si="2"/>
        <v>1455209.1</v>
      </c>
      <c r="E27" s="72">
        <f t="shared" si="3"/>
        <v>30546</v>
      </c>
      <c r="F27" s="93">
        <f t="shared" si="4"/>
        <v>1.5629965947786606</v>
      </c>
      <c r="G27" s="223">
        <v>682</v>
      </c>
      <c r="H27" s="72">
        <v>1078</v>
      </c>
      <c r="I27" s="80">
        <v>603162.21</v>
      </c>
      <c r="J27" s="72">
        <v>12550</v>
      </c>
      <c r="K27" s="224">
        <f t="shared" si="5"/>
        <v>1.5806451612903225</v>
      </c>
      <c r="L27" s="223">
        <v>1080</v>
      </c>
      <c r="M27" s="72">
        <v>1676</v>
      </c>
      <c r="N27" s="80">
        <v>852046.89</v>
      </c>
      <c r="O27" s="72">
        <v>17996</v>
      </c>
      <c r="P27" s="224">
        <f t="shared" si="6"/>
        <v>1.5518518518518518</v>
      </c>
    </row>
    <row r="28" spans="1:16" ht="15" customHeight="1" x14ac:dyDescent="0.2">
      <c r="A28" s="255" t="s">
        <v>52</v>
      </c>
      <c r="B28" s="72">
        <f t="shared" si="0"/>
        <v>1849</v>
      </c>
      <c r="C28" s="72">
        <f t="shared" si="1"/>
        <v>2777</v>
      </c>
      <c r="D28" s="80">
        <f t="shared" si="2"/>
        <v>1305398.5499999998</v>
      </c>
      <c r="E28" s="72">
        <f t="shared" si="3"/>
        <v>27973</v>
      </c>
      <c r="F28" s="93">
        <f t="shared" si="4"/>
        <v>1.5018929150892375</v>
      </c>
      <c r="G28" s="223">
        <v>793</v>
      </c>
      <c r="H28" s="72">
        <v>1237</v>
      </c>
      <c r="I28" s="80">
        <v>652860.47</v>
      </c>
      <c r="J28" s="72">
        <v>12796</v>
      </c>
      <c r="K28" s="224">
        <f t="shared" si="5"/>
        <v>1.5598991172761665</v>
      </c>
      <c r="L28" s="223">
        <v>1056</v>
      </c>
      <c r="M28" s="72">
        <v>1540</v>
      </c>
      <c r="N28" s="80">
        <v>652538.07999999996</v>
      </c>
      <c r="O28" s="72">
        <v>15177</v>
      </c>
      <c r="P28" s="224">
        <f t="shared" si="6"/>
        <v>1.4583333333333333</v>
      </c>
    </row>
    <row r="29" spans="1:16" ht="15" customHeight="1" x14ac:dyDescent="0.2">
      <c r="A29" s="255" t="s">
        <v>53</v>
      </c>
      <c r="B29" s="72">
        <f t="shared" si="0"/>
        <v>36437</v>
      </c>
      <c r="C29" s="72">
        <f t="shared" si="1"/>
        <v>58398</v>
      </c>
      <c r="D29" s="80">
        <f t="shared" si="2"/>
        <v>40205403.519999996</v>
      </c>
      <c r="E29" s="72">
        <f t="shared" si="3"/>
        <v>658327</v>
      </c>
      <c r="F29" s="93">
        <f t="shared" si="4"/>
        <v>1.6027115294892553</v>
      </c>
      <c r="G29" s="223">
        <v>13989</v>
      </c>
      <c r="H29" s="72">
        <v>22742</v>
      </c>
      <c r="I29" s="80">
        <v>16448154.119999999</v>
      </c>
      <c r="J29" s="72">
        <v>270835</v>
      </c>
      <c r="K29" s="224">
        <f t="shared" si="5"/>
        <v>1.6257059117878332</v>
      </c>
      <c r="L29" s="223">
        <v>22448</v>
      </c>
      <c r="M29" s="72">
        <v>35656</v>
      </c>
      <c r="N29" s="80">
        <v>23757249.399999999</v>
      </c>
      <c r="O29" s="72">
        <v>387492</v>
      </c>
      <c r="P29" s="224">
        <f t="shared" si="6"/>
        <v>1.5883820384889522</v>
      </c>
    </row>
    <row r="30" spans="1:16" ht="15" customHeight="1" x14ac:dyDescent="0.2">
      <c r="A30" s="255" t="s">
        <v>54</v>
      </c>
      <c r="B30" s="72">
        <f t="shared" si="0"/>
        <v>3512</v>
      </c>
      <c r="C30" s="72">
        <f t="shared" si="1"/>
        <v>5567</v>
      </c>
      <c r="D30" s="80">
        <f t="shared" si="2"/>
        <v>3534949.7199999997</v>
      </c>
      <c r="E30" s="72">
        <f t="shared" si="3"/>
        <v>65947</v>
      </c>
      <c r="F30" s="93">
        <f t="shared" si="4"/>
        <v>1.5851366742596811</v>
      </c>
      <c r="G30" s="223">
        <v>1495</v>
      </c>
      <c r="H30" s="72">
        <v>2418</v>
      </c>
      <c r="I30" s="80">
        <v>1694407.73</v>
      </c>
      <c r="J30" s="72">
        <v>30178</v>
      </c>
      <c r="K30" s="224">
        <f t="shared" si="5"/>
        <v>1.6173913043478261</v>
      </c>
      <c r="L30" s="223">
        <v>2017</v>
      </c>
      <c r="M30" s="72">
        <v>3149</v>
      </c>
      <c r="N30" s="80">
        <v>1840541.99</v>
      </c>
      <c r="O30" s="72">
        <v>35769</v>
      </c>
      <c r="P30" s="224">
        <f t="shared" si="6"/>
        <v>1.5612295488349033</v>
      </c>
    </row>
    <row r="31" spans="1:16" ht="15" customHeight="1" x14ac:dyDescent="0.2">
      <c r="A31" s="255" t="s">
        <v>55</v>
      </c>
      <c r="B31" s="72">
        <f t="shared" si="0"/>
        <v>5513</v>
      </c>
      <c r="C31" s="72">
        <f t="shared" si="1"/>
        <v>8931</v>
      </c>
      <c r="D31" s="80">
        <f t="shared" si="2"/>
        <v>6039266.8799999999</v>
      </c>
      <c r="E31" s="72">
        <f t="shared" si="3"/>
        <v>101613</v>
      </c>
      <c r="F31" s="93">
        <f t="shared" si="4"/>
        <v>1.6199891166334119</v>
      </c>
      <c r="G31" s="223">
        <v>2469</v>
      </c>
      <c r="H31" s="72">
        <v>4061</v>
      </c>
      <c r="I31" s="80">
        <v>3231988.48</v>
      </c>
      <c r="J31" s="72">
        <v>48050</v>
      </c>
      <c r="K31" s="224">
        <f t="shared" si="5"/>
        <v>1.6447954637505062</v>
      </c>
      <c r="L31" s="223">
        <v>3044</v>
      </c>
      <c r="M31" s="72">
        <v>4870</v>
      </c>
      <c r="N31" s="80">
        <v>2807278.4</v>
      </c>
      <c r="O31" s="72">
        <v>53563</v>
      </c>
      <c r="P31" s="224">
        <f t="shared" si="6"/>
        <v>1.5998685939553219</v>
      </c>
    </row>
    <row r="32" spans="1:16" ht="15" customHeight="1" x14ac:dyDescent="0.2">
      <c r="A32" s="255" t="s">
        <v>56</v>
      </c>
      <c r="B32" s="72">
        <f t="shared" si="0"/>
        <v>1326</v>
      </c>
      <c r="C32" s="72">
        <f t="shared" si="1"/>
        <v>2221</v>
      </c>
      <c r="D32" s="80">
        <f t="shared" si="2"/>
        <v>1329600.5899999999</v>
      </c>
      <c r="E32" s="72">
        <f t="shared" si="3"/>
        <v>27589</v>
      </c>
      <c r="F32" s="93">
        <f t="shared" si="4"/>
        <v>1.6749622926093515</v>
      </c>
      <c r="G32" s="223">
        <v>551</v>
      </c>
      <c r="H32" s="72">
        <v>985</v>
      </c>
      <c r="I32" s="80">
        <v>628116.72</v>
      </c>
      <c r="J32" s="72">
        <v>13012</v>
      </c>
      <c r="K32" s="224">
        <f t="shared" si="5"/>
        <v>1.7876588021778583</v>
      </c>
      <c r="L32" s="223">
        <v>775</v>
      </c>
      <c r="M32" s="72">
        <v>1236</v>
      </c>
      <c r="N32" s="80">
        <v>701483.87</v>
      </c>
      <c r="O32" s="72">
        <v>14577</v>
      </c>
      <c r="P32" s="224">
        <f t="shared" si="6"/>
        <v>1.5948387096774193</v>
      </c>
    </row>
    <row r="33" spans="1:16" ht="15" customHeight="1" x14ac:dyDescent="0.2">
      <c r="A33" s="255" t="s">
        <v>57</v>
      </c>
      <c r="B33" s="72">
        <f t="shared" si="0"/>
        <v>1039</v>
      </c>
      <c r="C33" s="72">
        <f t="shared" si="1"/>
        <v>1719</v>
      </c>
      <c r="D33" s="80">
        <f t="shared" si="2"/>
        <v>991621.77</v>
      </c>
      <c r="E33" s="72">
        <f t="shared" si="3"/>
        <v>22139</v>
      </c>
      <c r="F33" s="93">
        <f t="shared" si="4"/>
        <v>1.6544754571703562</v>
      </c>
      <c r="G33" s="223">
        <v>466</v>
      </c>
      <c r="H33" s="72">
        <v>793</v>
      </c>
      <c r="I33" s="80">
        <v>476187.84</v>
      </c>
      <c r="J33" s="72">
        <v>10741</v>
      </c>
      <c r="K33" s="224">
        <f t="shared" si="5"/>
        <v>1.701716738197425</v>
      </c>
      <c r="L33" s="223">
        <v>573</v>
      </c>
      <c r="M33" s="72">
        <v>926</v>
      </c>
      <c r="N33" s="80">
        <v>515433.93</v>
      </c>
      <c r="O33" s="72">
        <v>11398</v>
      </c>
      <c r="P33" s="224">
        <f t="shared" si="6"/>
        <v>1.6160558464223385</v>
      </c>
    </row>
    <row r="34" spans="1:16" ht="15" customHeight="1" x14ac:dyDescent="0.2">
      <c r="A34" s="255" t="s">
        <v>58</v>
      </c>
      <c r="B34" s="72">
        <f t="shared" si="0"/>
        <v>1874</v>
      </c>
      <c r="C34" s="72">
        <f t="shared" si="1"/>
        <v>2952</v>
      </c>
      <c r="D34" s="80">
        <f t="shared" si="2"/>
        <v>1584981.28</v>
      </c>
      <c r="E34" s="72">
        <f t="shared" si="3"/>
        <v>36216</v>
      </c>
      <c r="F34" s="93">
        <f t="shared" si="4"/>
        <v>1.575240128068303</v>
      </c>
      <c r="G34" s="223">
        <v>749</v>
      </c>
      <c r="H34" s="72">
        <v>1168</v>
      </c>
      <c r="I34" s="80">
        <v>642662.47</v>
      </c>
      <c r="J34" s="72">
        <v>14906</v>
      </c>
      <c r="K34" s="224">
        <f t="shared" si="5"/>
        <v>1.5594125500667557</v>
      </c>
      <c r="L34" s="223">
        <v>1125</v>
      </c>
      <c r="M34" s="72">
        <v>1784</v>
      </c>
      <c r="N34" s="80">
        <v>942318.81</v>
      </c>
      <c r="O34" s="72">
        <v>21310</v>
      </c>
      <c r="P34" s="224">
        <f t="shared" si="6"/>
        <v>1.5857777777777777</v>
      </c>
    </row>
    <row r="35" spans="1:16" ht="15" customHeight="1" x14ac:dyDescent="0.2">
      <c r="A35" s="255" t="s">
        <v>59</v>
      </c>
      <c r="B35" s="72">
        <f t="shared" si="0"/>
        <v>1648</v>
      </c>
      <c r="C35" s="72">
        <f t="shared" si="1"/>
        <v>2752</v>
      </c>
      <c r="D35" s="80">
        <f t="shared" si="2"/>
        <v>1529876.23</v>
      </c>
      <c r="E35" s="72">
        <f t="shared" si="3"/>
        <v>30990</v>
      </c>
      <c r="F35" s="93">
        <f t="shared" si="4"/>
        <v>1.6699029126213591</v>
      </c>
      <c r="G35" s="223">
        <v>675</v>
      </c>
      <c r="H35" s="72">
        <v>1137</v>
      </c>
      <c r="I35" s="80">
        <v>696751.37</v>
      </c>
      <c r="J35" s="72">
        <v>13255</v>
      </c>
      <c r="K35" s="224">
        <f t="shared" si="5"/>
        <v>1.6844444444444444</v>
      </c>
      <c r="L35" s="223">
        <v>973</v>
      </c>
      <c r="M35" s="72">
        <v>1615</v>
      </c>
      <c r="N35" s="80">
        <v>833124.86</v>
      </c>
      <c r="O35" s="72">
        <v>17735</v>
      </c>
      <c r="P35" s="224">
        <f t="shared" si="6"/>
        <v>1.6598150051387461</v>
      </c>
    </row>
    <row r="36" spans="1:16" ht="15" customHeight="1" x14ac:dyDescent="0.2">
      <c r="A36" s="255" t="s">
        <v>60</v>
      </c>
      <c r="B36" s="72">
        <f t="shared" si="0"/>
        <v>1667</v>
      </c>
      <c r="C36" s="72">
        <f t="shared" si="1"/>
        <v>2825</v>
      </c>
      <c r="D36" s="80">
        <f t="shared" si="2"/>
        <v>1582231.29</v>
      </c>
      <c r="E36" s="72">
        <f t="shared" si="3"/>
        <v>32600</v>
      </c>
      <c r="F36" s="93">
        <f t="shared" si="4"/>
        <v>1.6946610677864427</v>
      </c>
      <c r="G36" s="223">
        <v>732</v>
      </c>
      <c r="H36" s="72">
        <v>1276</v>
      </c>
      <c r="I36" s="80">
        <v>789833.18</v>
      </c>
      <c r="J36" s="72">
        <v>15474</v>
      </c>
      <c r="K36" s="224">
        <f t="shared" si="5"/>
        <v>1.7431693989071038</v>
      </c>
      <c r="L36" s="223">
        <v>935</v>
      </c>
      <c r="M36" s="72">
        <v>1549</v>
      </c>
      <c r="N36" s="80">
        <v>792398.11</v>
      </c>
      <c r="O36" s="72">
        <v>17126</v>
      </c>
      <c r="P36" s="224">
        <f t="shared" si="6"/>
        <v>1.6566844919786097</v>
      </c>
    </row>
    <row r="37" spans="1:16" ht="20.100000000000001" customHeight="1" x14ac:dyDescent="0.2">
      <c r="A37" s="256" t="s">
        <v>5</v>
      </c>
      <c r="B37" s="120">
        <f>SUM(B9:B36)</f>
        <v>113964</v>
      </c>
      <c r="C37" s="120">
        <f>SUM(C9:C36)</f>
        <v>184885</v>
      </c>
      <c r="D37" s="132">
        <f>SUM(D9:D36)</f>
        <v>112157982.86999999</v>
      </c>
      <c r="E37" s="120">
        <f>SUM(E9:E36)</f>
        <v>2138641</v>
      </c>
      <c r="F37" s="143">
        <f t="shared" si="4"/>
        <v>1.6223105542101015</v>
      </c>
      <c r="G37" s="225">
        <f>SUM(G9:G36)</f>
        <v>46373</v>
      </c>
      <c r="H37" s="120">
        <f>SUM(H9:H36)</f>
        <v>76120</v>
      </c>
      <c r="I37" s="132">
        <f>SUM(I9:I36)</f>
        <v>49732491.029999986</v>
      </c>
      <c r="J37" s="120">
        <f>SUM(J9:J36)</f>
        <v>924435</v>
      </c>
      <c r="K37" s="226">
        <f t="shared" si="5"/>
        <v>1.6414724085135748</v>
      </c>
      <c r="L37" s="225">
        <f>SUM(L9:L36)</f>
        <v>67591</v>
      </c>
      <c r="M37" s="120">
        <f>SUM(M9:M36)</f>
        <v>108765</v>
      </c>
      <c r="N37" s="132">
        <f>SUM(N9:N36)</f>
        <v>62425491.839999989</v>
      </c>
      <c r="O37" s="120">
        <f>SUM(O9:O36)</f>
        <v>1214206</v>
      </c>
      <c r="P37" s="226">
        <f t="shared" si="6"/>
        <v>1.6091639419449335</v>
      </c>
    </row>
    <row r="39" spans="1:16" ht="43.5" customHeight="1" x14ac:dyDescent="0.2">
      <c r="A39" s="379" t="s">
        <v>401</v>
      </c>
      <c r="B39" s="379"/>
      <c r="C39" s="379"/>
      <c r="D39" s="379"/>
      <c r="E39" s="379"/>
      <c r="F39" s="379"/>
      <c r="G39" s="379"/>
      <c r="H39" s="379"/>
      <c r="I39" s="379"/>
      <c r="J39" s="379"/>
      <c r="K39" s="379"/>
      <c r="L39" s="379"/>
      <c r="M39" s="379"/>
      <c r="N39" s="379"/>
      <c r="O39" s="379"/>
      <c r="P39" s="379"/>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47" t="s">
        <v>362</v>
      </c>
      <c r="B3" s="347"/>
      <c r="C3" s="347"/>
      <c r="D3" s="347"/>
      <c r="E3" s="347"/>
      <c r="F3" s="107"/>
    </row>
    <row r="4" spans="1:6" ht="30" customHeight="1" x14ac:dyDescent="0.2">
      <c r="A4" s="371" t="s">
        <v>391</v>
      </c>
      <c r="B4" s="371"/>
      <c r="C4" s="371"/>
      <c r="D4" s="371"/>
      <c r="E4" s="371"/>
      <c r="F4" s="11"/>
    </row>
    <row r="5" spans="1:6" ht="15" customHeight="1" x14ac:dyDescent="0.2">
      <c r="A5" s="95"/>
      <c r="B5" s="95"/>
      <c r="C5" s="95"/>
      <c r="D5" s="95"/>
      <c r="E5" s="95"/>
      <c r="F5" s="11"/>
    </row>
    <row r="6" spans="1:6" ht="39.950000000000003" customHeight="1" x14ac:dyDescent="0.2">
      <c r="A6" s="144" t="s">
        <v>61</v>
      </c>
      <c r="B6" s="141" t="s">
        <v>62</v>
      </c>
      <c r="C6" s="141" t="s">
        <v>245</v>
      </c>
      <c r="D6" s="142" t="s">
        <v>250</v>
      </c>
      <c r="E6" s="142" t="s">
        <v>244</v>
      </c>
      <c r="F6" s="11"/>
    </row>
    <row r="7" spans="1:6" ht="20.100000000000001" customHeight="1" x14ac:dyDescent="0.2">
      <c r="A7" s="145">
        <v>1</v>
      </c>
      <c r="B7" s="122">
        <v>2</v>
      </c>
      <c r="C7" s="122">
        <v>3</v>
      </c>
      <c r="D7" s="123">
        <v>4</v>
      </c>
      <c r="E7" s="123" t="s">
        <v>219</v>
      </c>
      <c r="F7" s="11"/>
    </row>
    <row r="8" spans="1:6" ht="15" customHeight="1" x14ac:dyDescent="0.2">
      <c r="A8" s="96" t="s">
        <v>89</v>
      </c>
      <c r="B8" s="72">
        <v>69552.175497662247</v>
      </c>
      <c r="C8" s="72">
        <v>145474.33733462787</v>
      </c>
      <c r="D8" s="72">
        <v>1215962.8634088296</v>
      </c>
      <c r="E8" s="93">
        <f>D8/C8</f>
        <v>8.3586073371264558</v>
      </c>
      <c r="F8" s="8"/>
    </row>
    <row r="9" spans="1:6" ht="15" customHeight="1" x14ac:dyDescent="0.2">
      <c r="A9" s="96" t="s">
        <v>90</v>
      </c>
      <c r="B9" s="72">
        <v>15340.014396403743</v>
      </c>
      <c r="C9" s="72">
        <v>64646.806442280344</v>
      </c>
      <c r="D9" s="72">
        <v>464607.61080370517</v>
      </c>
      <c r="E9" s="93">
        <f t="shared" ref="E9:E14" si="0">D9/C9</f>
        <v>7.1868609815788549</v>
      </c>
      <c r="F9" s="8"/>
    </row>
    <row r="10" spans="1:6" ht="15" customHeight="1" x14ac:dyDescent="0.2">
      <c r="A10" s="96" t="s">
        <v>91</v>
      </c>
      <c r="B10" s="72">
        <v>12741.509535957815</v>
      </c>
      <c r="C10" s="72">
        <v>117609.47638696834</v>
      </c>
      <c r="D10" s="72">
        <v>750769.52670946252</v>
      </c>
      <c r="E10" s="93">
        <f t="shared" si="0"/>
        <v>6.3835802162677702</v>
      </c>
      <c r="F10" s="8"/>
    </row>
    <row r="11" spans="1:6" ht="15" customHeight="1" x14ac:dyDescent="0.2">
      <c r="A11" s="96" t="s">
        <v>92</v>
      </c>
      <c r="B11" s="72">
        <v>4659.8381210701518</v>
      </c>
      <c r="C11" s="72">
        <v>103709.43615336335</v>
      </c>
      <c r="D11" s="72">
        <v>616868.695775131</v>
      </c>
      <c r="E11" s="93">
        <f>D11/C11</f>
        <v>5.9480479178665906</v>
      </c>
      <c r="F11" s="8"/>
    </row>
    <row r="12" spans="1:6" ht="15" customHeight="1" x14ac:dyDescent="0.2">
      <c r="A12" s="96" t="s">
        <v>93</v>
      </c>
      <c r="B12" s="72">
        <v>2300.2993181150005</v>
      </c>
      <c r="C12" s="72">
        <v>115560.15102925456</v>
      </c>
      <c r="D12" s="72">
        <v>674551.43253829668</v>
      </c>
      <c r="E12" s="93">
        <f t="shared" si="0"/>
        <v>5.8372321819441986</v>
      </c>
      <c r="F12" s="8"/>
    </row>
    <row r="13" spans="1:6" ht="15" customHeight="1" x14ac:dyDescent="0.2">
      <c r="A13" s="96" t="s">
        <v>128</v>
      </c>
      <c r="B13" s="72">
        <v>725.93470405811672</v>
      </c>
      <c r="C13" s="72">
        <v>77820.893990212513</v>
      </c>
      <c r="D13" s="72">
        <v>458286.48151363357</v>
      </c>
      <c r="E13" s="93">
        <f t="shared" si="0"/>
        <v>5.8889901929329156</v>
      </c>
      <c r="F13" s="8"/>
    </row>
    <row r="14" spans="1:6" ht="15" customHeight="1" x14ac:dyDescent="0.2">
      <c r="A14" s="96" t="s">
        <v>274</v>
      </c>
      <c r="B14" s="72">
        <v>551.22842673292678</v>
      </c>
      <c r="C14" s="72">
        <v>213968.89866329302</v>
      </c>
      <c r="D14" s="72">
        <v>1234416.3892509416</v>
      </c>
      <c r="E14" s="93">
        <f t="shared" si="0"/>
        <v>5.7691393326908278</v>
      </c>
      <c r="F14" s="8"/>
    </row>
    <row r="15" spans="1:6" ht="20.100000000000001" customHeight="1" x14ac:dyDescent="0.2">
      <c r="A15" s="217" t="s">
        <v>5</v>
      </c>
      <c r="B15" s="120">
        <f>SUM(B8:B14)</f>
        <v>105870.99999999999</v>
      </c>
      <c r="C15" s="120">
        <f>SUM(C8:C14)</f>
        <v>838789.99999999988</v>
      </c>
      <c r="D15" s="120">
        <f>SUM(D8:D14)</f>
        <v>5415463</v>
      </c>
      <c r="E15" s="143">
        <f>D15/C15</f>
        <v>6.4562798793500171</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Normal="100" zoomScaleSheetLayoutView="87" workbookViewId="0">
      <selection activeCell="H19" sqref="H19"/>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71" t="s">
        <v>362</v>
      </c>
      <c r="B3" s="371"/>
      <c r="C3" s="371"/>
      <c r="D3" s="371"/>
      <c r="E3" s="371"/>
      <c r="F3" s="371"/>
    </row>
    <row r="4" spans="1:12" s="70" customFormat="1" ht="30" customHeight="1" x14ac:dyDescent="0.2">
      <c r="A4" s="345" t="s">
        <v>392</v>
      </c>
      <c r="B4" s="345"/>
      <c r="C4" s="345"/>
      <c r="D4" s="345"/>
      <c r="E4" s="345"/>
      <c r="F4" s="345"/>
    </row>
    <row r="5" spans="1:12" s="70" customFormat="1" ht="15" customHeight="1" x14ac:dyDescent="0.2">
      <c r="A5" s="66"/>
      <c r="B5" s="66"/>
      <c r="C5" s="66"/>
      <c r="D5" s="66"/>
      <c r="E5" s="66"/>
      <c r="F5" s="66"/>
    </row>
    <row r="6" spans="1:12" s="98" customFormat="1" ht="39.950000000000003" customHeight="1" x14ac:dyDescent="0.2">
      <c r="A6" s="126" t="s">
        <v>142</v>
      </c>
      <c r="B6" s="126" t="s">
        <v>215</v>
      </c>
      <c r="C6" s="126" t="s">
        <v>155</v>
      </c>
      <c r="D6" s="126" t="s">
        <v>272</v>
      </c>
      <c r="E6" s="128" t="s">
        <v>143</v>
      </c>
      <c r="F6" s="126" t="s">
        <v>184</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145</v>
      </c>
      <c r="C8" s="103" t="s">
        <v>156</v>
      </c>
      <c r="D8" s="99">
        <v>123759</v>
      </c>
      <c r="E8" s="177">
        <v>0.1313</v>
      </c>
      <c r="F8" s="100">
        <v>4.5999999999999996</v>
      </c>
      <c r="K8" s="101"/>
      <c r="L8" s="101"/>
    </row>
    <row r="9" spans="1:12" s="70" customFormat="1" ht="15" customHeight="1" x14ac:dyDescent="0.2">
      <c r="A9" s="102">
        <v>2</v>
      </c>
      <c r="B9" s="102" t="s">
        <v>144</v>
      </c>
      <c r="C9" s="103" t="s">
        <v>161</v>
      </c>
      <c r="D9" s="99">
        <v>119081</v>
      </c>
      <c r="E9" s="177">
        <v>0.1263</v>
      </c>
      <c r="F9" s="100">
        <v>4.7</v>
      </c>
      <c r="K9" s="101"/>
      <c r="L9" s="101"/>
    </row>
    <row r="10" spans="1:12" s="70" customFormat="1" ht="15" customHeight="1" x14ac:dyDescent="0.2">
      <c r="A10" s="102">
        <v>3</v>
      </c>
      <c r="B10" s="102" t="s">
        <v>146</v>
      </c>
      <c r="C10" s="103" t="s">
        <v>163</v>
      </c>
      <c r="D10" s="99">
        <v>64773</v>
      </c>
      <c r="E10" s="177">
        <v>6.8699999999999997E-2</v>
      </c>
      <c r="F10" s="100">
        <v>7.6</v>
      </c>
      <c r="K10" s="101"/>
      <c r="L10" s="101"/>
    </row>
    <row r="11" spans="1:12" s="70" customFormat="1" ht="30" customHeight="1" x14ac:dyDescent="0.2">
      <c r="A11" s="102">
        <v>4</v>
      </c>
      <c r="B11" s="102" t="s">
        <v>149</v>
      </c>
      <c r="C11" s="103" t="s">
        <v>164</v>
      </c>
      <c r="D11" s="99">
        <v>32350</v>
      </c>
      <c r="E11" s="177">
        <v>3.4299999999999997E-2</v>
      </c>
      <c r="F11" s="100">
        <v>14.4</v>
      </c>
      <c r="K11" s="101"/>
      <c r="L11" s="101"/>
    </row>
    <row r="12" spans="1:12" s="70" customFormat="1" ht="15" customHeight="1" x14ac:dyDescent="0.2">
      <c r="A12" s="102">
        <v>5</v>
      </c>
      <c r="B12" s="102" t="s">
        <v>148</v>
      </c>
      <c r="C12" s="103" t="s">
        <v>159</v>
      </c>
      <c r="D12" s="99">
        <v>30610</v>
      </c>
      <c r="E12" s="177">
        <v>3.2500000000000001E-2</v>
      </c>
      <c r="F12" s="100">
        <v>5.0999999999999996</v>
      </c>
      <c r="K12" s="101"/>
      <c r="L12" s="101"/>
    </row>
    <row r="13" spans="1:12" s="70" customFormat="1" ht="30" customHeight="1" x14ac:dyDescent="0.2">
      <c r="A13" s="102">
        <v>6</v>
      </c>
      <c r="B13" s="102" t="s">
        <v>147</v>
      </c>
      <c r="C13" s="103" t="s">
        <v>160</v>
      </c>
      <c r="D13" s="99">
        <v>29663</v>
      </c>
      <c r="E13" s="177">
        <v>3.15E-2</v>
      </c>
      <c r="F13" s="100">
        <v>4.7</v>
      </c>
      <c r="K13" s="101"/>
      <c r="L13" s="101"/>
    </row>
    <row r="14" spans="1:12" s="70" customFormat="1" ht="15" customHeight="1" x14ac:dyDescent="0.2">
      <c r="A14" s="102">
        <v>7</v>
      </c>
      <c r="B14" s="102" t="s">
        <v>150</v>
      </c>
      <c r="C14" s="103" t="s">
        <v>165</v>
      </c>
      <c r="D14" s="99">
        <v>20384</v>
      </c>
      <c r="E14" s="177">
        <v>2.1600000000000001E-2</v>
      </c>
      <c r="F14" s="100">
        <v>28</v>
      </c>
      <c r="K14" s="101"/>
      <c r="L14" s="101"/>
    </row>
    <row r="15" spans="1:12" s="70" customFormat="1" ht="15" customHeight="1" x14ac:dyDescent="0.2">
      <c r="A15" s="102">
        <v>8</v>
      </c>
      <c r="B15" s="102" t="s">
        <v>151</v>
      </c>
      <c r="C15" s="103" t="s">
        <v>166</v>
      </c>
      <c r="D15" s="99">
        <v>10289</v>
      </c>
      <c r="E15" s="177">
        <v>1.09E-2</v>
      </c>
      <c r="F15" s="100">
        <v>23.8</v>
      </c>
      <c r="K15" s="101"/>
      <c r="L15" s="101"/>
    </row>
    <row r="16" spans="1:12" s="70" customFormat="1" ht="30" customHeight="1" x14ac:dyDescent="0.2">
      <c r="A16" s="102">
        <v>9</v>
      </c>
      <c r="B16" s="102" t="s">
        <v>152</v>
      </c>
      <c r="C16" s="103" t="s">
        <v>158</v>
      </c>
      <c r="D16" s="99">
        <v>9883</v>
      </c>
      <c r="E16" s="177">
        <v>1.0500000000000001E-2</v>
      </c>
      <c r="F16" s="100">
        <v>12.3</v>
      </c>
      <c r="K16" s="101"/>
      <c r="L16" s="101"/>
    </row>
    <row r="17" spans="1:12" s="70" customFormat="1" ht="15" customHeight="1" x14ac:dyDescent="0.2">
      <c r="A17" s="102">
        <v>10</v>
      </c>
      <c r="B17" s="102" t="s">
        <v>275</v>
      </c>
      <c r="C17" s="103" t="s">
        <v>276</v>
      </c>
      <c r="D17" s="99">
        <v>8120</v>
      </c>
      <c r="E17" s="177">
        <v>8.6E-3</v>
      </c>
      <c r="F17" s="100">
        <v>5.3</v>
      </c>
      <c r="K17" s="101"/>
      <c r="L17" s="101"/>
    </row>
    <row r="18" spans="1:12" s="70" customFormat="1" ht="15" customHeight="1" x14ac:dyDescent="0.2">
      <c r="A18" s="102">
        <v>11</v>
      </c>
      <c r="B18" s="102" t="s">
        <v>277</v>
      </c>
      <c r="C18" s="103" t="s">
        <v>278</v>
      </c>
      <c r="D18" s="99">
        <v>7824</v>
      </c>
      <c r="E18" s="177">
        <v>8.3000000000000001E-3</v>
      </c>
      <c r="F18" s="100">
        <v>4.8</v>
      </c>
      <c r="K18" s="101"/>
      <c r="L18" s="101"/>
    </row>
    <row r="19" spans="1:12" s="70" customFormat="1" ht="15" customHeight="1" x14ac:dyDescent="0.2">
      <c r="A19" s="102">
        <v>12</v>
      </c>
      <c r="B19" s="102" t="s">
        <v>153</v>
      </c>
      <c r="C19" s="104" t="s">
        <v>157</v>
      </c>
      <c r="D19" s="99">
        <v>7715</v>
      </c>
      <c r="E19" s="177">
        <v>8.2000000000000007E-3</v>
      </c>
      <c r="F19" s="100">
        <v>10.4</v>
      </c>
      <c r="K19" s="101"/>
      <c r="L19" s="101"/>
    </row>
    <row r="20" spans="1:12" s="70" customFormat="1" ht="15" customHeight="1" x14ac:dyDescent="0.2">
      <c r="A20" s="102">
        <v>13</v>
      </c>
      <c r="B20" s="102" t="s">
        <v>186</v>
      </c>
      <c r="C20" s="103" t="s">
        <v>200</v>
      </c>
      <c r="D20" s="99">
        <v>7398</v>
      </c>
      <c r="E20" s="177">
        <v>7.7999999999999996E-3</v>
      </c>
      <c r="F20" s="100">
        <v>3.9</v>
      </c>
      <c r="K20" s="101"/>
      <c r="L20" s="101"/>
    </row>
    <row r="21" spans="1:12" s="70" customFormat="1" ht="15" customHeight="1" x14ac:dyDescent="0.2">
      <c r="A21" s="102">
        <v>14</v>
      </c>
      <c r="B21" s="102" t="s">
        <v>154</v>
      </c>
      <c r="C21" s="103" t="s">
        <v>162</v>
      </c>
      <c r="D21" s="99">
        <v>6408</v>
      </c>
      <c r="E21" s="177">
        <v>6.7999999999999996E-3</v>
      </c>
      <c r="F21" s="100">
        <v>11.4</v>
      </c>
      <c r="K21" s="101"/>
      <c r="L21" s="101"/>
    </row>
    <row r="22" spans="1:12" s="70" customFormat="1" ht="15" customHeight="1" x14ac:dyDescent="0.2">
      <c r="A22" s="102">
        <v>15</v>
      </c>
      <c r="B22" s="102" t="s">
        <v>282</v>
      </c>
      <c r="C22" s="103" t="s">
        <v>283</v>
      </c>
      <c r="D22" s="99">
        <v>5818</v>
      </c>
      <c r="E22" s="177">
        <v>6.1999999999999998E-3</v>
      </c>
      <c r="F22" s="100">
        <v>11</v>
      </c>
      <c r="K22" s="101"/>
      <c r="L22" s="101"/>
    </row>
    <row r="23" spans="1:12" s="70" customFormat="1" ht="15" customHeight="1" x14ac:dyDescent="0.2">
      <c r="A23" s="102">
        <v>16</v>
      </c>
      <c r="B23" s="102" t="s">
        <v>187</v>
      </c>
      <c r="C23" s="103" t="s">
        <v>201</v>
      </c>
      <c r="D23" s="99">
        <v>5644</v>
      </c>
      <c r="E23" s="177">
        <v>6.0000000000000001E-3</v>
      </c>
      <c r="F23" s="100">
        <v>4</v>
      </c>
      <c r="K23" s="101"/>
      <c r="L23" s="101"/>
    </row>
    <row r="24" spans="1:12" s="70" customFormat="1" ht="15" customHeight="1" x14ac:dyDescent="0.2">
      <c r="A24" s="102">
        <v>17</v>
      </c>
      <c r="B24" s="102" t="s">
        <v>309</v>
      </c>
      <c r="C24" s="103" t="s">
        <v>310</v>
      </c>
      <c r="D24" s="99">
        <v>5336</v>
      </c>
      <c r="E24" s="177">
        <v>5.7000000000000002E-3</v>
      </c>
      <c r="F24" s="100">
        <v>7.6</v>
      </c>
      <c r="K24" s="101"/>
      <c r="L24" s="101"/>
    </row>
    <row r="25" spans="1:12" s="70" customFormat="1" ht="15" customHeight="1" x14ac:dyDescent="0.2">
      <c r="A25" s="102">
        <v>18</v>
      </c>
      <c r="B25" s="102" t="s">
        <v>286</v>
      </c>
      <c r="C25" s="103" t="s">
        <v>287</v>
      </c>
      <c r="D25" s="99">
        <v>4993</v>
      </c>
      <c r="E25" s="177">
        <v>5.3E-3</v>
      </c>
      <c r="F25" s="100">
        <v>7.8</v>
      </c>
      <c r="K25" s="101"/>
      <c r="L25" s="101"/>
    </row>
    <row r="26" spans="1:12" s="70" customFormat="1" ht="30" customHeight="1" x14ac:dyDescent="0.2">
      <c r="A26" s="102">
        <v>19</v>
      </c>
      <c r="B26" s="102" t="s">
        <v>288</v>
      </c>
      <c r="C26" s="103" t="s">
        <v>289</v>
      </c>
      <c r="D26" s="99">
        <v>4983</v>
      </c>
      <c r="E26" s="177">
        <v>5.3E-3</v>
      </c>
      <c r="F26" s="100">
        <v>14.9</v>
      </c>
      <c r="K26" s="101"/>
      <c r="L26" s="101"/>
    </row>
    <row r="27" spans="1:12" s="70" customFormat="1" ht="15" customHeight="1" x14ac:dyDescent="0.2">
      <c r="A27" s="147">
        <v>20</v>
      </c>
      <c r="B27" s="147" t="s">
        <v>279</v>
      </c>
      <c r="C27" s="148" t="s">
        <v>280</v>
      </c>
      <c r="D27" s="149">
        <v>4983</v>
      </c>
      <c r="E27" s="178">
        <v>5.3E-3</v>
      </c>
      <c r="F27" s="150">
        <v>5.8</v>
      </c>
      <c r="K27" s="101"/>
      <c r="L27" s="101"/>
    </row>
    <row r="28" spans="1:12" ht="9.9499999999999993" customHeight="1" x14ac:dyDescent="0.2">
      <c r="E28" s="64"/>
    </row>
    <row r="29" spans="1:12" s="5" customFormat="1" ht="15" customHeight="1" x14ac:dyDescent="0.2">
      <c r="A29" s="343" t="s">
        <v>323</v>
      </c>
      <c r="B29" s="343"/>
      <c r="C29" s="343"/>
      <c r="D29" s="343"/>
      <c r="E29" s="343"/>
      <c r="F29" s="343"/>
    </row>
    <row r="30" spans="1:12" x14ac:dyDescent="0.2">
      <c r="B30" s="199"/>
      <c r="C30" s="202"/>
      <c r="D30" s="203"/>
      <c r="E30" s="203"/>
      <c r="F30" s="203"/>
    </row>
    <row r="31" spans="1:12" x14ac:dyDescent="0.2">
      <c r="B31" s="199"/>
      <c r="C31" s="202"/>
      <c r="D31" s="203"/>
      <c r="E31" s="203"/>
      <c r="F31" s="203"/>
    </row>
    <row r="32" spans="1:12" x14ac:dyDescent="0.2">
      <c r="B32" s="202"/>
      <c r="C32" s="203"/>
      <c r="D32" s="203"/>
      <c r="E32" s="203"/>
      <c r="F32" s="202"/>
    </row>
    <row r="33" spans="2:22" x14ac:dyDescent="0.2">
      <c r="B33" s="202"/>
      <c r="C33" s="203"/>
      <c r="D33" s="203"/>
      <c r="E33" s="203"/>
      <c r="F33" s="202"/>
    </row>
    <row r="34" spans="2:22" x14ac:dyDescent="0.2">
      <c r="B34" s="202"/>
      <c r="C34" s="203"/>
      <c r="D34" s="203"/>
      <c r="E34" s="203"/>
      <c r="F34" s="202"/>
    </row>
    <row r="35" spans="2:22" x14ac:dyDescent="0.2">
      <c r="B35" s="202"/>
      <c r="C35" s="203"/>
      <c r="D35" s="203"/>
      <c r="E35" s="203"/>
      <c r="F35" s="202"/>
    </row>
    <row r="36" spans="2:22" x14ac:dyDescent="0.2">
      <c r="B36" s="202"/>
      <c r="C36" s="203"/>
      <c r="D36" s="203"/>
      <c r="E36" s="203"/>
      <c r="F36" s="202"/>
    </row>
    <row r="37" spans="2:22" ht="12.75" customHeight="1" x14ac:dyDescent="0.2">
      <c r="B37" s="202"/>
      <c r="C37" s="203"/>
      <c r="D37" s="203"/>
      <c r="E37" s="203"/>
      <c r="F37" s="202"/>
    </row>
    <row r="38" spans="2:22" ht="12.75" customHeight="1" x14ac:dyDescent="0.2">
      <c r="B38" s="202"/>
      <c r="C38" s="203"/>
      <c r="D38" s="203"/>
      <c r="E38" s="203"/>
      <c r="F38" s="202"/>
    </row>
    <row r="39" spans="2:22" ht="12.75" customHeight="1" x14ac:dyDescent="0.2">
      <c r="B39" s="202"/>
      <c r="C39" s="203"/>
      <c r="D39" s="203"/>
      <c r="E39" s="203"/>
      <c r="F39" s="202"/>
    </row>
    <row r="40" spans="2:22" x14ac:dyDescent="0.2">
      <c r="B40" s="202"/>
      <c r="C40" s="203"/>
      <c r="D40" s="203"/>
      <c r="E40" s="203"/>
      <c r="F40" s="202"/>
    </row>
    <row r="41" spans="2:22" x14ac:dyDescent="0.2">
      <c r="B41" s="199"/>
      <c r="C41" s="200"/>
      <c r="D41" s="201"/>
      <c r="E41" s="12"/>
      <c r="F41" s="12"/>
    </row>
    <row r="42" spans="2:22" ht="14.25" customHeight="1" x14ac:dyDescent="0.2">
      <c r="B42" s="199"/>
      <c r="C42" s="200"/>
      <c r="D42" s="201"/>
      <c r="E42" s="12"/>
      <c r="F42" s="12"/>
    </row>
    <row r="43" spans="2:22" x14ac:dyDescent="0.2">
      <c r="B43" s="199"/>
      <c r="C43" s="200"/>
      <c r="D43" s="201"/>
      <c r="E43" s="12"/>
      <c r="F43" s="12"/>
    </row>
    <row r="44" spans="2:22" x14ac:dyDescent="0.2">
      <c r="B44" s="199"/>
      <c r="C44" s="200"/>
      <c r="D44" s="201"/>
      <c r="E44" s="12"/>
      <c r="F44" s="12"/>
      <c r="V44" s="63"/>
    </row>
    <row r="45" spans="2:22" x14ac:dyDescent="0.2">
      <c r="B45" s="199"/>
      <c r="C45" s="200"/>
      <c r="D45" s="201"/>
      <c r="E45" s="12"/>
      <c r="F45" s="12"/>
    </row>
    <row r="46" spans="2:22" x14ac:dyDescent="0.2">
      <c r="B46" s="199"/>
      <c r="C46" s="200"/>
      <c r="D46" s="201"/>
      <c r="E46" s="12"/>
      <c r="F46" s="12"/>
    </row>
    <row r="47" spans="2:22" x14ac:dyDescent="0.2">
      <c r="B47" s="199"/>
      <c r="C47" s="200"/>
      <c r="D47" s="201"/>
      <c r="E47" s="12"/>
      <c r="F47" s="12"/>
    </row>
    <row r="48" spans="2:22" x14ac:dyDescent="0.2">
      <c r="B48" s="199"/>
      <c r="C48" s="12"/>
      <c r="D48" s="12"/>
      <c r="E48" s="12"/>
      <c r="F48" s="12"/>
    </row>
    <row r="49" spans="1:6" x14ac:dyDescent="0.2">
      <c r="B49" s="199"/>
      <c r="C49" s="12"/>
      <c r="D49" s="12"/>
      <c r="E49" s="12"/>
      <c r="F49" s="12"/>
    </row>
    <row r="50" spans="1:6" x14ac:dyDescent="0.2">
      <c r="A50" s="42"/>
      <c r="B50" s="200"/>
      <c r="C50" s="12"/>
      <c r="D50" s="12"/>
      <c r="E50" s="12"/>
      <c r="F50" s="12"/>
    </row>
    <row r="51" spans="1:6" x14ac:dyDescent="0.2">
      <c r="A51" s="42"/>
      <c r="B51" s="200"/>
      <c r="C51" s="12"/>
      <c r="D51" s="12"/>
      <c r="E51" s="12"/>
      <c r="F51" s="12"/>
    </row>
    <row r="52" spans="1:6" x14ac:dyDescent="0.2">
      <c r="A52" s="42"/>
      <c r="B52" s="200"/>
      <c r="C52" s="12"/>
      <c r="D52" s="12"/>
      <c r="E52" s="12"/>
      <c r="F52" s="12"/>
    </row>
    <row r="53" spans="1:6" ht="13.5" customHeight="1" x14ac:dyDescent="0.2">
      <c r="B53" s="200"/>
      <c r="C53" s="12"/>
      <c r="D53" s="12"/>
      <c r="E53" s="12"/>
      <c r="F53" s="12"/>
    </row>
    <row r="54" spans="1:6" x14ac:dyDescent="0.2">
      <c r="B54" s="199"/>
      <c r="C54" s="12"/>
      <c r="D54" s="12"/>
      <c r="E54" s="12"/>
      <c r="F54" s="12"/>
    </row>
    <row r="55" spans="1:6" x14ac:dyDescent="0.2">
      <c r="B55" s="199"/>
      <c r="C55" s="12"/>
      <c r="D55" s="12"/>
      <c r="E55" s="12"/>
      <c r="F55" s="12"/>
    </row>
    <row r="56" spans="1:6" x14ac:dyDescent="0.2">
      <c r="B56" s="199"/>
      <c r="C56" s="12"/>
      <c r="D56" s="12"/>
      <c r="E56" s="12"/>
      <c r="F56" s="12"/>
    </row>
    <row r="57" spans="1:6" x14ac:dyDescent="0.2">
      <c r="B57" s="199"/>
      <c r="C57" s="12"/>
      <c r="D57" s="12"/>
      <c r="E57" s="12"/>
      <c r="F57" s="12"/>
    </row>
    <row r="58" spans="1:6" x14ac:dyDescent="0.2">
      <c r="B58" s="199"/>
      <c r="C58" s="12"/>
      <c r="D58" s="12"/>
      <c r="E58" s="12"/>
      <c r="F58" s="12"/>
    </row>
    <row r="59" spans="1:6" x14ac:dyDescent="0.2">
      <c r="B59" s="199"/>
      <c r="C59" s="12"/>
      <c r="D59" s="12"/>
      <c r="E59" s="12"/>
      <c r="F59" s="12"/>
    </row>
    <row r="60" spans="1:6" x14ac:dyDescent="0.2">
      <c r="B60" s="199"/>
      <c r="C60" s="12"/>
      <c r="D60" s="12"/>
      <c r="E60" s="12"/>
      <c r="F60" s="12"/>
    </row>
    <row r="61" spans="1:6" x14ac:dyDescent="0.2">
      <c r="B61" s="199"/>
      <c r="C61" s="12"/>
      <c r="D61" s="12"/>
      <c r="E61" s="12"/>
      <c r="F61" s="12"/>
    </row>
    <row r="62" spans="1:6" x14ac:dyDescent="0.2">
      <c r="B62" s="199"/>
      <c r="C62" s="12"/>
      <c r="D62" s="12"/>
      <c r="E62" s="12"/>
      <c r="F62" s="12"/>
    </row>
    <row r="63" spans="1:6" x14ac:dyDescent="0.2">
      <c r="B63" s="199"/>
      <c r="C63" s="12"/>
      <c r="D63" s="12"/>
      <c r="E63" s="12"/>
      <c r="F63" s="12"/>
    </row>
    <row r="64" spans="1:6" x14ac:dyDescent="0.2">
      <c r="B64" s="199"/>
      <c r="C64" s="12"/>
      <c r="D64" s="12"/>
      <c r="E64" s="12"/>
      <c r="F64" s="12"/>
    </row>
    <row r="65" spans="1:6" x14ac:dyDescent="0.2">
      <c r="B65" s="199"/>
      <c r="C65" s="12"/>
      <c r="D65" s="12"/>
      <c r="E65" s="12"/>
      <c r="F65" s="12"/>
    </row>
    <row r="66" spans="1:6" x14ac:dyDescent="0.2">
      <c r="B66" s="199"/>
      <c r="C66" s="12"/>
      <c r="D66" s="12"/>
      <c r="E66" s="12"/>
      <c r="F66" s="12"/>
    </row>
    <row r="67" spans="1:6" x14ac:dyDescent="0.2">
      <c r="A67" s="42"/>
      <c r="B67" s="199"/>
      <c r="C67" s="12"/>
      <c r="D67" s="12"/>
      <c r="E67" s="12"/>
      <c r="F67" s="12"/>
    </row>
    <row r="68" spans="1:6" x14ac:dyDescent="0.2">
      <c r="B68" s="199"/>
      <c r="C68" s="12"/>
      <c r="D68" s="12"/>
      <c r="E68" s="12"/>
      <c r="F68" s="12"/>
    </row>
    <row r="69" spans="1:6" x14ac:dyDescent="0.2">
      <c r="B69" s="199"/>
      <c r="C69" s="12"/>
      <c r="D69" s="12"/>
      <c r="E69" s="12"/>
      <c r="F69" s="12"/>
    </row>
    <row r="70" spans="1:6" x14ac:dyDescent="0.2">
      <c r="B70" s="199"/>
      <c r="C70" s="12"/>
      <c r="D70" s="12"/>
      <c r="E70" s="12"/>
      <c r="F70" s="12"/>
    </row>
    <row r="71" spans="1:6" x14ac:dyDescent="0.2">
      <c r="B71" s="199"/>
      <c r="C71" s="12"/>
      <c r="D71" s="12"/>
      <c r="E71" s="12"/>
      <c r="F71" s="12"/>
    </row>
    <row r="72" spans="1:6" x14ac:dyDescent="0.2">
      <c r="B72" s="199"/>
      <c r="C72" s="12"/>
      <c r="D72" s="12"/>
      <c r="E72" s="12"/>
      <c r="F72" s="12"/>
    </row>
    <row r="73" spans="1:6" x14ac:dyDescent="0.2">
      <c r="B73" s="199"/>
      <c r="C73" s="12"/>
      <c r="D73" s="12"/>
      <c r="E73" s="12"/>
      <c r="F73" s="12"/>
    </row>
    <row r="74" spans="1:6" x14ac:dyDescent="0.2">
      <c r="B74" s="199"/>
      <c r="C74" s="12"/>
      <c r="D74" s="12"/>
      <c r="E74" s="12"/>
      <c r="F74" s="12"/>
    </row>
    <row r="75" spans="1:6" x14ac:dyDescent="0.2">
      <c r="B75" s="199"/>
      <c r="C75" s="12"/>
      <c r="D75" s="12"/>
      <c r="E75" s="12"/>
      <c r="F75" s="12"/>
    </row>
    <row r="76" spans="1:6" x14ac:dyDescent="0.2">
      <c r="B76" s="199"/>
      <c r="C76" s="12"/>
      <c r="D76" s="12"/>
      <c r="E76" s="12"/>
      <c r="F76" s="12"/>
    </row>
    <row r="77" spans="1:6" x14ac:dyDescent="0.2">
      <c r="B77" s="199"/>
      <c r="C77" s="12"/>
      <c r="D77" s="12"/>
      <c r="E77" s="12"/>
      <c r="F77" s="12"/>
    </row>
    <row r="78" spans="1:6" x14ac:dyDescent="0.2">
      <c r="B78" s="199"/>
      <c r="C78" s="12"/>
      <c r="D78" s="12"/>
      <c r="E78" s="12"/>
      <c r="F78" s="12"/>
    </row>
    <row r="79" spans="1:6" x14ac:dyDescent="0.2">
      <c r="B79" s="199"/>
      <c r="C79" s="12"/>
      <c r="D79" s="12"/>
      <c r="E79" s="12"/>
      <c r="F79" s="12"/>
    </row>
    <row r="80" spans="1:6" x14ac:dyDescent="0.2">
      <c r="B80" s="199"/>
      <c r="C80" s="12"/>
      <c r="D80" s="12"/>
      <c r="E80" s="12"/>
      <c r="F80" s="12"/>
    </row>
    <row r="81" spans="1:6" x14ac:dyDescent="0.2">
      <c r="B81" s="199"/>
      <c r="C81" s="12"/>
      <c r="D81" s="12"/>
      <c r="E81" s="12"/>
      <c r="F81" s="12"/>
    </row>
    <row r="82" spans="1:6" x14ac:dyDescent="0.2">
      <c r="B82" s="199"/>
      <c r="C82" s="12"/>
      <c r="D82" s="12"/>
      <c r="E82" s="12"/>
      <c r="F82" s="12"/>
    </row>
    <row r="83" spans="1:6" x14ac:dyDescent="0.2">
      <c r="B83" s="199"/>
      <c r="C83" s="12"/>
      <c r="D83" s="12"/>
      <c r="E83" s="12"/>
      <c r="F83" s="12"/>
    </row>
    <row r="84" spans="1:6" x14ac:dyDescent="0.2">
      <c r="B84" s="199"/>
      <c r="C84" s="12"/>
      <c r="D84" s="12"/>
      <c r="E84" s="12"/>
      <c r="F84" s="12"/>
    </row>
    <row r="85" spans="1:6" x14ac:dyDescent="0.2">
      <c r="B85" s="199"/>
      <c r="C85" s="12"/>
      <c r="D85" s="12"/>
      <c r="E85" s="12"/>
      <c r="F85" s="12"/>
    </row>
    <row r="86" spans="1:6" x14ac:dyDescent="0.2">
      <c r="B86" s="199"/>
      <c r="C86" s="12"/>
      <c r="D86" s="12"/>
      <c r="E86" s="12"/>
      <c r="F86" s="12"/>
    </row>
    <row r="87" spans="1:6" x14ac:dyDescent="0.2">
      <c r="B87" s="199"/>
      <c r="C87" s="12"/>
      <c r="D87" s="12"/>
      <c r="E87" s="12"/>
      <c r="F87" s="12"/>
    </row>
    <row r="88" spans="1:6" x14ac:dyDescent="0.2">
      <c r="B88" s="199"/>
      <c r="C88" s="12"/>
      <c r="D88" s="12"/>
      <c r="E88" s="12"/>
      <c r="F88" s="12"/>
    </row>
    <row r="89" spans="1:6" x14ac:dyDescent="0.2">
      <c r="B89" s="199"/>
      <c r="C89" s="12"/>
      <c r="D89" s="12"/>
      <c r="E89" s="12"/>
      <c r="F89" s="12"/>
    </row>
    <row r="90" spans="1:6" x14ac:dyDescent="0.2">
      <c r="B90" s="199"/>
      <c r="C90" s="12"/>
      <c r="D90" s="12"/>
      <c r="E90" s="12"/>
      <c r="F90" s="12"/>
    </row>
    <row r="91" spans="1:6" x14ac:dyDescent="0.2">
      <c r="B91" s="199"/>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topLeftCell="A4" zoomScale="85" zoomScaleNormal="85" workbookViewId="0">
      <selection activeCell="K34" sqref="K34"/>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0.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8"/>
      <c r="I1" s="76"/>
    </row>
    <row r="2" spans="1:41" ht="15" customHeight="1" x14ac:dyDescent="0.2">
      <c r="A2" s="159"/>
      <c r="B2" s="265"/>
      <c r="C2" s="265"/>
      <c r="D2" s="265"/>
      <c r="E2" s="265"/>
      <c r="F2" s="265"/>
      <c r="G2" s="265"/>
      <c r="H2" s="76"/>
      <c r="I2" s="76"/>
    </row>
    <row r="3" spans="1:41" ht="15" customHeight="1" x14ac:dyDescent="0.2">
      <c r="A3" s="361" t="s">
        <v>363</v>
      </c>
      <c r="B3" s="362"/>
      <c r="C3" s="362"/>
      <c r="D3" s="362"/>
      <c r="E3" s="362"/>
      <c r="F3" s="362"/>
      <c r="G3" s="362"/>
      <c r="H3" s="362"/>
      <c r="I3" s="279"/>
    </row>
    <row r="4" spans="1:41" ht="45" customHeight="1" x14ac:dyDescent="0.2">
      <c r="A4" s="344" t="s">
        <v>393</v>
      </c>
      <c r="B4" s="345"/>
      <c r="C4" s="345"/>
      <c r="D4" s="345"/>
      <c r="E4" s="345"/>
      <c r="F4" s="345"/>
      <c r="G4" s="345"/>
      <c r="H4" s="345"/>
      <c r="I4" s="274"/>
      <c r="J4" s="273"/>
      <c r="K4" s="273"/>
      <c r="L4" s="273"/>
      <c r="M4" s="273"/>
      <c r="N4" s="273"/>
      <c r="O4" s="273"/>
      <c r="P4" s="273"/>
      <c r="Q4" s="273"/>
      <c r="R4" s="273"/>
    </row>
    <row r="5" spans="1:41" ht="15" customHeight="1" x14ac:dyDescent="0.2">
      <c r="A5" s="75"/>
      <c r="B5" s="74"/>
      <c r="C5" s="74"/>
      <c r="D5" s="74"/>
      <c r="E5" s="74"/>
      <c r="F5" s="74"/>
      <c r="G5" s="74"/>
      <c r="H5" s="181"/>
      <c r="I5" s="266"/>
      <c r="P5" s="106" t="s">
        <v>364</v>
      </c>
      <c r="Q5" s="106"/>
      <c r="X5" s="106" t="s">
        <v>365</v>
      </c>
    </row>
    <row r="6" spans="1:41" ht="15" customHeight="1" x14ac:dyDescent="0.2">
      <c r="A6" s="353" t="s">
        <v>356</v>
      </c>
      <c r="B6" s="359" t="s">
        <v>5</v>
      </c>
      <c r="C6" s="359"/>
      <c r="D6" s="359"/>
      <c r="E6" s="359"/>
      <c r="F6" s="359"/>
      <c r="G6" s="359"/>
      <c r="H6" s="359"/>
      <c r="I6" s="353" t="s">
        <v>356</v>
      </c>
      <c r="J6" s="359" t="s">
        <v>330</v>
      </c>
      <c r="K6" s="359"/>
      <c r="L6" s="359"/>
      <c r="M6" s="359"/>
      <c r="N6" s="359"/>
      <c r="O6" s="359"/>
      <c r="P6" s="359"/>
      <c r="Q6" s="353" t="s">
        <v>356</v>
      </c>
      <c r="R6" s="359" t="s">
        <v>331</v>
      </c>
      <c r="S6" s="359"/>
      <c r="T6" s="359"/>
      <c r="U6" s="359"/>
      <c r="V6" s="359"/>
      <c r="W6" s="359"/>
      <c r="X6" s="359"/>
    </row>
    <row r="7" spans="1:41" ht="50.1" customHeight="1" x14ac:dyDescent="0.2">
      <c r="A7" s="354"/>
      <c r="B7" s="349" t="s">
        <v>174</v>
      </c>
      <c r="C7" s="349"/>
      <c r="D7" s="349"/>
      <c r="E7" s="349" t="s">
        <v>178</v>
      </c>
      <c r="F7" s="349"/>
      <c r="G7" s="349"/>
      <c r="H7" s="350" t="s">
        <v>136</v>
      </c>
      <c r="I7" s="354"/>
      <c r="J7" s="349" t="s">
        <v>174</v>
      </c>
      <c r="K7" s="349"/>
      <c r="L7" s="349"/>
      <c r="M7" s="349" t="s">
        <v>178</v>
      </c>
      <c r="N7" s="349"/>
      <c r="O7" s="349"/>
      <c r="P7" s="350" t="s">
        <v>136</v>
      </c>
      <c r="Q7" s="354"/>
      <c r="R7" s="349" t="s">
        <v>174</v>
      </c>
      <c r="S7" s="349"/>
      <c r="T7" s="349"/>
      <c r="U7" s="349" t="s">
        <v>178</v>
      </c>
      <c r="V7" s="349"/>
      <c r="W7" s="349"/>
      <c r="X7" s="350" t="s">
        <v>136</v>
      </c>
    </row>
    <row r="8" spans="1:41" ht="60" customHeight="1" x14ac:dyDescent="0.2">
      <c r="A8" s="355"/>
      <c r="B8" s="118" t="s">
        <v>132</v>
      </c>
      <c r="C8" s="118" t="s">
        <v>133</v>
      </c>
      <c r="D8" s="119" t="s">
        <v>134</v>
      </c>
      <c r="E8" s="118" t="s">
        <v>177</v>
      </c>
      <c r="F8" s="118" t="s">
        <v>175</v>
      </c>
      <c r="G8" s="119" t="s">
        <v>137</v>
      </c>
      <c r="H8" s="351"/>
      <c r="I8" s="355"/>
      <c r="J8" s="118" t="s">
        <v>132</v>
      </c>
      <c r="K8" s="118" t="s">
        <v>133</v>
      </c>
      <c r="L8" s="119" t="s">
        <v>134</v>
      </c>
      <c r="M8" s="118" t="s">
        <v>177</v>
      </c>
      <c r="N8" s="118" t="s">
        <v>175</v>
      </c>
      <c r="O8" s="119" t="s">
        <v>137</v>
      </c>
      <c r="P8" s="351"/>
      <c r="Q8" s="355"/>
      <c r="R8" s="118" t="s">
        <v>132</v>
      </c>
      <c r="S8" s="118" t="s">
        <v>133</v>
      </c>
      <c r="T8" s="119" t="s">
        <v>134</v>
      </c>
      <c r="U8" s="118" t="s">
        <v>177</v>
      </c>
      <c r="V8" s="118" t="s">
        <v>175</v>
      </c>
      <c r="W8" s="119" t="s">
        <v>137</v>
      </c>
      <c r="X8" s="351"/>
    </row>
    <row r="9" spans="1:41" s="89" customFormat="1" ht="20.100000000000001" customHeight="1" x14ac:dyDescent="0.2">
      <c r="A9" s="128">
        <v>1</v>
      </c>
      <c r="B9" s="118">
        <v>2</v>
      </c>
      <c r="C9" s="118">
        <v>3</v>
      </c>
      <c r="D9" s="119" t="s">
        <v>135</v>
      </c>
      <c r="E9" s="119">
        <v>5</v>
      </c>
      <c r="F9" s="119">
        <v>6</v>
      </c>
      <c r="G9" s="119" t="s">
        <v>172</v>
      </c>
      <c r="H9" s="118" t="s">
        <v>173</v>
      </c>
      <c r="I9" s="128">
        <v>9</v>
      </c>
      <c r="J9" s="118">
        <v>10</v>
      </c>
      <c r="K9" s="118">
        <v>11</v>
      </c>
      <c r="L9" s="119" t="s">
        <v>410</v>
      </c>
      <c r="M9" s="119">
        <v>13</v>
      </c>
      <c r="N9" s="119">
        <v>14</v>
      </c>
      <c r="O9" s="119" t="s">
        <v>411</v>
      </c>
      <c r="P9" s="118" t="s">
        <v>412</v>
      </c>
      <c r="Q9" s="128">
        <v>17</v>
      </c>
      <c r="R9" s="118">
        <v>18</v>
      </c>
      <c r="S9" s="118">
        <v>19</v>
      </c>
      <c r="T9" s="119" t="s">
        <v>413</v>
      </c>
      <c r="U9" s="119">
        <v>21</v>
      </c>
      <c r="V9" s="119">
        <v>22</v>
      </c>
      <c r="W9" s="119" t="s">
        <v>414</v>
      </c>
      <c r="X9" s="118" t="s">
        <v>415</v>
      </c>
    </row>
    <row r="10" spans="1:41" ht="15" customHeight="1" x14ac:dyDescent="0.2">
      <c r="A10" s="300" t="s">
        <v>33</v>
      </c>
      <c r="B10" s="72">
        <f t="shared" ref="B10:B37" si="0">J10+R10</f>
        <v>41</v>
      </c>
      <c r="C10" s="72">
        <f t="shared" ref="C10:C37" si="1">K10+S10</f>
        <v>39</v>
      </c>
      <c r="D10" s="172">
        <f t="shared" ref="D10:D38" si="2">C10/B10</f>
        <v>0.95121951219512191</v>
      </c>
      <c r="E10" s="72">
        <f t="shared" ref="E10:E37" si="3">M10+U10</f>
        <v>97</v>
      </c>
      <c r="F10" s="72">
        <f t="shared" ref="F10:F37" si="4">N10+V10</f>
        <v>92</v>
      </c>
      <c r="G10" s="172">
        <f>F10/E10</f>
        <v>0.94845360824742264</v>
      </c>
      <c r="H10" s="93">
        <f>E10/B10</f>
        <v>2.3658536585365852</v>
      </c>
      <c r="I10" s="300" t="s">
        <v>33</v>
      </c>
      <c r="J10" s="72">
        <v>22</v>
      </c>
      <c r="K10" s="72">
        <v>21</v>
      </c>
      <c r="L10" s="172">
        <f>K10/J10</f>
        <v>0.95454545454545459</v>
      </c>
      <c r="M10" s="72">
        <v>47</v>
      </c>
      <c r="N10" s="72">
        <v>45</v>
      </c>
      <c r="O10" s="172">
        <f>N10/M10</f>
        <v>0.95744680851063835</v>
      </c>
      <c r="P10" s="93">
        <f>M10/J10</f>
        <v>2.1363636363636362</v>
      </c>
      <c r="Q10" s="300" t="s">
        <v>33</v>
      </c>
      <c r="R10" s="72">
        <v>19</v>
      </c>
      <c r="S10" s="72">
        <v>18</v>
      </c>
      <c r="T10" s="172">
        <f>S10/R10</f>
        <v>0.94736842105263153</v>
      </c>
      <c r="U10" s="72">
        <v>50</v>
      </c>
      <c r="V10" s="72">
        <v>47</v>
      </c>
      <c r="W10" s="172">
        <f>V10/U10</f>
        <v>0.94</v>
      </c>
      <c r="X10" s="93">
        <f>U10/R10</f>
        <v>2.6315789473684212</v>
      </c>
      <c r="AK10" s="7"/>
      <c r="AL10" s="7"/>
      <c r="AM10" s="7"/>
      <c r="AN10" s="7"/>
      <c r="AO10" s="7"/>
    </row>
    <row r="11" spans="1:41" ht="15" customHeight="1" x14ac:dyDescent="0.2">
      <c r="A11" s="300" t="s">
        <v>34</v>
      </c>
      <c r="B11" s="72">
        <f t="shared" si="0"/>
        <v>57</v>
      </c>
      <c r="C11" s="72">
        <f t="shared" si="1"/>
        <v>55</v>
      </c>
      <c r="D11" s="172">
        <f t="shared" si="2"/>
        <v>0.96491228070175439</v>
      </c>
      <c r="E11" s="72">
        <f t="shared" si="3"/>
        <v>130</v>
      </c>
      <c r="F11" s="72">
        <f t="shared" si="4"/>
        <v>125</v>
      </c>
      <c r="G11" s="172">
        <f t="shared" ref="G11:G37" si="5">F11/E11</f>
        <v>0.96153846153846156</v>
      </c>
      <c r="H11" s="93">
        <f t="shared" ref="H11:H37" si="6">E11/B11</f>
        <v>2.2807017543859649</v>
      </c>
      <c r="I11" s="300" t="s">
        <v>34</v>
      </c>
      <c r="J11" s="72">
        <v>36</v>
      </c>
      <c r="K11" s="72">
        <v>36</v>
      </c>
      <c r="L11" s="172">
        <f t="shared" ref="L11:L37" si="7">K11/J11</f>
        <v>1</v>
      </c>
      <c r="M11" s="72">
        <v>81</v>
      </c>
      <c r="N11" s="72">
        <v>78</v>
      </c>
      <c r="O11" s="172">
        <f t="shared" ref="O11:O37" si="8">N11/M11</f>
        <v>0.96296296296296291</v>
      </c>
      <c r="P11" s="93">
        <f t="shared" ref="P11:P37" si="9">M11/J11</f>
        <v>2.25</v>
      </c>
      <c r="Q11" s="300" t="s">
        <v>34</v>
      </c>
      <c r="R11" s="72">
        <v>21</v>
      </c>
      <c r="S11" s="72">
        <v>19</v>
      </c>
      <c r="T11" s="172">
        <f t="shared" ref="T11:T37" si="10">S11/R11</f>
        <v>0.90476190476190477</v>
      </c>
      <c r="U11" s="72">
        <v>49</v>
      </c>
      <c r="V11" s="72">
        <v>47</v>
      </c>
      <c r="W11" s="172">
        <f t="shared" ref="W11:W37" si="11">V11/U11</f>
        <v>0.95918367346938771</v>
      </c>
      <c r="X11" s="93">
        <f t="shared" ref="X11:X37" si="12">U11/R11</f>
        <v>2.3333333333333335</v>
      </c>
      <c r="AK11" s="7"/>
      <c r="AL11" s="7"/>
      <c r="AM11" s="7"/>
      <c r="AN11" s="7"/>
      <c r="AO11" s="7"/>
    </row>
    <row r="12" spans="1:41" ht="15" customHeight="1" x14ac:dyDescent="0.2">
      <c r="A12" s="300" t="s">
        <v>35</v>
      </c>
      <c r="B12" s="72">
        <f t="shared" si="0"/>
        <v>123</v>
      </c>
      <c r="C12" s="72">
        <f t="shared" si="1"/>
        <v>119</v>
      </c>
      <c r="D12" s="172">
        <f t="shared" si="2"/>
        <v>0.96747967479674801</v>
      </c>
      <c r="E12" s="72">
        <f t="shared" si="3"/>
        <v>287</v>
      </c>
      <c r="F12" s="72">
        <f t="shared" si="4"/>
        <v>273</v>
      </c>
      <c r="G12" s="172">
        <f t="shared" si="5"/>
        <v>0.95121951219512191</v>
      </c>
      <c r="H12" s="93">
        <f t="shared" si="6"/>
        <v>2.3333333333333335</v>
      </c>
      <c r="I12" s="300" t="s">
        <v>35</v>
      </c>
      <c r="J12" s="72">
        <v>87</v>
      </c>
      <c r="K12" s="72">
        <v>84</v>
      </c>
      <c r="L12" s="172">
        <f t="shared" si="7"/>
        <v>0.96551724137931039</v>
      </c>
      <c r="M12" s="72">
        <v>194</v>
      </c>
      <c r="N12" s="72">
        <v>185</v>
      </c>
      <c r="O12" s="172">
        <f t="shared" si="8"/>
        <v>0.95360824742268047</v>
      </c>
      <c r="P12" s="93">
        <f t="shared" si="9"/>
        <v>2.2298850574712645</v>
      </c>
      <c r="Q12" s="300" t="s">
        <v>35</v>
      </c>
      <c r="R12" s="72">
        <v>36</v>
      </c>
      <c r="S12" s="72">
        <v>35</v>
      </c>
      <c r="T12" s="172">
        <f t="shared" si="10"/>
        <v>0.97222222222222221</v>
      </c>
      <c r="U12" s="72">
        <v>93</v>
      </c>
      <c r="V12" s="72">
        <v>88</v>
      </c>
      <c r="W12" s="172">
        <f t="shared" si="11"/>
        <v>0.94623655913978499</v>
      </c>
      <c r="X12" s="93">
        <f t="shared" si="12"/>
        <v>2.5833333333333335</v>
      </c>
      <c r="AK12" s="7"/>
      <c r="AL12" s="7"/>
      <c r="AM12" s="7"/>
      <c r="AN12" s="7"/>
      <c r="AO12" s="7"/>
    </row>
    <row r="13" spans="1:41" ht="15" customHeight="1" x14ac:dyDescent="0.2">
      <c r="A13" s="300" t="s">
        <v>36</v>
      </c>
      <c r="B13" s="72">
        <f t="shared" si="0"/>
        <v>56</v>
      </c>
      <c r="C13" s="72">
        <f t="shared" si="1"/>
        <v>55</v>
      </c>
      <c r="D13" s="172">
        <f t="shared" si="2"/>
        <v>0.9821428571428571</v>
      </c>
      <c r="E13" s="72">
        <f t="shared" si="3"/>
        <v>130</v>
      </c>
      <c r="F13" s="72">
        <f t="shared" si="4"/>
        <v>127</v>
      </c>
      <c r="G13" s="172">
        <f t="shared" si="5"/>
        <v>0.97692307692307689</v>
      </c>
      <c r="H13" s="93">
        <f t="shared" si="6"/>
        <v>2.3214285714285716</v>
      </c>
      <c r="I13" s="300" t="s">
        <v>36</v>
      </c>
      <c r="J13" s="72">
        <v>33</v>
      </c>
      <c r="K13" s="72">
        <v>32</v>
      </c>
      <c r="L13" s="172">
        <f t="shared" si="7"/>
        <v>0.96969696969696972</v>
      </c>
      <c r="M13" s="72">
        <v>76</v>
      </c>
      <c r="N13" s="72">
        <v>75</v>
      </c>
      <c r="O13" s="172">
        <f t="shared" si="8"/>
        <v>0.98684210526315785</v>
      </c>
      <c r="P13" s="93">
        <f t="shared" si="9"/>
        <v>2.3030303030303032</v>
      </c>
      <c r="Q13" s="300" t="s">
        <v>36</v>
      </c>
      <c r="R13" s="72">
        <v>23</v>
      </c>
      <c r="S13" s="72">
        <v>23</v>
      </c>
      <c r="T13" s="172">
        <f t="shared" si="10"/>
        <v>1</v>
      </c>
      <c r="U13" s="72">
        <v>54</v>
      </c>
      <c r="V13" s="72">
        <v>52</v>
      </c>
      <c r="W13" s="172">
        <f t="shared" si="11"/>
        <v>0.96296296296296291</v>
      </c>
      <c r="X13" s="93">
        <f t="shared" si="12"/>
        <v>2.347826086956522</v>
      </c>
    </row>
    <row r="14" spans="1:41" ht="15" customHeight="1" x14ac:dyDescent="0.2">
      <c r="A14" s="300" t="s">
        <v>37</v>
      </c>
      <c r="B14" s="72">
        <f t="shared" si="0"/>
        <v>8</v>
      </c>
      <c r="C14" s="72">
        <f t="shared" si="1"/>
        <v>8</v>
      </c>
      <c r="D14" s="172">
        <f t="shared" si="2"/>
        <v>1</v>
      </c>
      <c r="E14" s="72">
        <f t="shared" si="3"/>
        <v>15</v>
      </c>
      <c r="F14" s="72">
        <f t="shared" si="4"/>
        <v>14</v>
      </c>
      <c r="G14" s="172">
        <f t="shared" si="5"/>
        <v>0.93333333333333335</v>
      </c>
      <c r="H14" s="93">
        <f t="shared" si="6"/>
        <v>1.875</v>
      </c>
      <c r="I14" s="300" t="s">
        <v>37</v>
      </c>
      <c r="J14" s="72">
        <v>7</v>
      </c>
      <c r="K14" s="72">
        <v>7</v>
      </c>
      <c r="L14" s="172">
        <f t="shared" si="7"/>
        <v>1</v>
      </c>
      <c r="M14" s="72">
        <v>14</v>
      </c>
      <c r="N14" s="72">
        <v>13</v>
      </c>
      <c r="O14" s="172">
        <f t="shared" si="8"/>
        <v>0.9285714285714286</v>
      </c>
      <c r="P14" s="93">
        <f t="shared" si="9"/>
        <v>2</v>
      </c>
      <c r="Q14" s="300" t="s">
        <v>37</v>
      </c>
      <c r="R14" s="72">
        <v>1</v>
      </c>
      <c r="S14" s="72">
        <v>1</v>
      </c>
      <c r="T14" s="172">
        <f t="shared" si="10"/>
        <v>1</v>
      </c>
      <c r="U14" s="72">
        <v>1</v>
      </c>
      <c r="V14" s="72">
        <v>1</v>
      </c>
      <c r="W14" s="172">
        <f t="shared" si="11"/>
        <v>1</v>
      </c>
      <c r="X14" s="93">
        <f t="shared" si="12"/>
        <v>1</v>
      </c>
    </row>
    <row r="15" spans="1:41" ht="15" customHeight="1" x14ac:dyDescent="0.2">
      <c r="A15" s="300" t="s">
        <v>38</v>
      </c>
      <c r="B15" s="72">
        <f t="shared" si="0"/>
        <v>25</v>
      </c>
      <c r="C15" s="72">
        <f t="shared" si="1"/>
        <v>24</v>
      </c>
      <c r="D15" s="172">
        <f t="shared" si="2"/>
        <v>0.96</v>
      </c>
      <c r="E15" s="72">
        <f t="shared" si="3"/>
        <v>48</v>
      </c>
      <c r="F15" s="72">
        <f t="shared" si="4"/>
        <v>44</v>
      </c>
      <c r="G15" s="172">
        <f t="shared" si="5"/>
        <v>0.91666666666666663</v>
      </c>
      <c r="H15" s="93">
        <f t="shared" si="6"/>
        <v>1.92</v>
      </c>
      <c r="I15" s="300" t="s">
        <v>38</v>
      </c>
      <c r="J15" s="72">
        <v>17</v>
      </c>
      <c r="K15" s="72">
        <v>16</v>
      </c>
      <c r="L15" s="172">
        <f t="shared" si="7"/>
        <v>0.94117647058823528</v>
      </c>
      <c r="M15" s="72">
        <v>34</v>
      </c>
      <c r="N15" s="72">
        <v>32</v>
      </c>
      <c r="O15" s="172">
        <f t="shared" si="8"/>
        <v>0.94117647058823528</v>
      </c>
      <c r="P15" s="93">
        <f t="shared" si="9"/>
        <v>2</v>
      </c>
      <c r="Q15" s="300" t="s">
        <v>38</v>
      </c>
      <c r="R15" s="72">
        <v>8</v>
      </c>
      <c r="S15" s="72">
        <v>8</v>
      </c>
      <c r="T15" s="172">
        <f t="shared" si="10"/>
        <v>1</v>
      </c>
      <c r="U15" s="72">
        <v>14</v>
      </c>
      <c r="V15" s="72">
        <v>12</v>
      </c>
      <c r="W15" s="172">
        <f t="shared" si="11"/>
        <v>0.8571428571428571</v>
      </c>
      <c r="X15" s="93">
        <f t="shared" si="12"/>
        <v>1.75</v>
      </c>
    </row>
    <row r="16" spans="1:41" ht="15" customHeight="1" x14ac:dyDescent="0.2">
      <c r="A16" s="300" t="s">
        <v>39</v>
      </c>
      <c r="B16" s="72">
        <f t="shared" si="0"/>
        <v>38</v>
      </c>
      <c r="C16" s="72">
        <f t="shared" si="1"/>
        <v>38</v>
      </c>
      <c r="D16" s="172">
        <f t="shared" si="2"/>
        <v>1</v>
      </c>
      <c r="E16" s="72">
        <f t="shared" si="3"/>
        <v>79</v>
      </c>
      <c r="F16" s="72">
        <f t="shared" si="4"/>
        <v>77</v>
      </c>
      <c r="G16" s="172">
        <f t="shared" si="5"/>
        <v>0.97468354430379744</v>
      </c>
      <c r="H16" s="93">
        <f t="shared" si="6"/>
        <v>2.0789473684210527</v>
      </c>
      <c r="I16" s="300" t="s">
        <v>39</v>
      </c>
      <c r="J16" s="72">
        <v>24</v>
      </c>
      <c r="K16" s="72">
        <v>24</v>
      </c>
      <c r="L16" s="172">
        <f t="shared" si="7"/>
        <v>1</v>
      </c>
      <c r="M16" s="72">
        <v>43</v>
      </c>
      <c r="N16" s="72">
        <v>42</v>
      </c>
      <c r="O16" s="172">
        <f t="shared" si="8"/>
        <v>0.97674418604651159</v>
      </c>
      <c r="P16" s="93">
        <f t="shared" si="9"/>
        <v>1.7916666666666667</v>
      </c>
      <c r="Q16" s="300" t="s">
        <v>39</v>
      </c>
      <c r="R16" s="72">
        <v>14</v>
      </c>
      <c r="S16" s="72">
        <v>14</v>
      </c>
      <c r="T16" s="172">
        <f t="shared" si="10"/>
        <v>1</v>
      </c>
      <c r="U16" s="72">
        <v>36</v>
      </c>
      <c r="V16" s="72">
        <v>35</v>
      </c>
      <c r="W16" s="172">
        <f t="shared" si="11"/>
        <v>0.97222222222222221</v>
      </c>
      <c r="X16" s="93">
        <f t="shared" si="12"/>
        <v>2.5714285714285716</v>
      </c>
    </row>
    <row r="17" spans="1:24" ht="15" customHeight="1" x14ac:dyDescent="0.2">
      <c r="A17" s="300" t="s">
        <v>40</v>
      </c>
      <c r="B17" s="72">
        <f t="shared" si="0"/>
        <v>11</v>
      </c>
      <c r="C17" s="72">
        <f t="shared" si="1"/>
        <v>11</v>
      </c>
      <c r="D17" s="172">
        <f t="shared" si="2"/>
        <v>1</v>
      </c>
      <c r="E17" s="72">
        <f t="shared" si="3"/>
        <v>31</v>
      </c>
      <c r="F17" s="72">
        <f t="shared" si="4"/>
        <v>29</v>
      </c>
      <c r="G17" s="172">
        <f t="shared" si="5"/>
        <v>0.93548387096774188</v>
      </c>
      <c r="H17" s="93">
        <f t="shared" si="6"/>
        <v>2.8181818181818183</v>
      </c>
      <c r="I17" s="300" t="s">
        <v>40</v>
      </c>
      <c r="J17" s="72">
        <v>6</v>
      </c>
      <c r="K17" s="72">
        <v>6</v>
      </c>
      <c r="L17" s="172">
        <f t="shared" si="7"/>
        <v>1</v>
      </c>
      <c r="M17" s="72">
        <v>16</v>
      </c>
      <c r="N17" s="72">
        <v>14</v>
      </c>
      <c r="O17" s="172">
        <f t="shared" si="8"/>
        <v>0.875</v>
      </c>
      <c r="P17" s="93">
        <f t="shared" si="9"/>
        <v>2.6666666666666665</v>
      </c>
      <c r="Q17" s="300" t="s">
        <v>40</v>
      </c>
      <c r="R17" s="72">
        <v>5</v>
      </c>
      <c r="S17" s="72">
        <v>5</v>
      </c>
      <c r="T17" s="172">
        <f t="shared" si="10"/>
        <v>1</v>
      </c>
      <c r="U17" s="72">
        <v>15</v>
      </c>
      <c r="V17" s="72">
        <v>15</v>
      </c>
      <c r="W17" s="172">
        <f t="shared" si="11"/>
        <v>1</v>
      </c>
      <c r="X17" s="93">
        <f t="shared" si="12"/>
        <v>3</v>
      </c>
    </row>
    <row r="18" spans="1:24" ht="15" customHeight="1" x14ac:dyDescent="0.2">
      <c r="A18" s="300" t="s">
        <v>41</v>
      </c>
      <c r="B18" s="72">
        <f t="shared" si="0"/>
        <v>17</v>
      </c>
      <c r="C18" s="72">
        <f t="shared" si="1"/>
        <v>17</v>
      </c>
      <c r="D18" s="172">
        <f t="shared" si="2"/>
        <v>1</v>
      </c>
      <c r="E18" s="72">
        <f t="shared" si="3"/>
        <v>46</v>
      </c>
      <c r="F18" s="72">
        <f t="shared" si="4"/>
        <v>46</v>
      </c>
      <c r="G18" s="172">
        <f t="shared" si="5"/>
        <v>1</v>
      </c>
      <c r="H18" s="93">
        <f t="shared" si="6"/>
        <v>2.7058823529411766</v>
      </c>
      <c r="I18" s="300" t="s">
        <v>41</v>
      </c>
      <c r="J18" s="72">
        <v>7</v>
      </c>
      <c r="K18" s="72">
        <v>7</v>
      </c>
      <c r="L18" s="172">
        <f t="shared" si="7"/>
        <v>1</v>
      </c>
      <c r="M18" s="72">
        <v>13</v>
      </c>
      <c r="N18" s="72">
        <v>13</v>
      </c>
      <c r="O18" s="172">
        <f t="shared" si="8"/>
        <v>1</v>
      </c>
      <c r="P18" s="93">
        <f t="shared" si="9"/>
        <v>1.8571428571428572</v>
      </c>
      <c r="Q18" s="300" t="s">
        <v>41</v>
      </c>
      <c r="R18" s="72">
        <v>10</v>
      </c>
      <c r="S18" s="72">
        <v>10</v>
      </c>
      <c r="T18" s="172">
        <f t="shared" si="10"/>
        <v>1</v>
      </c>
      <c r="U18" s="72">
        <v>33</v>
      </c>
      <c r="V18" s="72">
        <v>33</v>
      </c>
      <c r="W18" s="172">
        <f t="shared" si="11"/>
        <v>1</v>
      </c>
      <c r="X18" s="93">
        <f t="shared" si="12"/>
        <v>3.3</v>
      </c>
    </row>
    <row r="19" spans="1:24" ht="15" customHeight="1" x14ac:dyDescent="0.2">
      <c r="A19" s="300" t="s">
        <v>42</v>
      </c>
      <c r="B19" s="72">
        <f t="shared" si="0"/>
        <v>15</v>
      </c>
      <c r="C19" s="72">
        <f t="shared" si="1"/>
        <v>15</v>
      </c>
      <c r="D19" s="172">
        <f t="shared" si="2"/>
        <v>1</v>
      </c>
      <c r="E19" s="72">
        <f t="shared" si="3"/>
        <v>38</v>
      </c>
      <c r="F19" s="72">
        <f t="shared" si="4"/>
        <v>35</v>
      </c>
      <c r="G19" s="172">
        <f t="shared" si="5"/>
        <v>0.92105263157894735</v>
      </c>
      <c r="H19" s="93">
        <f t="shared" si="6"/>
        <v>2.5333333333333332</v>
      </c>
      <c r="I19" s="300" t="s">
        <v>42</v>
      </c>
      <c r="J19" s="72">
        <v>9</v>
      </c>
      <c r="K19" s="72">
        <v>9</v>
      </c>
      <c r="L19" s="172">
        <f t="shared" si="7"/>
        <v>1</v>
      </c>
      <c r="M19" s="72">
        <v>24</v>
      </c>
      <c r="N19" s="72">
        <v>22</v>
      </c>
      <c r="O19" s="172">
        <f t="shared" si="8"/>
        <v>0.91666666666666663</v>
      </c>
      <c r="P19" s="93">
        <f t="shared" si="9"/>
        <v>2.6666666666666665</v>
      </c>
      <c r="Q19" s="300" t="s">
        <v>42</v>
      </c>
      <c r="R19" s="72">
        <v>6</v>
      </c>
      <c r="S19" s="72">
        <v>6</v>
      </c>
      <c r="T19" s="172">
        <f t="shared" si="10"/>
        <v>1</v>
      </c>
      <c r="U19" s="72">
        <v>14</v>
      </c>
      <c r="V19" s="72">
        <v>13</v>
      </c>
      <c r="W19" s="172">
        <f t="shared" si="11"/>
        <v>0.9285714285714286</v>
      </c>
      <c r="X19" s="93">
        <f t="shared" si="12"/>
        <v>2.3333333333333335</v>
      </c>
    </row>
    <row r="20" spans="1:24" ht="15" customHeight="1" x14ac:dyDescent="0.2">
      <c r="A20" s="300" t="s">
        <v>43</v>
      </c>
      <c r="B20" s="72">
        <f t="shared" si="0"/>
        <v>12</v>
      </c>
      <c r="C20" s="72">
        <f t="shared" si="1"/>
        <v>11</v>
      </c>
      <c r="D20" s="172">
        <f t="shared" si="2"/>
        <v>0.91666666666666663</v>
      </c>
      <c r="E20" s="72">
        <f t="shared" si="3"/>
        <v>31</v>
      </c>
      <c r="F20" s="72">
        <f t="shared" si="4"/>
        <v>30</v>
      </c>
      <c r="G20" s="172">
        <f t="shared" si="5"/>
        <v>0.967741935483871</v>
      </c>
      <c r="H20" s="93">
        <f t="shared" si="6"/>
        <v>2.5833333333333335</v>
      </c>
      <c r="I20" s="300" t="s">
        <v>43</v>
      </c>
      <c r="J20" s="72">
        <v>7</v>
      </c>
      <c r="K20" s="72">
        <v>6</v>
      </c>
      <c r="L20" s="172">
        <f t="shared" si="7"/>
        <v>0.8571428571428571</v>
      </c>
      <c r="M20" s="72">
        <v>16</v>
      </c>
      <c r="N20" s="72">
        <v>15</v>
      </c>
      <c r="O20" s="172">
        <f t="shared" si="8"/>
        <v>0.9375</v>
      </c>
      <c r="P20" s="93">
        <f t="shared" si="9"/>
        <v>2.2857142857142856</v>
      </c>
      <c r="Q20" s="300" t="s">
        <v>43</v>
      </c>
      <c r="R20" s="72">
        <v>5</v>
      </c>
      <c r="S20" s="72">
        <v>5</v>
      </c>
      <c r="T20" s="172">
        <f t="shared" si="10"/>
        <v>1</v>
      </c>
      <c r="U20" s="72">
        <v>15</v>
      </c>
      <c r="V20" s="72">
        <v>15</v>
      </c>
      <c r="W20" s="172">
        <f t="shared" si="11"/>
        <v>1</v>
      </c>
      <c r="X20" s="93">
        <f t="shared" si="12"/>
        <v>3</v>
      </c>
    </row>
    <row r="21" spans="1:24" ht="15" customHeight="1" x14ac:dyDescent="0.2">
      <c r="A21" s="300" t="s">
        <v>44</v>
      </c>
      <c r="B21" s="72">
        <f t="shared" si="0"/>
        <v>42</v>
      </c>
      <c r="C21" s="72">
        <f t="shared" si="1"/>
        <v>41</v>
      </c>
      <c r="D21" s="172">
        <f t="shared" si="2"/>
        <v>0.97619047619047616</v>
      </c>
      <c r="E21" s="72">
        <f t="shared" si="3"/>
        <v>79</v>
      </c>
      <c r="F21" s="72">
        <f t="shared" si="4"/>
        <v>73</v>
      </c>
      <c r="G21" s="172">
        <f t="shared" si="5"/>
        <v>0.92405063291139244</v>
      </c>
      <c r="H21" s="93">
        <f t="shared" si="6"/>
        <v>1.8809523809523809</v>
      </c>
      <c r="I21" s="300" t="s">
        <v>44</v>
      </c>
      <c r="J21" s="72">
        <v>25</v>
      </c>
      <c r="K21" s="72">
        <v>25</v>
      </c>
      <c r="L21" s="172">
        <f t="shared" si="7"/>
        <v>1</v>
      </c>
      <c r="M21" s="72">
        <v>52</v>
      </c>
      <c r="N21" s="72">
        <v>50</v>
      </c>
      <c r="O21" s="172">
        <f t="shared" si="8"/>
        <v>0.96153846153846156</v>
      </c>
      <c r="P21" s="93">
        <f t="shared" si="9"/>
        <v>2.08</v>
      </c>
      <c r="Q21" s="300" t="s">
        <v>44</v>
      </c>
      <c r="R21" s="72">
        <v>17</v>
      </c>
      <c r="S21" s="72">
        <v>16</v>
      </c>
      <c r="T21" s="172">
        <f t="shared" si="10"/>
        <v>0.94117647058823528</v>
      </c>
      <c r="U21" s="72">
        <v>27</v>
      </c>
      <c r="V21" s="72">
        <v>23</v>
      </c>
      <c r="W21" s="172">
        <f t="shared" si="11"/>
        <v>0.85185185185185186</v>
      </c>
      <c r="X21" s="93">
        <f t="shared" si="12"/>
        <v>1.588235294117647</v>
      </c>
    </row>
    <row r="22" spans="1:24" ht="15" customHeight="1" x14ac:dyDescent="0.2">
      <c r="A22" s="300" t="s">
        <v>45</v>
      </c>
      <c r="B22" s="72">
        <f t="shared" si="0"/>
        <v>48</v>
      </c>
      <c r="C22" s="72">
        <f t="shared" si="1"/>
        <v>47</v>
      </c>
      <c r="D22" s="172">
        <f t="shared" si="2"/>
        <v>0.97916666666666663</v>
      </c>
      <c r="E22" s="72">
        <f t="shared" si="3"/>
        <v>108</v>
      </c>
      <c r="F22" s="72">
        <f t="shared" si="4"/>
        <v>106</v>
      </c>
      <c r="G22" s="172">
        <f t="shared" si="5"/>
        <v>0.98148148148148151</v>
      </c>
      <c r="H22" s="93">
        <f t="shared" si="6"/>
        <v>2.25</v>
      </c>
      <c r="I22" s="300" t="s">
        <v>45</v>
      </c>
      <c r="J22" s="72">
        <v>24</v>
      </c>
      <c r="K22" s="72">
        <v>24</v>
      </c>
      <c r="L22" s="172">
        <f t="shared" si="7"/>
        <v>1</v>
      </c>
      <c r="M22" s="72">
        <v>55</v>
      </c>
      <c r="N22" s="72">
        <v>55</v>
      </c>
      <c r="O22" s="172">
        <f t="shared" si="8"/>
        <v>1</v>
      </c>
      <c r="P22" s="93">
        <f t="shared" si="9"/>
        <v>2.2916666666666665</v>
      </c>
      <c r="Q22" s="300" t="s">
        <v>45</v>
      </c>
      <c r="R22" s="72">
        <v>24</v>
      </c>
      <c r="S22" s="72">
        <v>23</v>
      </c>
      <c r="T22" s="172">
        <f t="shared" si="10"/>
        <v>0.95833333333333337</v>
      </c>
      <c r="U22" s="72">
        <v>53</v>
      </c>
      <c r="V22" s="72">
        <v>51</v>
      </c>
      <c r="W22" s="172">
        <f t="shared" si="11"/>
        <v>0.96226415094339623</v>
      </c>
      <c r="X22" s="93">
        <f t="shared" si="12"/>
        <v>2.2083333333333335</v>
      </c>
    </row>
    <row r="23" spans="1:24" ht="15" customHeight="1" x14ac:dyDescent="0.2">
      <c r="A23" s="300" t="s">
        <v>46</v>
      </c>
      <c r="B23" s="72">
        <f t="shared" si="0"/>
        <v>47</v>
      </c>
      <c r="C23" s="72">
        <f t="shared" si="1"/>
        <v>46</v>
      </c>
      <c r="D23" s="172">
        <f t="shared" si="2"/>
        <v>0.97872340425531912</v>
      </c>
      <c r="E23" s="72">
        <f t="shared" si="3"/>
        <v>110</v>
      </c>
      <c r="F23" s="72">
        <f t="shared" si="4"/>
        <v>105</v>
      </c>
      <c r="G23" s="172">
        <f t="shared" si="5"/>
        <v>0.95454545454545459</v>
      </c>
      <c r="H23" s="93">
        <f t="shared" si="6"/>
        <v>2.3404255319148937</v>
      </c>
      <c r="I23" s="300" t="s">
        <v>46</v>
      </c>
      <c r="J23" s="72">
        <v>31</v>
      </c>
      <c r="K23" s="72">
        <v>31</v>
      </c>
      <c r="L23" s="172">
        <f t="shared" si="7"/>
        <v>1</v>
      </c>
      <c r="M23" s="72">
        <v>68</v>
      </c>
      <c r="N23" s="72">
        <v>67</v>
      </c>
      <c r="O23" s="172">
        <f t="shared" si="8"/>
        <v>0.98529411764705888</v>
      </c>
      <c r="P23" s="93">
        <f t="shared" si="9"/>
        <v>2.193548387096774</v>
      </c>
      <c r="Q23" s="300" t="s">
        <v>46</v>
      </c>
      <c r="R23" s="72">
        <v>16</v>
      </c>
      <c r="S23" s="72">
        <v>15</v>
      </c>
      <c r="T23" s="172">
        <f t="shared" si="10"/>
        <v>0.9375</v>
      </c>
      <c r="U23" s="72">
        <v>42</v>
      </c>
      <c r="V23" s="72">
        <v>38</v>
      </c>
      <c r="W23" s="172">
        <f t="shared" si="11"/>
        <v>0.90476190476190477</v>
      </c>
      <c r="X23" s="93">
        <f t="shared" si="12"/>
        <v>2.625</v>
      </c>
    </row>
    <row r="24" spans="1:24" ht="15" customHeight="1" x14ac:dyDescent="0.2">
      <c r="A24" s="300" t="s">
        <v>47</v>
      </c>
      <c r="B24" s="72">
        <f t="shared" si="0"/>
        <v>208</v>
      </c>
      <c r="C24" s="72">
        <f t="shared" si="1"/>
        <v>198</v>
      </c>
      <c r="D24" s="172">
        <f t="shared" si="2"/>
        <v>0.95192307692307687</v>
      </c>
      <c r="E24" s="72">
        <f t="shared" si="3"/>
        <v>426</v>
      </c>
      <c r="F24" s="72">
        <f t="shared" si="4"/>
        <v>408</v>
      </c>
      <c r="G24" s="172">
        <f t="shared" si="5"/>
        <v>0.95774647887323938</v>
      </c>
      <c r="H24" s="93">
        <f t="shared" si="6"/>
        <v>2.0480769230769229</v>
      </c>
      <c r="I24" s="300" t="s">
        <v>47</v>
      </c>
      <c r="J24" s="72">
        <v>133</v>
      </c>
      <c r="K24" s="72">
        <v>128</v>
      </c>
      <c r="L24" s="172">
        <f t="shared" si="7"/>
        <v>0.96240601503759393</v>
      </c>
      <c r="M24" s="72">
        <v>298</v>
      </c>
      <c r="N24" s="72">
        <v>286</v>
      </c>
      <c r="O24" s="172">
        <f t="shared" si="8"/>
        <v>0.95973154362416102</v>
      </c>
      <c r="P24" s="93">
        <f t="shared" si="9"/>
        <v>2.2406015037593985</v>
      </c>
      <c r="Q24" s="300" t="s">
        <v>47</v>
      </c>
      <c r="R24" s="72">
        <v>75</v>
      </c>
      <c r="S24" s="72">
        <v>70</v>
      </c>
      <c r="T24" s="172">
        <f t="shared" si="10"/>
        <v>0.93333333333333335</v>
      </c>
      <c r="U24" s="72">
        <v>128</v>
      </c>
      <c r="V24" s="72">
        <v>122</v>
      </c>
      <c r="W24" s="172">
        <f t="shared" si="11"/>
        <v>0.953125</v>
      </c>
      <c r="X24" s="93">
        <f t="shared" si="12"/>
        <v>1.7066666666666668</v>
      </c>
    </row>
    <row r="25" spans="1:24" ht="15" customHeight="1" x14ac:dyDescent="0.2">
      <c r="A25" s="300" t="s">
        <v>48</v>
      </c>
      <c r="B25" s="72">
        <f t="shared" si="0"/>
        <v>13</v>
      </c>
      <c r="C25" s="72">
        <f t="shared" si="1"/>
        <v>13</v>
      </c>
      <c r="D25" s="172">
        <f t="shared" si="2"/>
        <v>1</v>
      </c>
      <c r="E25" s="72">
        <f t="shared" si="3"/>
        <v>34</v>
      </c>
      <c r="F25" s="72">
        <f t="shared" si="4"/>
        <v>34</v>
      </c>
      <c r="G25" s="172">
        <f t="shared" si="5"/>
        <v>1</v>
      </c>
      <c r="H25" s="93">
        <f t="shared" si="6"/>
        <v>2.6153846153846154</v>
      </c>
      <c r="I25" s="300" t="s">
        <v>48</v>
      </c>
      <c r="J25" s="72">
        <v>9</v>
      </c>
      <c r="K25" s="72">
        <v>9</v>
      </c>
      <c r="L25" s="172">
        <f t="shared" si="7"/>
        <v>1</v>
      </c>
      <c r="M25" s="72">
        <v>26</v>
      </c>
      <c r="N25" s="72">
        <v>26</v>
      </c>
      <c r="O25" s="172">
        <f t="shared" si="8"/>
        <v>1</v>
      </c>
      <c r="P25" s="93">
        <f t="shared" si="9"/>
        <v>2.8888888888888888</v>
      </c>
      <c r="Q25" s="300" t="s">
        <v>48</v>
      </c>
      <c r="R25" s="72">
        <v>4</v>
      </c>
      <c r="S25" s="72">
        <v>4</v>
      </c>
      <c r="T25" s="172">
        <f t="shared" si="10"/>
        <v>1</v>
      </c>
      <c r="U25" s="72">
        <v>8</v>
      </c>
      <c r="V25" s="72">
        <v>8</v>
      </c>
      <c r="W25" s="172">
        <f t="shared" si="11"/>
        <v>1</v>
      </c>
      <c r="X25" s="93">
        <f t="shared" si="12"/>
        <v>2</v>
      </c>
    </row>
    <row r="26" spans="1:24" ht="15" customHeight="1" x14ac:dyDescent="0.2">
      <c r="A26" s="300" t="s">
        <v>49</v>
      </c>
      <c r="B26" s="72">
        <f t="shared" si="0"/>
        <v>54</v>
      </c>
      <c r="C26" s="72">
        <f t="shared" si="1"/>
        <v>54</v>
      </c>
      <c r="D26" s="172">
        <f t="shared" si="2"/>
        <v>1</v>
      </c>
      <c r="E26" s="72">
        <f t="shared" si="3"/>
        <v>118</v>
      </c>
      <c r="F26" s="72">
        <f t="shared" si="4"/>
        <v>117</v>
      </c>
      <c r="G26" s="172">
        <f t="shared" si="5"/>
        <v>0.99152542372881358</v>
      </c>
      <c r="H26" s="93">
        <f t="shared" si="6"/>
        <v>2.1851851851851851</v>
      </c>
      <c r="I26" s="300" t="s">
        <v>49</v>
      </c>
      <c r="J26" s="72">
        <v>31</v>
      </c>
      <c r="K26" s="72">
        <v>31</v>
      </c>
      <c r="L26" s="172">
        <f t="shared" si="7"/>
        <v>1</v>
      </c>
      <c r="M26" s="72">
        <v>71</v>
      </c>
      <c r="N26" s="72">
        <v>71</v>
      </c>
      <c r="O26" s="172">
        <f t="shared" si="8"/>
        <v>1</v>
      </c>
      <c r="P26" s="93">
        <f t="shared" si="9"/>
        <v>2.2903225806451615</v>
      </c>
      <c r="Q26" s="300" t="s">
        <v>49</v>
      </c>
      <c r="R26" s="72">
        <v>23</v>
      </c>
      <c r="S26" s="72">
        <v>23</v>
      </c>
      <c r="T26" s="172">
        <f t="shared" si="10"/>
        <v>1</v>
      </c>
      <c r="U26" s="72">
        <v>47</v>
      </c>
      <c r="V26" s="72">
        <v>46</v>
      </c>
      <c r="W26" s="172">
        <f t="shared" si="11"/>
        <v>0.97872340425531912</v>
      </c>
      <c r="X26" s="93">
        <f t="shared" si="12"/>
        <v>2.0434782608695654</v>
      </c>
    </row>
    <row r="27" spans="1:24" ht="15" customHeight="1" x14ac:dyDescent="0.2">
      <c r="A27" s="300" t="s">
        <v>50</v>
      </c>
      <c r="B27" s="72">
        <f t="shared" si="0"/>
        <v>5</v>
      </c>
      <c r="C27" s="72">
        <f t="shared" si="1"/>
        <v>5</v>
      </c>
      <c r="D27" s="172">
        <f t="shared" si="2"/>
        <v>1</v>
      </c>
      <c r="E27" s="72">
        <f t="shared" si="3"/>
        <v>16</v>
      </c>
      <c r="F27" s="72">
        <f t="shared" si="4"/>
        <v>16</v>
      </c>
      <c r="G27" s="172">
        <f t="shared" si="5"/>
        <v>1</v>
      </c>
      <c r="H27" s="93">
        <f t="shared" si="6"/>
        <v>3.2</v>
      </c>
      <c r="I27" s="300" t="s">
        <v>50</v>
      </c>
      <c r="J27" s="72">
        <v>2</v>
      </c>
      <c r="K27" s="72">
        <v>2</v>
      </c>
      <c r="L27" s="172">
        <f t="shared" si="7"/>
        <v>1</v>
      </c>
      <c r="M27" s="72">
        <v>6</v>
      </c>
      <c r="N27" s="72">
        <v>6</v>
      </c>
      <c r="O27" s="172">
        <f t="shared" si="8"/>
        <v>1</v>
      </c>
      <c r="P27" s="93">
        <f t="shared" si="9"/>
        <v>3</v>
      </c>
      <c r="Q27" s="300" t="s">
        <v>50</v>
      </c>
      <c r="R27" s="72">
        <v>3</v>
      </c>
      <c r="S27" s="72">
        <v>3</v>
      </c>
      <c r="T27" s="172">
        <f t="shared" si="10"/>
        <v>1</v>
      </c>
      <c r="U27" s="72">
        <v>10</v>
      </c>
      <c r="V27" s="72">
        <v>10</v>
      </c>
      <c r="W27" s="172">
        <f t="shared" si="11"/>
        <v>1</v>
      </c>
      <c r="X27" s="93">
        <f t="shared" si="12"/>
        <v>3.3333333333333335</v>
      </c>
    </row>
    <row r="28" spans="1:24" ht="15" customHeight="1" x14ac:dyDescent="0.2">
      <c r="A28" s="300" t="s">
        <v>51</v>
      </c>
      <c r="B28" s="72">
        <f t="shared" si="0"/>
        <v>43</v>
      </c>
      <c r="C28" s="72">
        <f t="shared" si="1"/>
        <v>42</v>
      </c>
      <c r="D28" s="172">
        <f t="shared" si="2"/>
        <v>0.97674418604651159</v>
      </c>
      <c r="E28" s="72">
        <f t="shared" si="3"/>
        <v>109</v>
      </c>
      <c r="F28" s="72">
        <f t="shared" si="4"/>
        <v>107</v>
      </c>
      <c r="G28" s="172">
        <f t="shared" si="5"/>
        <v>0.98165137614678899</v>
      </c>
      <c r="H28" s="93">
        <f t="shared" si="6"/>
        <v>2.5348837209302326</v>
      </c>
      <c r="I28" s="300" t="s">
        <v>51</v>
      </c>
      <c r="J28" s="72">
        <v>29</v>
      </c>
      <c r="K28" s="72">
        <v>28</v>
      </c>
      <c r="L28" s="172">
        <f t="shared" si="7"/>
        <v>0.96551724137931039</v>
      </c>
      <c r="M28" s="72">
        <v>71</v>
      </c>
      <c r="N28" s="72">
        <v>70</v>
      </c>
      <c r="O28" s="172">
        <f t="shared" si="8"/>
        <v>0.9859154929577465</v>
      </c>
      <c r="P28" s="93">
        <f t="shared" si="9"/>
        <v>2.4482758620689653</v>
      </c>
      <c r="Q28" s="300" t="s">
        <v>51</v>
      </c>
      <c r="R28" s="72">
        <v>14</v>
      </c>
      <c r="S28" s="72">
        <v>14</v>
      </c>
      <c r="T28" s="172">
        <f t="shared" si="10"/>
        <v>1</v>
      </c>
      <c r="U28" s="72">
        <v>38</v>
      </c>
      <c r="V28" s="72">
        <v>37</v>
      </c>
      <c r="W28" s="172">
        <f t="shared" si="11"/>
        <v>0.97368421052631582</v>
      </c>
      <c r="X28" s="93">
        <f t="shared" si="12"/>
        <v>2.7142857142857144</v>
      </c>
    </row>
    <row r="29" spans="1:24" ht="15" customHeight="1" x14ac:dyDescent="0.2">
      <c r="A29" s="300" t="s">
        <v>52</v>
      </c>
      <c r="B29" s="72">
        <f t="shared" si="0"/>
        <v>50</v>
      </c>
      <c r="C29" s="72">
        <f t="shared" si="1"/>
        <v>50</v>
      </c>
      <c r="D29" s="172">
        <f t="shared" si="2"/>
        <v>1</v>
      </c>
      <c r="E29" s="72">
        <f t="shared" si="3"/>
        <v>106</v>
      </c>
      <c r="F29" s="72">
        <f t="shared" si="4"/>
        <v>105</v>
      </c>
      <c r="G29" s="172">
        <f t="shared" si="5"/>
        <v>0.99056603773584906</v>
      </c>
      <c r="H29" s="93">
        <f t="shared" si="6"/>
        <v>2.12</v>
      </c>
      <c r="I29" s="300" t="s">
        <v>52</v>
      </c>
      <c r="J29" s="72">
        <v>39</v>
      </c>
      <c r="K29" s="72">
        <v>39</v>
      </c>
      <c r="L29" s="172">
        <f t="shared" si="7"/>
        <v>1</v>
      </c>
      <c r="M29" s="72">
        <v>87</v>
      </c>
      <c r="N29" s="72">
        <v>86</v>
      </c>
      <c r="O29" s="172">
        <f t="shared" si="8"/>
        <v>0.9885057471264368</v>
      </c>
      <c r="P29" s="93">
        <f t="shared" si="9"/>
        <v>2.2307692307692308</v>
      </c>
      <c r="Q29" s="300" t="s">
        <v>52</v>
      </c>
      <c r="R29" s="72">
        <v>11</v>
      </c>
      <c r="S29" s="72">
        <v>11</v>
      </c>
      <c r="T29" s="172">
        <f t="shared" si="10"/>
        <v>1</v>
      </c>
      <c r="U29" s="72">
        <v>19</v>
      </c>
      <c r="V29" s="72">
        <v>19</v>
      </c>
      <c r="W29" s="172">
        <f t="shared" si="11"/>
        <v>1</v>
      </c>
      <c r="X29" s="93">
        <f t="shared" si="12"/>
        <v>1.7272727272727273</v>
      </c>
    </row>
    <row r="30" spans="1:24" ht="15" customHeight="1" x14ac:dyDescent="0.2">
      <c r="A30" s="300" t="s">
        <v>53</v>
      </c>
      <c r="B30" s="72">
        <f t="shared" si="0"/>
        <v>699</v>
      </c>
      <c r="C30" s="72">
        <f t="shared" si="1"/>
        <v>661</v>
      </c>
      <c r="D30" s="172">
        <f t="shared" si="2"/>
        <v>0.94563662374821178</v>
      </c>
      <c r="E30" s="72">
        <f t="shared" si="3"/>
        <v>1379</v>
      </c>
      <c r="F30" s="72">
        <f t="shared" si="4"/>
        <v>1307</v>
      </c>
      <c r="G30" s="172">
        <f t="shared" si="5"/>
        <v>0.94778825235678033</v>
      </c>
      <c r="H30" s="93">
        <f t="shared" si="6"/>
        <v>1.9728183118741058</v>
      </c>
      <c r="I30" s="300" t="s">
        <v>53</v>
      </c>
      <c r="J30" s="72">
        <v>368</v>
      </c>
      <c r="K30" s="72">
        <v>343</v>
      </c>
      <c r="L30" s="172">
        <f t="shared" si="7"/>
        <v>0.93206521739130432</v>
      </c>
      <c r="M30" s="72">
        <v>745</v>
      </c>
      <c r="N30" s="72">
        <v>703</v>
      </c>
      <c r="O30" s="172">
        <f t="shared" si="8"/>
        <v>0.94362416107382552</v>
      </c>
      <c r="P30" s="93">
        <f t="shared" si="9"/>
        <v>2.0244565217391304</v>
      </c>
      <c r="Q30" s="300" t="s">
        <v>53</v>
      </c>
      <c r="R30" s="72">
        <v>331</v>
      </c>
      <c r="S30" s="72">
        <v>318</v>
      </c>
      <c r="T30" s="172">
        <f t="shared" si="10"/>
        <v>0.9607250755287009</v>
      </c>
      <c r="U30" s="72">
        <v>634</v>
      </c>
      <c r="V30" s="72">
        <v>604</v>
      </c>
      <c r="W30" s="172">
        <f t="shared" si="11"/>
        <v>0.95268138801261826</v>
      </c>
      <c r="X30" s="93">
        <f t="shared" si="12"/>
        <v>1.9154078549848943</v>
      </c>
    </row>
    <row r="31" spans="1:24" ht="15" customHeight="1" x14ac:dyDescent="0.2">
      <c r="A31" s="300" t="s">
        <v>54</v>
      </c>
      <c r="B31" s="72">
        <f t="shared" si="0"/>
        <v>73</v>
      </c>
      <c r="C31" s="72">
        <f t="shared" si="1"/>
        <v>67</v>
      </c>
      <c r="D31" s="172">
        <f t="shared" si="2"/>
        <v>0.9178082191780822</v>
      </c>
      <c r="E31" s="72">
        <f t="shared" si="3"/>
        <v>126</v>
      </c>
      <c r="F31" s="72">
        <f t="shared" si="4"/>
        <v>117</v>
      </c>
      <c r="G31" s="172">
        <f t="shared" si="5"/>
        <v>0.9285714285714286</v>
      </c>
      <c r="H31" s="93">
        <f t="shared" si="6"/>
        <v>1.726027397260274</v>
      </c>
      <c r="I31" s="300" t="s">
        <v>54</v>
      </c>
      <c r="J31" s="72">
        <v>30</v>
      </c>
      <c r="K31" s="72">
        <v>28</v>
      </c>
      <c r="L31" s="172">
        <f t="shared" si="7"/>
        <v>0.93333333333333335</v>
      </c>
      <c r="M31" s="72">
        <v>48</v>
      </c>
      <c r="N31" s="72">
        <v>44</v>
      </c>
      <c r="O31" s="172">
        <f t="shared" si="8"/>
        <v>0.91666666666666663</v>
      </c>
      <c r="P31" s="93">
        <f t="shared" si="9"/>
        <v>1.6</v>
      </c>
      <c r="Q31" s="300" t="s">
        <v>54</v>
      </c>
      <c r="R31" s="72">
        <v>43</v>
      </c>
      <c r="S31" s="72">
        <v>39</v>
      </c>
      <c r="T31" s="172">
        <f t="shared" si="10"/>
        <v>0.90697674418604646</v>
      </c>
      <c r="U31" s="72">
        <v>78</v>
      </c>
      <c r="V31" s="72">
        <v>73</v>
      </c>
      <c r="W31" s="172">
        <f t="shared" si="11"/>
        <v>0.9358974358974359</v>
      </c>
      <c r="X31" s="93">
        <f t="shared" si="12"/>
        <v>1.8139534883720929</v>
      </c>
    </row>
    <row r="32" spans="1:24" ht="15" customHeight="1" x14ac:dyDescent="0.2">
      <c r="A32" s="300" t="s">
        <v>55</v>
      </c>
      <c r="B32" s="72">
        <f t="shared" si="0"/>
        <v>90</v>
      </c>
      <c r="C32" s="72">
        <f t="shared" si="1"/>
        <v>86</v>
      </c>
      <c r="D32" s="172">
        <f t="shared" si="2"/>
        <v>0.9555555555555556</v>
      </c>
      <c r="E32" s="72">
        <f t="shared" si="3"/>
        <v>198</v>
      </c>
      <c r="F32" s="72">
        <f t="shared" si="4"/>
        <v>190</v>
      </c>
      <c r="G32" s="172">
        <f t="shared" si="5"/>
        <v>0.95959595959595956</v>
      </c>
      <c r="H32" s="93">
        <f t="shared" si="6"/>
        <v>2.2000000000000002</v>
      </c>
      <c r="I32" s="300" t="s">
        <v>55</v>
      </c>
      <c r="J32" s="72">
        <v>61</v>
      </c>
      <c r="K32" s="72">
        <v>58</v>
      </c>
      <c r="L32" s="172">
        <f t="shared" si="7"/>
        <v>0.95081967213114749</v>
      </c>
      <c r="M32" s="72">
        <v>139</v>
      </c>
      <c r="N32" s="72">
        <v>132</v>
      </c>
      <c r="O32" s="172">
        <f t="shared" si="8"/>
        <v>0.94964028776978415</v>
      </c>
      <c r="P32" s="93">
        <f t="shared" si="9"/>
        <v>2.278688524590164</v>
      </c>
      <c r="Q32" s="300" t="s">
        <v>55</v>
      </c>
      <c r="R32" s="72">
        <v>29</v>
      </c>
      <c r="S32" s="72">
        <v>28</v>
      </c>
      <c r="T32" s="172">
        <f t="shared" si="10"/>
        <v>0.96551724137931039</v>
      </c>
      <c r="U32" s="72">
        <v>59</v>
      </c>
      <c r="V32" s="72">
        <v>58</v>
      </c>
      <c r="W32" s="172">
        <f t="shared" si="11"/>
        <v>0.98305084745762716</v>
      </c>
      <c r="X32" s="93">
        <f t="shared" si="12"/>
        <v>2.0344827586206895</v>
      </c>
    </row>
    <row r="33" spans="1:24" ht="15" customHeight="1" x14ac:dyDescent="0.2">
      <c r="A33" s="300" t="s">
        <v>56</v>
      </c>
      <c r="B33" s="72">
        <f t="shared" si="0"/>
        <v>25</v>
      </c>
      <c r="C33" s="72">
        <f t="shared" si="1"/>
        <v>22</v>
      </c>
      <c r="D33" s="172">
        <f t="shared" si="2"/>
        <v>0.88</v>
      </c>
      <c r="E33" s="72">
        <f t="shared" si="3"/>
        <v>40</v>
      </c>
      <c r="F33" s="72">
        <f t="shared" si="4"/>
        <v>36</v>
      </c>
      <c r="G33" s="172">
        <f t="shared" si="5"/>
        <v>0.9</v>
      </c>
      <c r="H33" s="93">
        <f t="shared" si="6"/>
        <v>1.6</v>
      </c>
      <c r="I33" s="300" t="s">
        <v>56</v>
      </c>
      <c r="J33" s="72">
        <v>18</v>
      </c>
      <c r="K33" s="72">
        <v>15</v>
      </c>
      <c r="L33" s="172">
        <f t="shared" si="7"/>
        <v>0.83333333333333337</v>
      </c>
      <c r="M33" s="72">
        <v>29</v>
      </c>
      <c r="N33" s="72">
        <v>25</v>
      </c>
      <c r="O33" s="172">
        <f t="shared" si="8"/>
        <v>0.86206896551724133</v>
      </c>
      <c r="P33" s="93">
        <f t="shared" si="9"/>
        <v>1.6111111111111112</v>
      </c>
      <c r="Q33" s="300" t="s">
        <v>56</v>
      </c>
      <c r="R33" s="72">
        <v>7</v>
      </c>
      <c r="S33" s="72">
        <v>7</v>
      </c>
      <c r="T33" s="172">
        <f t="shared" si="10"/>
        <v>1</v>
      </c>
      <c r="U33" s="72">
        <v>11</v>
      </c>
      <c r="V33" s="72">
        <v>11</v>
      </c>
      <c r="W33" s="172">
        <f t="shared" si="11"/>
        <v>1</v>
      </c>
      <c r="X33" s="93">
        <f t="shared" si="12"/>
        <v>1.5714285714285714</v>
      </c>
    </row>
    <row r="34" spans="1:24" ht="15" customHeight="1" x14ac:dyDescent="0.2">
      <c r="A34" s="300" t="s">
        <v>57</v>
      </c>
      <c r="B34" s="72">
        <f t="shared" si="0"/>
        <v>11</v>
      </c>
      <c r="C34" s="72">
        <f t="shared" si="1"/>
        <v>11</v>
      </c>
      <c r="D34" s="172">
        <f t="shared" si="2"/>
        <v>1</v>
      </c>
      <c r="E34" s="72">
        <f t="shared" si="3"/>
        <v>27</v>
      </c>
      <c r="F34" s="72">
        <f t="shared" si="4"/>
        <v>27</v>
      </c>
      <c r="G34" s="172">
        <f t="shared" si="5"/>
        <v>1</v>
      </c>
      <c r="H34" s="93">
        <f t="shared" si="6"/>
        <v>2.4545454545454546</v>
      </c>
      <c r="I34" s="300" t="s">
        <v>57</v>
      </c>
      <c r="J34" s="72">
        <v>6</v>
      </c>
      <c r="K34" s="72">
        <v>6</v>
      </c>
      <c r="L34" s="172">
        <f t="shared" si="7"/>
        <v>1</v>
      </c>
      <c r="M34" s="72">
        <v>13</v>
      </c>
      <c r="N34" s="72">
        <v>13</v>
      </c>
      <c r="O34" s="172">
        <f t="shared" si="8"/>
        <v>1</v>
      </c>
      <c r="P34" s="93">
        <f t="shared" si="9"/>
        <v>2.1666666666666665</v>
      </c>
      <c r="Q34" s="300" t="s">
        <v>57</v>
      </c>
      <c r="R34" s="72">
        <v>5</v>
      </c>
      <c r="S34" s="72">
        <v>5</v>
      </c>
      <c r="T34" s="172">
        <f t="shared" si="10"/>
        <v>1</v>
      </c>
      <c r="U34" s="72">
        <v>14</v>
      </c>
      <c r="V34" s="72">
        <v>14</v>
      </c>
      <c r="W34" s="172">
        <f t="shared" si="11"/>
        <v>1</v>
      </c>
      <c r="X34" s="93">
        <f t="shared" si="12"/>
        <v>2.8</v>
      </c>
    </row>
    <row r="35" spans="1:24" ht="15" customHeight="1" x14ac:dyDescent="0.2">
      <c r="A35" s="300" t="s">
        <v>58</v>
      </c>
      <c r="B35" s="72">
        <f t="shared" si="0"/>
        <v>22</v>
      </c>
      <c r="C35" s="72">
        <f t="shared" si="1"/>
        <v>22</v>
      </c>
      <c r="D35" s="172">
        <f t="shared" si="2"/>
        <v>1</v>
      </c>
      <c r="E35" s="72">
        <f t="shared" si="3"/>
        <v>39</v>
      </c>
      <c r="F35" s="72">
        <f t="shared" si="4"/>
        <v>39</v>
      </c>
      <c r="G35" s="172">
        <f t="shared" si="5"/>
        <v>1</v>
      </c>
      <c r="H35" s="93">
        <f t="shared" si="6"/>
        <v>1.7727272727272727</v>
      </c>
      <c r="I35" s="300" t="s">
        <v>58</v>
      </c>
      <c r="J35" s="72">
        <v>18</v>
      </c>
      <c r="K35" s="72">
        <v>18</v>
      </c>
      <c r="L35" s="172">
        <f t="shared" si="7"/>
        <v>1</v>
      </c>
      <c r="M35" s="72">
        <v>31</v>
      </c>
      <c r="N35" s="72">
        <v>31</v>
      </c>
      <c r="O35" s="172">
        <f t="shared" si="8"/>
        <v>1</v>
      </c>
      <c r="P35" s="93">
        <f t="shared" si="9"/>
        <v>1.7222222222222223</v>
      </c>
      <c r="Q35" s="300" t="s">
        <v>58</v>
      </c>
      <c r="R35" s="72">
        <v>4</v>
      </c>
      <c r="S35" s="72">
        <v>4</v>
      </c>
      <c r="T35" s="172">
        <f t="shared" si="10"/>
        <v>1</v>
      </c>
      <c r="U35" s="72">
        <v>8</v>
      </c>
      <c r="V35" s="72">
        <v>8</v>
      </c>
      <c r="W35" s="172">
        <f t="shared" si="11"/>
        <v>1</v>
      </c>
      <c r="X35" s="93">
        <f t="shared" si="12"/>
        <v>2</v>
      </c>
    </row>
    <row r="36" spans="1:24" ht="15" customHeight="1" x14ac:dyDescent="0.2">
      <c r="A36" s="300" t="s">
        <v>59</v>
      </c>
      <c r="B36" s="72">
        <f t="shared" si="0"/>
        <v>47</v>
      </c>
      <c r="C36" s="72">
        <f t="shared" si="1"/>
        <v>46</v>
      </c>
      <c r="D36" s="172">
        <f t="shared" si="2"/>
        <v>0.97872340425531912</v>
      </c>
      <c r="E36" s="72">
        <f t="shared" si="3"/>
        <v>113</v>
      </c>
      <c r="F36" s="72">
        <f t="shared" si="4"/>
        <v>111</v>
      </c>
      <c r="G36" s="172">
        <f t="shared" si="5"/>
        <v>0.98230088495575218</v>
      </c>
      <c r="H36" s="93">
        <f t="shared" si="6"/>
        <v>2.4042553191489362</v>
      </c>
      <c r="I36" s="300" t="s">
        <v>59</v>
      </c>
      <c r="J36" s="72">
        <v>34</v>
      </c>
      <c r="K36" s="72">
        <v>33</v>
      </c>
      <c r="L36" s="172">
        <f t="shared" si="7"/>
        <v>0.97058823529411764</v>
      </c>
      <c r="M36" s="72">
        <v>79</v>
      </c>
      <c r="N36" s="72">
        <v>77</v>
      </c>
      <c r="O36" s="172">
        <f t="shared" si="8"/>
        <v>0.97468354430379744</v>
      </c>
      <c r="P36" s="93">
        <f t="shared" si="9"/>
        <v>2.3235294117647061</v>
      </c>
      <c r="Q36" s="300" t="s">
        <v>59</v>
      </c>
      <c r="R36" s="72">
        <v>13</v>
      </c>
      <c r="S36" s="72">
        <v>13</v>
      </c>
      <c r="T36" s="172">
        <f t="shared" si="10"/>
        <v>1</v>
      </c>
      <c r="U36" s="72">
        <v>34</v>
      </c>
      <c r="V36" s="72">
        <v>34</v>
      </c>
      <c r="W36" s="172">
        <f t="shared" si="11"/>
        <v>1</v>
      </c>
      <c r="X36" s="93">
        <f t="shared" si="12"/>
        <v>2.6153846153846154</v>
      </c>
    </row>
    <row r="37" spans="1:24" ht="15" customHeight="1" x14ac:dyDescent="0.2">
      <c r="A37" s="300" t="s">
        <v>60</v>
      </c>
      <c r="B37" s="72">
        <f t="shared" si="0"/>
        <v>27</v>
      </c>
      <c r="C37" s="72">
        <f t="shared" si="1"/>
        <v>26</v>
      </c>
      <c r="D37" s="172">
        <f t="shared" si="2"/>
        <v>0.96296296296296291</v>
      </c>
      <c r="E37" s="72">
        <f t="shared" si="3"/>
        <v>64</v>
      </c>
      <c r="F37" s="72">
        <f t="shared" si="4"/>
        <v>61</v>
      </c>
      <c r="G37" s="172">
        <f t="shared" si="5"/>
        <v>0.953125</v>
      </c>
      <c r="H37" s="93">
        <f t="shared" si="6"/>
        <v>2.3703703703703702</v>
      </c>
      <c r="I37" s="300" t="s">
        <v>60</v>
      </c>
      <c r="J37" s="72">
        <v>18</v>
      </c>
      <c r="K37" s="72">
        <v>17</v>
      </c>
      <c r="L37" s="172">
        <f t="shared" si="7"/>
        <v>0.94444444444444442</v>
      </c>
      <c r="M37" s="72">
        <v>46</v>
      </c>
      <c r="N37" s="72">
        <v>43</v>
      </c>
      <c r="O37" s="172">
        <f t="shared" si="8"/>
        <v>0.93478260869565222</v>
      </c>
      <c r="P37" s="93">
        <f t="shared" si="9"/>
        <v>2.5555555555555554</v>
      </c>
      <c r="Q37" s="300" t="s">
        <v>60</v>
      </c>
      <c r="R37" s="72">
        <v>9</v>
      </c>
      <c r="S37" s="72">
        <v>9</v>
      </c>
      <c r="T37" s="172">
        <f t="shared" si="10"/>
        <v>1</v>
      </c>
      <c r="U37" s="72">
        <v>18</v>
      </c>
      <c r="V37" s="72">
        <v>18</v>
      </c>
      <c r="W37" s="172">
        <f t="shared" si="11"/>
        <v>1</v>
      </c>
      <c r="X37" s="93">
        <f t="shared" si="12"/>
        <v>2</v>
      </c>
    </row>
    <row r="38" spans="1:24" ht="20.100000000000001" customHeight="1" x14ac:dyDescent="0.2">
      <c r="A38" s="218" t="s">
        <v>5</v>
      </c>
      <c r="B38" s="120">
        <f>SUM(B10:B37)</f>
        <v>1907</v>
      </c>
      <c r="C38" s="120">
        <f>SUM(C10:C37)</f>
        <v>1829</v>
      </c>
      <c r="D38" s="173">
        <f t="shared" si="2"/>
        <v>0.95909805977975882</v>
      </c>
      <c r="E38" s="120">
        <f>SUM(E10:E37)</f>
        <v>4024</v>
      </c>
      <c r="F38" s="120">
        <f>SUM(F10:F37)</f>
        <v>3851</v>
      </c>
      <c r="G38" s="173">
        <f>F38/E38</f>
        <v>0.95700795228628233</v>
      </c>
      <c r="H38" s="143">
        <f>E38/B38</f>
        <v>2.1101206082852646</v>
      </c>
      <c r="I38" s="218" t="s">
        <v>5</v>
      </c>
      <c r="J38" s="120">
        <f>SUM(J10:J37)</f>
        <v>1131</v>
      </c>
      <c r="K38" s="120">
        <f>SUM(K10:K37)</f>
        <v>1083</v>
      </c>
      <c r="L38" s="173">
        <f>K38/J38</f>
        <v>0.95755968169761274</v>
      </c>
      <c r="M38" s="120">
        <f>SUM(M10:M37)</f>
        <v>2422</v>
      </c>
      <c r="N38" s="120">
        <f>SUM(N10:N37)</f>
        <v>2319</v>
      </c>
      <c r="O38" s="173">
        <f>N38/M38</f>
        <v>0.95747316267547478</v>
      </c>
      <c r="P38" s="143">
        <f>M38/J38</f>
        <v>2.1414677276746241</v>
      </c>
      <c r="Q38" s="218" t="s">
        <v>5</v>
      </c>
      <c r="R38" s="120">
        <f>SUM(R10:R37)</f>
        <v>776</v>
      </c>
      <c r="S38" s="120">
        <f>SUM(S10:S37)</f>
        <v>746</v>
      </c>
      <c r="T38" s="173">
        <f>S38/R38</f>
        <v>0.96134020618556704</v>
      </c>
      <c r="U38" s="120">
        <f>SUM(U10:U37)</f>
        <v>1602</v>
      </c>
      <c r="V38" s="120">
        <f>SUM(V10:V37)</f>
        <v>1532</v>
      </c>
      <c r="W38" s="173">
        <f>V38/U38</f>
        <v>0.95630461922596754</v>
      </c>
      <c r="X38" s="143">
        <f>U38/R38</f>
        <v>2.0644329896907219</v>
      </c>
    </row>
    <row r="40" spans="1:24" ht="27" customHeight="1" x14ac:dyDescent="0.2">
      <c r="A40" s="357" t="s">
        <v>327</v>
      </c>
      <c r="B40" s="385"/>
      <c r="C40" s="385"/>
      <c r="D40" s="385"/>
      <c r="E40" s="385"/>
      <c r="F40" s="385"/>
      <c r="G40" s="385"/>
      <c r="H40" s="385"/>
      <c r="I40" s="268"/>
    </row>
    <row r="41" spans="1:24" x14ac:dyDescent="0.2">
      <c r="A41" s="356" t="s">
        <v>370</v>
      </c>
      <c r="B41" s="356"/>
      <c r="C41" s="356"/>
      <c r="D41" s="356"/>
      <c r="E41" s="356"/>
      <c r="F41" s="356"/>
      <c r="G41" s="356"/>
      <c r="H41" s="356"/>
      <c r="I41" s="267"/>
    </row>
    <row r="42" spans="1:24" x14ac:dyDescent="0.2">
      <c r="A42" s="356" t="s">
        <v>328</v>
      </c>
      <c r="B42" s="356"/>
      <c r="C42" s="356"/>
      <c r="D42" s="356"/>
      <c r="E42" s="356"/>
      <c r="F42" s="356"/>
      <c r="G42" s="356"/>
      <c r="H42" s="356"/>
      <c r="I42" s="267"/>
    </row>
  </sheetData>
  <mergeCells count="20">
    <mergeCell ref="A42:H42"/>
    <mergeCell ref="A40:H40"/>
    <mergeCell ref="A3:H3"/>
    <mergeCell ref="B7:D7"/>
    <mergeCell ref="E7:G7"/>
    <mergeCell ref="H7:H8"/>
    <mergeCell ref="B6:H6"/>
    <mergeCell ref="A6:A8"/>
    <mergeCell ref="A4:H4"/>
    <mergeCell ref="R6:X6"/>
    <mergeCell ref="R7:T7"/>
    <mergeCell ref="U7:W7"/>
    <mergeCell ref="X7:X8"/>
    <mergeCell ref="A41:H41"/>
    <mergeCell ref="I6:I8"/>
    <mergeCell ref="Q6:Q8"/>
    <mergeCell ref="J6:P6"/>
    <mergeCell ref="J7:L7"/>
    <mergeCell ref="M7:O7"/>
    <mergeCell ref="P7:P8"/>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Normal="100" zoomScaleSheetLayoutView="78" workbookViewId="0">
      <selection activeCell="K10" sqref="K10"/>
    </sheetView>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9.710937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5"/>
      <c r="C2" s="265"/>
      <c r="D2" s="82"/>
      <c r="E2" s="90"/>
      <c r="F2" s="90"/>
      <c r="I2" s="82"/>
      <c r="J2" s="82"/>
      <c r="K2" s="82"/>
      <c r="L2" s="82"/>
      <c r="M2" s="82"/>
      <c r="N2" s="82"/>
    </row>
    <row r="3" spans="1:16" ht="15" customHeight="1" x14ac:dyDescent="0.2">
      <c r="A3" s="361" t="s">
        <v>363</v>
      </c>
      <c r="B3" s="362"/>
      <c r="C3" s="362"/>
      <c r="D3" s="362"/>
      <c r="E3" s="362"/>
      <c r="F3" s="362"/>
      <c r="G3" s="274"/>
      <c r="H3" s="274"/>
      <c r="I3" s="82"/>
      <c r="J3" s="82"/>
      <c r="K3" s="82"/>
      <c r="L3" s="82"/>
      <c r="M3" s="82"/>
      <c r="N3" s="82"/>
    </row>
    <row r="4" spans="1:16" ht="30" customHeight="1" x14ac:dyDescent="0.2">
      <c r="A4" s="345" t="s">
        <v>406</v>
      </c>
      <c r="B4" s="345"/>
      <c r="C4" s="345"/>
      <c r="D4" s="345"/>
      <c r="E4" s="345"/>
      <c r="F4" s="345"/>
      <c r="G4" s="345"/>
      <c r="H4" s="345"/>
      <c r="I4" s="345"/>
      <c r="J4" s="345"/>
      <c r="K4" s="345"/>
      <c r="L4" s="273"/>
      <c r="M4" s="273"/>
      <c r="N4" s="273"/>
      <c r="O4" s="273"/>
      <c r="P4" s="273"/>
    </row>
    <row r="5" spans="1:16" ht="15" customHeight="1" x14ac:dyDescent="0.2">
      <c r="A5" s="74"/>
      <c r="B5" s="74"/>
      <c r="C5" s="74"/>
      <c r="D5" s="74"/>
      <c r="E5" s="74"/>
      <c r="F5" s="74"/>
    </row>
    <row r="6" spans="1:16" s="316" customFormat="1" ht="15" customHeight="1" x14ac:dyDescent="0.2">
      <c r="A6" s="363" t="s">
        <v>356</v>
      </c>
      <c r="B6" s="358" t="s">
        <v>5</v>
      </c>
      <c r="C6" s="359"/>
      <c r="D6" s="359"/>
      <c r="E6" s="359"/>
      <c r="F6" s="360"/>
      <c r="G6" s="358" t="s">
        <v>330</v>
      </c>
      <c r="H6" s="359"/>
      <c r="I6" s="359"/>
      <c r="J6" s="359"/>
      <c r="K6" s="360"/>
      <c r="L6" s="358" t="s">
        <v>331</v>
      </c>
      <c r="M6" s="359"/>
      <c r="N6" s="359"/>
      <c r="O6" s="359"/>
      <c r="P6" s="360"/>
    </row>
    <row r="7" spans="1:16" ht="60" customHeight="1" x14ac:dyDescent="0.2">
      <c r="A7" s="364"/>
      <c r="B7" s="127" t="s">
        <v>251</v>
      </c>
      <c r="C7" s="128" t="s">
        <v>271</v>
      </c>
      <c r="D7" s="222" t="s">
        <v>66</v>
      </c>
      <c r="E7" s="128" t="s">
        <v>227</v>
      </c>
      <c r="F7" s="233" t="s">
        <v>179</v>
      </c>
      <c r="G7" s="232" t="s">
        <v>257</v>
      </c>
      <c r="H7" s="128" t="s">
        <v>271</v>
      </c>
      <c r="I7" s="222" t="s">
        <v>66</v>
      </c>
      <c r="J7" s="128" t="s">
        <v>227</v>
      </c>
      <c r="K7" s="233" t="s">
        <v>179</v>
      </c>
      <c r="L7" s="232" t="s">
        <v>257</v>
      </c>
      <c r="M7" s="128" t="s">
        <v>271</v>
      </c>
      <c r="N7" s="222" t="s">
        <v>66</v>
      </c>
      <c r="O7" s="128" t="s">
        <v>227</v>
      </c>
      <c r="P7" s="233" t="s">
        <v>179</v>
      </c>
    </row>
    <row r="8" spans="1:16" ht="20.100000000000001" customHeight="1" x14ac:dyDescent="0.2">
      <c r="A8" s="228">
        <v>1</v>
      </c>
      <c r="B8" s="232">
        <v>2</v>
      </c>
      <c r="C8" s="128">
        <v>3</v>
      </c>
      <c r="D8" s="222">
        <v>4</v>
      </c>
      <c r="E8" s="128" t="s">
        <v>222</v>
      </c>
      <c r="F8" s="233" t="s">
        <v>220</v>
      </c>
      <c r="G8" s="232">
        <v>7</v>
      </c>
      <c r="H8" s="128">
        <v>8</v>
      </c>
      <c r="I8" s="222">
        <v>9</v>
      </c>
      <c r="J8" s="128" t="s">
        <v>336</v>
      </c>
      <c r="K8" s="128" t="s">
        <v>332</v>
      </c>
      <c r="L8" s="232">
        <v>12</v>
      </c>
      <c r="M8" s="128">
        <v>13</v>
      </c>
      <c r="N8" s="222">
        <v>14</v>
      </c>
      <c r="O8" s="128" t="s">
        <v>333</v>
      </c>
      <c r="P8" s="233" t="s">
        <v>334</v>
      </c>
    </row>
    <row r="9" spans="1:16" ht="15" customHeight="1" x14ac:dyDescent="0.2">
      <c r="A9" s="229" t="s">
        <v>33</v>
      </c>
      <c r="B9" s="223">
        <f t="shared" ref="B9:B36" si="0">G9+L9</f>
        <v>92</v>
      </c>
      <c r="C9" s="78">
        <f t="shared" ref="C9:D36" si="1">H9+M9</f>
        <v>66378.44</v>
      </c>
      <c r="D9" s="72">
        <f t="shared" si="1"/>
        <v>1322</v>
      </c>
      <c r="E9" s="79">
        <f>C9/D9</f>
        <v>50.210620272314678</v>
      </c>
      <c r="F9" s="234">
        <f>C9/B9</f>
        <v>721.50478260869568</v>
      </c>
      <c r="G9" s="223">
        <v>45</v>
      </c>
      <c r="H9" s="78">
        <v>34722.32</v>
      </c>
      <c r="I9" s="72">
        <v>623</v>
      </c>
      <c r="J9" s="79">
        <f>H9/I9</f>
        <v>55.734060995184592</v>
      </c>
      <c r="K9" s="234">
        <f>H9/G9</f>
        <v>771.60711111111107</v>
      </c>
      <c r="L9" s="223">
        <v>47</v>
      </c>
      <c r="M9" s="78">
        <v>31656.12</v>
      </c>
      <c r="N9" s="72">
        <v>699</v>
      </c>
      <c r="O9" s="79">
        <f>M9/N9</f>
        <v>45.287725321888409</v>
      </c>
      <c r="P9" s="234">
        <f>M9/L9</f>
        <v>673.53446808510637</v>
      </c>
    </row>
    <row r="10" spans="1:16" ht="15" customHeight="1" x14ac:dyDescent="0.2">
      <c r="A10" s="229" t="s">
        <v>34</v>
      </c>
      <c r="B10" s="223">
        <f t="shared" si="0"/>
        <v>125</v>
      </c>
      <c r="C10" s="78">
        <f t="shared" si="1"/>
        <v>114177.39</v>
      </c>
      <c r="D10" s="72">
        <f t="shared" si="1"/>
        <v>1746</v>
      </c>
      <c r="E10" s="79">
        <f t="shared" ref="E10:E36" si="2">C10/D10</f>
        <v>65.393694158075604</v>
      </c>
      <c r="F10" s="234">
        <f t="shared" ref="F10:F36" si="3">C10/B10</f>
        <v>913.41912000000002</v>
      </c>
      <c r="G10" s="223">
        <v>78</v>
      </c>
      <c r="H10" s="78">
        <v>69221.75</v>
      </c>
      <c r="I10" s="72">
        <v>1134</v>
      </c>
      <c r="J10" s="79">
        <f t="shared" ref="J10:J36" si="4">H10/I10</f>
        <v>61.042107583774253</v>
      </c>
      <c r="K10" s="234">
        <f t="shared" ref="K10:K32" si="5">H10/G10</f>
        <v>887.45833333333337</v>
      </c>
      <c r="L10" s="223">
        <v>47</v>
      </c>
      <c r="M10" s="78">
        <v>44955.64</v>
      </c>
      <c r="N10" s="72">
        <v>612</v>
      </c>
      <c r="O10" s="79">
        <f t="shared" ref="O10:O36" si="6">M10/N10</f>
        <v>73.456928104575169</v>
      </c>
      <c r="P10" s="234">
        <f t="shared" ref="P10:P32" si="7">M10/L10</f>
        <v>956.50297872340423</v>
      </c>
    </row>
    <row r="11" spans="1:16" ht="15" customHeight="1" x14ac:dyDescent="0.2">
      <c r="A11" s="229" t="s">
        <v>35</v>
      </c>
      <c r="B11" s="223">
        <f t="shared" si="0"/>
        <v>273</v>
      </c>
      <c r="C11" s="78">
        <f t="shared" si="1"/>
        <v>246176.69</v>
      </c>
      <c r="D11" s="72">
        <f t="shared" si="1"/>
        <v>3940</v>
      </c>
      <c r="E11" s="79">
        <f t="shared" si="2"/>
        <v>62.481393401015232</v>
      </c>
      <c r="F11" s="234">
        <f t="shared" si="3"/>
        <v>901.74611721611723</v>
      </c>
      <c r="G11" s="223">
        <v>185</v>
      </c>
      <c r="H11" s="78">
        <v>167848.72</v>
      </c>
      <c r="I11" s="72">
        <v>2614</v>
      </c>
      <c r="J11" s="79">
        <f t="shared" si="4"/>
        <v>64.21144605967865</v>
      </c>
      <c r="K11" s="234">
        <f t="shared" si="5"/>
        <v>907.29037837837836</v>
      </c>
      <c r="L11" s="223">
        <v>88</v>
      </c>
      <c r="M11" s="78">
        <v>78327.97</v>
      </c>
      <c r="N11" s="72">
        <v>1326</v>
      </c>
      <c r="O11" s="79">
        <f t="shared" si="6"/>
        <v>59.070867269984916</v>
      </c>
      <c r="P11" s="234">
        <f t="shared" si="7"/>
        <v>890.09056818181818</v>
      </c>
    </row>
    <row r="12" spans="1:16" ht="15" customHeight="1" x14ac:dyDescent="0.2">
      <c r="A12" s="229" t="s">
        <v>36</v>
      </c>
      <c r="B12" s="223">
        <f t="shared" si="0"/>
        <v>127</v>
      </c>
      <c r="C12" s="78">
        <f t="shared" si="1"/>
        <v>101787.23</v>
      </c>
      <c r="D12" s="72">
        <f t="shared" si="1"/>
        <v>1703</v>
      </c>
      <c r="E12" s="79">
        <f t="shared" si="2"/>
        <v>59.769365825014681</v>
      </c>
      <c r="F12" s="234">
        <f t="shared" si="3"/>
        <v>801.47425196850395</v>
      </c>
      <c r="G12" s="223">
        <v>75</v>
      </c>
      <c r="H12" s="78">
        <v>62106.99</v>
      </c>
      <c r="I12" s="72">
        <v>1055</v>
      </c>
      <c r="J12" s="79">
        <f t="shared" si="4"/>
        <v>58.869184834123217</v>
      </c>
      <c r="K12" s="234">
        <f t="shared" si="5"/>
        <v>828.09320000000002</v>
      </c>
      <c r="L12" s="223">
        <v>52</v>
      </c>
      <c r="M12" s="78">
        <v>39680.239999999998</v>
      </c>
      <c r="N12" s="72">
        <v>648</v>
      </c>
      <c r="O12" s="79">
        <f t="shared" si="6"/>
        <v>61.234938271604932</v>
      </c>
      <c r="P12" s="234">
        <f t="shared" si="7"/>
        <v>763.08153846153846</v>
      </c>
    </row>
    <row r="13" spans="1:16" ht="15" customHeight="1" x14ac:dyDescent="0.2">
      <c r="A13" s="229" t="s">
        <v>37</v>
      </c>
      <c r="B13" s="223">
        <f t="shared" si="0"/>
        <v>14</v>
      </c>
      <c r="C13" s="78">
        <f t="shared" si="1"/>
        <v>10439.01</v>
      </c>
      <c r="D13" s="72">
        <f t="shared" si="1"/>
        <v>226</v>
      </c>
      <c r="E13" s="79">
        <f t="shared" si="2"/>
        <v>46.190309734513278</v>
      </c>
      <c r="F13" s="234">
        <f t="shared" si="3"/>
        <v>745.64357142857148</v>
      </c>
      <c r="G13" s="223">
        <v>13</v>
      </c>
      <c r="H13" s="78">
        <v>9879.64</v>
      </c>
      <c r="I13" s="72">
        <v>206</v>
      </c>
      <c r="J13" s="79">
        <f t="shared" si="4"/>
        <v>47.959417475728152</v>
      </c>
      <c r="K13" s="234">
        <f t="shared" si="5"/>
        <v>759.9723076923076</v>
      </c>
      <c r="L13" s="223">
        <v>1</v>
      </c>
      <c r="M13" s="78">
        <v>559.37</v>
      </c>
      <c r="N13" s="72">
        <v>20</v>
      </c>
      <c r="O13" s="79">
        <f t="shared" si="6"/>
        <v>27.968499999999999</v>
      </c>
      <c r="P13" s="234">
        <f t="shared" si="7"/>
        <v>559.37</v>
      </c>
    </row>
    <row r="14" spans="1:16" ht="15" customHeight="1" x14ac:dyDescent="0.2">
      <c r="A14" s="229" t="s">
        <v>38</v>
      </c>
      <c r="B14" s="223">
        <f t="shared" si="0"/>
        <v>44</v>
      </c>
      <c r="C14" s="78">
        <f t="shared" si="1"/>
        <v>45041.01</v>
      </c>
      <c r="D14" s="72">
        <f t="shared" si="1"/>
        <v>691</v>
      </c>
      <c r="E14" s="79">
        <f t="shared" si="2"/>
        <v>65.18235890014472</v>
      </c>
      <c r="F14" s="234">
        <f t="shared" si="3"/>
        <v>1023.6593181818182</v>
      </c>
      <c r="G14" s="223">
        <v>32</v>
      </c>
      <c r="H14" s="78">
        <v>30647.89</v>
      </c>
      <c r="I14" s="72">
        <v>522</v>
      </c>
      <c r="J14" s="79">
        <f t="shared" si="4"/>
        <v>58.71243295019157</v>
      </c>
      <c r="K14" s="234">
        <f t="shared" si="5"/>
        <v>957.74656249999998</v>
      </c>
      <c r="L14" s="223">
        <v>12</v>
      </c>
      <c r="M14" s="78">
        <v>14393.12</v>
      </c>
      <c r="N14" s="72">
        <v>169</v>
      </c>
      <c r="O14" s="79">
        <f t="shared" si="6"/>
        <v>85.166390532544384</v>
      </c>
      <c r="P14" s="234">
        <f t="shared" si="7"/>
        <v>1199.4266666666667</v>
      </c>
    </row>
    <row r="15" spans="1:16" ht="15" customHeight="1" x14ac:dyDescent="0.2">
      <c r="A15" s="229" t="s">
        <v>39</v>
      </c>
      <c r="B15" s="223">
        <f t="shared" si="0"/>
        <v>77</v>
      </c>
      <c r="C15" s="78">
        <f t="shared" si="1"/>
        <v>66273.040000000008</v>
      </c>
      <c r="D15" s="72">
        <f t="shared" si="1"/>
        <v>1171</v>
      </c>
      <c r="E15" s="79">
        <f t="shared" si="2"/>
        <v>56.595251921434681</v>
      </c>
      <c r="F15" s="234">
        <f t="shared" si="3"/>
        <v>860.68883116883126</v>
      </c>
      <c r="G15" s="223">
        <v>42</v>
      </c>
      <c r="H15" s="78">
        <v>35378.58</v>
      </c>
      <c r="I15" s="72">
        <v>622</v>
      </c>
      <c r="J15" s="79">
        <f t="shared" si="4"/>
        <v>56.8787459807074</v>
      </c>
      <c r="K15" s="234">
        <f t="shared" si="5"/>
        <v>842.3471428571429</v>
      </c>
      <c r="L15" s="223">
        <v>35</v>
      </c>
      <c r="M15" s="78">
        <v>30894.46</v>
      </c>
      <c r="N15" s="72">
        <v>549</v>
      </c>
      <c r="O15" s="79">
        <f t="shared" si="6"/>
        <v>56.27406193078324</v>
      </c>
      <c r="P15" s="234">
        <f t="shared" si="7"/>
        <v>882.69885714285715</v>
      </c>
    </row>
    <row r="16" spans="1:16" ht="15" customHeight="1" x14ac:dyDescent="0.2">
      <c r="A16" s="229" t="s">
        <v>40</v>
      </c>
      <c r="B16" s="223">
        <f t="shared" si="0"/>
        <v>29</v>
      </c>
      <c r="C16" s="78">
        <f t="shared" si="1"/>
        <v>38785.550000000003</v>
      </c>
      <c r="D16" s="72">
        <f t="shared" si="1"/>
        <v>443</v>
      </c>
      <c r="E16" s="79">
        <f t="shared" si="2"/>
        <v>87.552031602708809</v>
      </c>
      <c r="F16" s="234">
        <f t="shared" si="3"/>
        <v>1337.4327586206898</v>
      </c>
      <c r="G16" s="223">
        <v>14</v>
      </c>
      <c r="H16" s="78">
        <v>19332.689999999999</v>
      </c>
      <c r="I16" s="72">
        <v>223</v>
      </c>
      <c r="J16" s="79">
        <f t="shared" si="4"/>
        <v>86.693677130044833</v>
      </c>
      <c r="K16" s="234">
        <f t="shared" si="5"/>
        <v>1380.9064285714285</v>
      </c>
      <c r="L16" s="223">
        <v>15</v>
      </c>
      <c r="M16" s="78">
        <v>19452.86</v>
      </c>
      <c r="N16" s="72">
        <v>220</v>
      </c>
      <c r="O16" s="79">
        <f t="shared" si="6"/>
        <v>88.422090909090912</v>
      </c>
      <c r="P16" s="234">
        <f t="shared" si="7"/>
        <v>1296.8573333333334</v>
      </c>
    </row>
    <row r="17" spans="1:16" ht="15" customHeight="1" x14ac:dyDescent="0.2">
      <c r="A17" s="229" t="s">
        <v>41</v>
      </c>
      <c r="B17" s="223">
        <f t="shared" si="0"/>
        <v>46</v>
      </c>
      <c r="C17" s="78">
        <f t="shared" si="1"/>
        <v>37798.04</v>
      </c>
      <c r="D17" s="72">
        <f t="shared" si="1"/>
        <v>660</v>
      </c>
      <c r="E17" s="79">
        <f t="shared" si="2"/>
        <v>57.269757575757581</v>
      </c>
      <c r="F17" s="234">
        <f t="shared" si="3"/>
        <v>821.6965217391305</v>
      </c>
      <c r="G17" s="223">
        <v>13</v>
      </c>
      <c r="H17" s="78">
        <v>10323.040000000001</v>
      </c>
      <c r="I17" s="72">
        <v>219</v>
      </c>
      <c r="J17" s="79">
        <f t="shared" si="4"/>
        <v>47.137168949771691</v>
      </c>
      <c r="K17" s="234">
        <f t="shared" si="5"/>
        <v>794.08</v>
      </c>
      <c r="L17" s="223">
        <v>33</v>
      </c>
      <c r="M17" s="78">
        <v>27475</v>
      </c>
      <c r="N17" s="72">
        <v>441</v>
      </c>
      <c r="O17" s="79">
        <f t="shared" si="6"/>
        <v>62.301587301587304</v>
      </c>
      <c r="P17" s="234">
        <f t="shared" si="7"/>
        <v>832.57575757575762</v>
      </c>
    </row>
    <row r="18" spans="1:16" ht="15" customHeight="1" x14ac:dyDescent="0.2">
      <c r="A18" s="229" t="s">
        <v>42</v>
      </c>
      <c r="B18" s="223">
        <f t="shared" si="0"/>
        <v>35</v>
      </c>
      <c r="C18" s="78">
        <f t="shared" si="1"/>
        <v>33414.44</v>
      </c>
      <c r="D18" s="72">
        <f t="shared" si="1"/>
        <v>585</v>
      </c>
      <c r="E18" s="79">
        <f t="shared" si="2"/>
        <v>57.118700854700862</v>
      </c>
      <c r="F18" s="234">
        <f t="shared" si="3"/>
        <v>954.69828571428582</v>
      </c>
      <c r="G18" s="223">
        <v>22</v>
      </c>
      <c r="H18" s="78">
        <v>16709.77</v>
      </c>
      <c r="I18" s="72">
        <v>387</v>
      </c>
      <c r="J18" s="79">
        <f t="shared" si="4"/>
        <v>43.177700258397934</v>
      </c>
      <c r="K18" s="234">
        <f t="shared" si="5"/>
        <v>759.53499999999997</v>
      </c>
      <c r="L18" s="223">
        <v>13</v>
      </c>
      <c r="M18" s="78">
        <v>16704.669999999998</v>
      </c>
      <c r="N18" s="72">
        <v>198</v>
      </c>
      <c r="O18" s="79">
        <f t="shared" si="6"/>
        <v>84.3670202020202</v>
      </c>
      <c r="P18" s="234">
        <f t="shared" si="7"/>
        <v>1284.9746153846152</v>
      </c>
    </row>
    <row r="19" spans="1:16" ht="15" customHeight="1" x14ac:dyDescent="0.2">
      <c r="A19" s="229" t="s">
        <v>43</v>
      </c>
      <c r="B19" s="223">
        <f t="shared" si="0"/>
        <v>30</v>
      </c>
      <c r="C19" s="78">
        <f t="shared" si="1"/>
        <v>33046.080000000002</v>
      </c>
      <c r="D19" s="72">
        <f t="shared" si="1"/>
        <v>400</v>
      </c>
      <c r="E19" s="79">
        <f t="shared" si="2"/>
        <v>82.615200000000002</v>
      </c>
      <c r="F19" s="234">
        <f t="shared" si="3"/>
        <v>1101.5360000000001</v>
      </c>
      <c r="G19" s="223">
        <v>15</v>
      </c>
      <c r="H19" s="78">
        <v>18707.37</v>
      </c>
      <c r="I19" s="72">
        <v>197</v>
      </c>
      <c r="J19" s="79">
        <f t="shared" si="4"/>
        <v>94.961269035532993</v>
      </c>
      <c r="K19" s="234">
        <f t="shared" si="5"/>
        <v>1247.1579999999999</v>
      </c>
      <c r="L19" s="223">
        <v>15</v>
      </c>
      <c r="M19" s="78">
        <v>14338.71</v>
      </c>
      <c r="N19" s="72">
        <v>203</v>
      </c>
      <c r="O19" s="79">
        <f t="shared" si="6"/>
        <v>70.634039408866997</v>
      </c>
      <c r="P19" s="234">
        <f t="shared" si="7"/>
        <v>955.91399999999999</v>
      </c>
    </row>
    <row r="20" spans="1:16" ht="15" customHeight="1" x14ac:dyDescent="0.2">
      <c r="A20" s="229" t="s">
        <v>44</v>
      </c>
      <c r="B20" s="223">
        <f t="shared" si="0"/>
        <v>73</v>
      </c>
      <c r="C20" s="78">
        <f t="shared" si="1"/>
        <v>55876.28</v>
      </c>
      <c r="D20" s="72">
        <f t="shared" si="1"/>
        <v>1061</v>
      </c>
      <c r="E20" s="79">
        <f t="shared" si="2"/>
        <v>52.66378887841659</v>
      </c>
      <c r="F20" s="234">
        <f t="shared" si="3"/>
        <v>765.42849315068497</v>
      </c>
      <c r="G20" s="223">
        <v>50</v>
      </c>
      <c r="H20" s="78">
        <v>42843.55</v>
      </c>
      <c r="I20" s="72">
        <v>722</v>
      </c>
      <c r="J20" s="79">
        <f t="shared" si="4"/>
        <v>59.340096952908588</v>
      </c>
      <c r="K20" s="234">
        <f t="shared" si="5"/>
        <v>856.87100000000009</v>
      </c>
      <c r="L20" s="223">
        <v>23</v>
      </c>
      <c r="M20" s="78">
        <v>13032.73</v>
      </c>
      <c r="N20" s="72">
        <v>339</v>
      </c>
      <c r="O20" s="79">
        <f t="shared" si="6"/>
        <v>38.444631268436574</v>
      </c>
      <c r="P20" s="234">
        <f t="shared" si="7"/>
        <v>566.64043478260862</v>
      </c>
    </row>
    <row r="21" spans="1:16" ht="15" customHeight="1" x14ac:dyDescent="0.2">
      <c r="A21" s="229" t="s">
        <v>45</v>
      </c>
      <c r="B21" s="223">
        <f t="shared" si="0"/>
        <v>106</v>
      </c>
      <c r="C21" s="78">
        <f t="shared" si="1"/>
        <v>84823.28</v>
      </c>
      <c r="D21" s="72">
        <f t="shared" si="1"/>
        <v>1337</v>
      </c>
      <c r="E21" s="79">
        <f t="shared" si="2"/>
        <v>63.442991772625277</v>
      </c>
      <c r="F21" s="234">
        <f t="shared" si="3"/>
        <v>800.21962264150943</v>
      </c>
      <c r="G21" s="223">
        <v>55</v>
      </c>
      <c r="H21" s="78">
        <v>42949.21</v>
      </c>
      <c r="I21" s="72">
        <v>713</v>
      </c>
      <c r="J21" s="79">
        <f t="shared" si="4"/>
        <v>60.237321178120617</v>
      </c>
      <c r="K21" s="234">
        <f t="shared" si="5"/>
        <v>780.89472727272721</v>
      </c>
      <c r="L21" s="223">
        <v>51</v>
      </c>
      <c r="M21" s="78">
        <v>41874.07</v>
      </c>
      <c r="N21" s="72">
        <v>624</v>
      </c>
      <c r="O21" s="79">
        <f t="shared" si="6"/>
        <v>67.105881410256416</v>
      </c>
      <c r="P21" s="234">
        <f t="shared" si="7"/>
        <v>821.06019607843132</v>
      </c>
    </row>
    <row r="22" spans="1:16" ht="15" customHeight="1" x14ac:dyDescent="0.2">
      <c r="A22" s="229" t="s">
        <v>46</v>
      </c>
      <c r="B22" s="223">
        <f t="shared" si="0"/>
        <v>105</v>
      </c>
      <c r="C22" s="78">
        <f t="shared" si="1"/>
        <v>101734.13</v>
      </c>
      <c r="D22" s="72">
        <f t="shared" si="1"/>
        <v>1503</v>
      </c>
      <c r="E22" s="79">
        <f t="shared" si="2"/>
        <v>67.687378576180976</v>
      </c>
      <c r="F22" s="234">
        <f t="shared" si="3"/>
        <v>968.89647619047628</v>
      </c>
      <c r="G22" s="223">
        <v>67</v>
      </c>
      <c r="H22" s="78">
        <v>55645.46</v>
      </c>
      <c r="I22" s="72">
        <v>945</v>
      </c>
      <c r="J22" s="79">
        <f t="shared" si="4"/>
        <v>58.884084656084653</v>
      </c>
      <c r="K22" s="234">
        <f t="shared" si="5"/>
        <v>830.52925373134326</v>
      </c>
      <c r="L22" s="223">
        <v>38</v>
      </c>
      <c r="M22" s="78">
        <v>46088.67</v>
      </c>
      <c r="N22" s="72">
        <v>558</v>
      </c>
      <c r="O22" s="79">
        <f t="shared" si="6"/>
        <v>82.596182795698923</v>
      </c>
      <c r="P22" s="234">
        <f t="shared" si="7"/>
        <v>1212.8597368421051</v>
      </c>
    </row>
    <row r="23" spans="1:16" ht="15" customHeight="1" x14ac:dyDescent="0.2">
      <c r="A23" s="229" t="s">
        <v>47</v>
      </c>
      <c r="B23" s="223">
        <f t="shared" si="0"/>
        <v>408</v>
      </c>
      <c r="C23" s="78">
        <f t="shared" si="1"/>
        <v>366492.97000000003</v>
      </c>
      <c r="D23" s="72">
        <f t="shared" si="1"/>
        <v>5295</v>
      </c>
      <c r="E23" s="79">
        <f t="shared" si="2"/>
        <v>69.214914069877253</v>
      </c>
      <c r="F23" s="234">
        <f t="shared" si="3"/>
        <v>898.2670833333334</v>
      </c>
      <c r="G23" s="223">
        <v>286</v>
      </c>
      <c r="H23" s="78">
        <v>283657.90000000002</v>
      </c>
      <c r="I23" s="72">
        <v>3926</v>
      </c>
      <c r="J23" s="79">
        <f t="shared" si="4"/>
        <v>72.251120733571071</v>
      </c>
      <c r="K23" s="234">
        <f t="shared" si="5"/>
        <v>991.81083916083924</v>
      </c>
      <c r="L23" s="223">
        <v>122</v>
      </c>
      <c r="M23" s="78">
        <v>82835.070000000007</v>
      </c>
      <c r="N23" s="72">
        <v>1369</v>
      </c>
      <c r="O23" s="79">
        <f t="shared" si="6"/>
        <v>60.507720964207458</v>
      </c>
      <c r="P23" s="234">
        <f t="shared" si="7"/>
        <v>678.97598360655741</v>
      </c>
    </row>
    <row r="24" spans="1:16" ht="15" customHeight="1" x14ac:dyDescent="0.2">
      <c r="A24" s="229" t="s">
        <v>48</v>
      </c>
      <c r="B24" s="223">
        <f t="shared" si="0"/>
        <v>34</v>
      </c>
      <c r="C24" s="78">
        <f t="shared" si="1"/>
        <v>23580.25</v>
      </c>
      <c r="D24" s="72">
        <f t="shared" si="1"/>
        <v>451</v>
      </c>
      <c r="E24" s="79">
        <f t="shared" si="2"/>
        <v>52.284368070953434</v>
      </c>
      <c r="F24" s="234">
        <f t="shared" si="3"/>
        <v>693.53676470588232</v>
      </c>
      <c r="G24" s="223">
        <v>26</v>
      </c>
      <c r="H24" s="78">
        <v>17644.55</v>
      </c>
      <c r="I24" s="72">
        <v>352</v>
      </c>
      <c r="J24" s="79">
        <f t="shared" si="4"/>
        <v>50.126562499999999</v>
      </c>
      <c r="K24" s="234">
        <f t="shared" si="5"/>
        <v>678.63653846153841</v>
      </c>
      <c r="L24" s="223">
        <v>8</v>
      </c>
      <c r="M24" s="78">
        <v>5935.7</v>
      </c>
      <c r="N24" s="72">
        <v>99</v>
      </c>
      <c r="O24" s="79">
        <f t="shared" si="6"/>
        <v>59.956565656565658</v>
      </c>
      <c r="P24" s="234">
        <f t="shared" si="7"/>
        <v>741.96249999999998</v>
      </c>
    </row>
    <row r="25" spans="1:16" ht="15" customHeight="1" x14ac:dyDescent="0.2">
      <c r="A25" s="229" t="s">
        <v>49</v>
      </c>
      <c r="B25" s="223">
        <f t="shared" si="0"/>
        <v>117</v>
      </c>
      <c r="C25" s="78">
        <f t="shared" si="1"/>
        <v>113828.89</v>
      </c>
      <c r="D25" s="72">
        <f t="shared" si="1"/>
        <v>1637</v>
      </c>
      <c r="E25" s="79">
        <f t="shared" si="2"/>
        <v>69.535058032987166</v>
      </c>
      <c r="F25" s="234">
        <f t="shared" si="3"/>
        <v>972.89649572649569</v>
      </c>
      <c r="G25" s="223">
        <v>71</v>
      </c>
      <c r="H25" s="78">
        <v>74911.34</v>
      </c>
      <c r="I25" s="72">
        <v>1037</v>
      </c>
      <c r="J25" s="79">
        <f t="shared" si="4"/>
        <v>72.238514946962383</v>
      </c>
      <c r="K25" s="234">
        <f t="shared" si="5"/>
        <v>1055.0892957746478</v>
      </c>
      <c r="L25" s="223">
        <v>46</v>
      </c>
      <c r="M25" s="78">
        <v>38917.550000000003</v>
      </c>
      <c r="N25" s="72">
        <v>600</v>
      </c>
      <c r="O25" s="79">
        <f t="shared" si="6"/>
        <v>64.862583333333333</v>
      </c>
      <c r="P25" s="234">
        <f t="shared" si="7"/>
        <v>846.03369565217395</v>
      </c>
    </row>
    <row r="26" spans="1:16" ht="15" customHeight="1" x14ac:dyDescent="0.2">
      <c r="A26" s="229" t="s">
        <v>50</v>
      </c>
      <c r="B26" s="223">
        <f t="shared" si="0"/>
        <v>16</v>
      </c>
      <c r="C26" s="78">
        <f t="shared" si="1"/>
        <v>10547.65</v>
      </c>
      <c r="D26" s="72">
        <f t="shared" si="1"/>
        <v>247</v>
      </c>
      <c r="E26" s="79">
        <f t="shared" si="2"/>
        <v>42.703036437246965</v>
      </c>
      <c r="F26" s="234">
        <f t="shared" si="3"/>
        <v>659.22812499999998</v>
      </c>
      <c r="G26" s="223">
        <v>6</v>
      </c>
      <c r="H26" s="78">
        <v>4724.03</v>
      </c>
      <c r="I26" s="72">
        <v>116</v>
      </c>
      <c r="J26" s="79">
        <f t="shared" si="4"/>
        <v>40.724396551724134</v>
      </c>
      <c r="K26" s="234">
        <f t="shared" si="5"/>
        <v>787.33833333333325</v>
      </c>
      <c r="L26" s="223">
        <v>10</v>
      </c>
      <c r="M26" s="78">
        <v>5823.62</v>
      </c>
      <c r="N26" s="72">
        <v>131</v>
      </c>
      <c r="O26" s="79">
        <f t="shared" si="6"/>
        <v>44.455114503816795</v>
      </c>
      <c r="P26" s="234">
        <f t="shared" si="7"/>
        <v>582.36199999999997</v>
      </c>
    </row>
    <row r="27" spans="1:16" ht="15" customHeight="1" x14ac:dyDescent="0.2">
      <c r="A27" s="229" t="s">
        <v>51</v>
      </c>
      <c r="B27" s="223">
        <f t="shared" si="0"/>
        <v>107</v>
      </c>
      <c r="C27" s="78">
        <f t="shared" si="1"/>
        <v>70444.44</v>
      </c>
      <c r="D27" s="72">
        <f t="shared" si="1"/>
        <v>1445</v>
      </c>
      <c r="E27" s="79">
        <f t="shared" si="2"/>
        <v>48.750477508650519</v>
      </c>
      <c r="F27" s="234">
        <f t="shared" si="3"/>
        <v>658.35925233644866</v>
      </c>
      <c r="G27" s="223">
        <v>70</v>
      </c>
      <c r="H27" s="78">
        <v>42210.86</v>
      </c>
      <c r="I27" s="72">
        <v>947</v>
      </c>
      <c r="J27" s="79">
        <f t="shared" si="4"/>
        <v>44.573241816261877</v>
      </c>
      <c r="K27" s="234">
        <f t="shared" si="5"/>
        <v>603.01228571428567</v>
      </c>
      <c r="L27" s="223">
        <v>37</v>
      </c>
      <c r="M27" s="78">
        <v>28233.58</v>
      </c>
      <c r="N27" s="72">
        <v>498</v>
      </c>
      <c r="O27" s="79">
        <f t="shared" si="6"/>
        <v>56.693935742971888</v>
      </c>
      <c r="P27" s="234">
        <f t="shared" si="7"/>
        <v>763.06972972972983</v>
      </c>
    </row>
    <row r="28" spans="1:16" ht="15" customHeight="1" x14ac:dyDescent="0.2">
      <c r="A28" s="229" t="s">
        <v>52</v>
      </c>
      <c r="B28" s="223">
        <f t="shared" si="0"/>
        <v>105</v>
      </c>
      <c r="C28" s="78">
        <f t="shared" si="1"/>
        <v>95339.72</v>
      </c>
      <c r="D28" s="72">
        <f t="shared" si="1"/>
        <v>1257</v>
      </c>
      <c r="E28" s="79">
        <f t="shared" si="2"/>
        <v>75.847032617342876</v>
      </c>
      <c r="F28" s="234">
        <f t="shared" si="3"/>
        <v>907.99733333333336</v>
      </c>
      <c r="G28" s="223">
        <v>86</v>
      </c>
      <c r="H28" s="78">
        <v>81167.399999999994</v>
      </c>
      <c r="I28" s="72">
        <v>1046</v>
      </c>
      <c r="J28" s="79">
        <f t="shared" si="4"/>
        <v>77.597896749521979</v>
      </c>
      <c r="K28" s="234">
        <f t="shared" si="5"/>
        <v>943.80697674418593</v>
      </c>
      <c r="L28" s="223">
        <v>19</v>
      </c>
      <c r="M28" s="78">
        <v>14172.32</v>
      </c>
      <c r="N28" s="72">
        <v>211</v>
      </c>
      <c r="O28" s="79">
        <f t="shared" si="6"/>
        <v>67.167393364928913</v>
      </c>
      <c r="P28" s="234">
        <f t="shared" si="7"/>
        <v>745.91157894736841</v>
      </c>
    </row>
    <row r="29" spans="1:16" ht="15" customHeight="1" x14ac:dyDescent="0.2">
      <c r="A29" s="229" t="s">
        <v>53</v>
      </c>
      <c r="B29" s="223">
        <f t="shared" si="0"/>
        <v>1307</v>
      </c>
      <c r="C29" s="78">
        <f t="shared" si="1"/>
        <v>1277005.44</v>
      </c>
      <c r="D29" s="72">
        <f t="shared" si="1"/>
        <v>17372</v>
      </c>
      <c r="E29" s="79">
        <f t="shared" si="2"/>
        <v>73.509408243149892</v>
      </c>
      <c r="F29" s="234">
        <f t="shared" si="3"/>
        <v>977.05083397092574</v>
      </c>
      <c r="G29" s="223">
        <v>703</v>
      </c>
      <c r="H29" s="78">
        <v>672718.23</v>
      </c>
      <c r="I29" s="72">
        <v>9425</v>
      </c>
      <c r="J29" s="79">
        <f t="shared" si="4"/>
        <v>71.375939522546417</v>
      </c>
      <c r="K29" s="234">
        <f t="shared" si="5"/>
        <v>956.92493598862018</v>
      </c>
      <c r="L29" s="223">
        <v>604</v>
      </c>
      <c r="M29" s="78">
        <v>604287.21</v>
      </c>
      <c r="N29" s="72">
        <v>7947</v>
      </c>
      <c r="O29" s="79">
        <f t="shared" si="6"/>
        <v>76.039664024160061</v>
      </c>
      <c r="P29" s="234">
        <f t="shared" si="7"/>
        <v>1000.4755132450331</v>
      </c>
    </row>
    <row r="30" spans="1:16" ht="15" customHeight="1" x14ac:dyDescent="0.2">
      <c r="A30" s="229" t="s">
        <v>54</v>
      </c>
      <c r="B30" s="223">
        <f t="shared" si="0"/>
        <v>117</v>
      </c>
      <c r="C30" s="78">
        <f t="shared" si="1"/>
        <v>100588.34</v>
      </c>
      <c r="D30" s="72">
        <f t="shared" si="1"/>
        <v>1668</v>
      </c>
      <c r="E30" s="79">
        <f t="shared" si="2"/>
        <v>60.304760191846519</v>
      </c>
      <c r="F30" s="234">
        <f t="shared" si="3"/>
        <v>859.72940170940171</v>
      </c>
      <c r="G30" s="223">
        <v>44</v>
      </c>
      <c r="H30" s="78">
        <v>38379.97</v>
      </c>
      <c r="I30" s="72">
        <v>610</v>
      </c>
      <c r="J30" s="79">
        <f t="shared" si="4"/>
        <v>62.917983606557378</v>
      </c>
      <c r="K30" s="234">
        <f t="shared" si="5"/>
        <v>872.27204545454549</v>
      </c>
      <c r="L30" s="223">
        <v>73</v>
      </c>
      <c r="M30" s="78">
        <v>62208.37</v>
      </c>
      <c r="N30" s="72">
        <v>1058</v>
      </c>
      <c r="O30" s="79">
        <f t="shared" si="6"/>
        <v>58.798081285444233</v>
      </c>
      <c r="P30" s="234">
        <f t="shared" si="7"/>
        <v>852.16945205479453</v>
      </c>
    </row>
    <row r="31" spans="1:16" ht="15" customHeight="1" x14ac:dyDescent="0.2">
      <c r="A31" s="229" t="s">
        <v>55</v>
      </c>
      <c r="B31" s="223">
        <f t="shared" si="0"/>
        <v>190</v>
      </c>
      <c r="C31" s="78">
        <f t="shared" si="1"/>
        <v>200798.28</v>
      </c>
      <c r="D31" s="72">
        <f t="shared" si="1"/>
        <v>2681</v>
      </c>
      <c r="E31" s="79">
        <f t="shared" si="2"/>
        <v>74.896784781797834</v>
      </c>
      <c r="F31" s="234">
        <f t="shared" si="3"/>
        <v>1056.833052631579</v>
      </c>
      <c r="G31" s="223">
        <v>132</v>
      </c>
      <c r="H31" s="78">
        <v>149664.15</v>
      </c>
      <c r="I31" s="72">
        <v>1839</v>
      </c>
      <c r="J31" s="79">
        <f t="shared" si="4"/>
        <v>81.383442088091357</v>
      </c>
      <c r="K31" s="234">
        <f t="shared" si="5"/>
        <v>1133.8193181818181</v>
      </c>
      <c r="L31" s="223">
        <v>58</v>
      </c>
      <c r="M31" s="78">
        <v>51134.13</v>
      </c>
      <c r="N31" s="72">
        <v>842</v>
      </c>
      <c r="O31" s="79">
        <f t="shared" si="6"/>
        <v>60.729370546318286</v>
      </c>
      <c r="P31" s="234">
        <f t="shared" si="7"/>
        <v>881.62293103448269</v>
      </c>
    </row>
    <row r="32" spans="1:16" ht="15" customHeight="1" x14ac:dyDescent="0.2">
      <c r="A32" s="229" t="s">
        <v>56</v>
      </c>
      <c r="B32" s="223">
        <f t="shared" si="0"/>
        <v>36</v>
      </c>
      <c r="C32" s="78">
        <f t="shared" si="1"/>
        <v>38169.370000000003</v>
      </c>
      <c r="D32" s="72">
        <f t="shared" si="1"/>
        <v>458</v>
      </c>
      <c r="E32" s="79">
        <f t="shared" si="2"/>
        <v>83.339235807860263</v>
      </c>
      <c r="F32" s="234">
        <f t="shared" si="3"/>
        <v>1060.2602777777779</v>
      </c>
      <c r="G32" s="223">
        <v>25</v>
      </c>
      <c r="H32" s="78">
        <v>21269.47</v>
      </c>
      <c r="I32" s="72">
        <v>291</v>
      </c>
      <c r="J32" s="79">
        <f t="shared" si="4"/>
        <v>73.090962199312713</v>
      </c>
      <c r="K32" s="234">
        <f t="shared" si="5"/>
        <v>850.77880000000005</v>
      </c>
      <c r="L32" s="223">
        <v>11</v>
      </c>
      <c r="M32" s="78">
        <v>16899.900000000001</v>
      </c>
      <c r="N32" s="72">
        <v>167</v>
      </c>
      <c r="O32" s="79">
        <f t="shared" si="6"/>
        <v>101.19700598802396</v>
      </c>
      <c r="P32" s="234">
        <f t="shared" si="7"/>
        <v>1536.3545454545456</v>
      </c>
    </row>
    <row r="33" spans="1:16" ht="15" customHeight="1" x14ac:dyDescent="0.2">
      <c r="A33" s="229" t="s">
        <v>57</v>
      </c>
      <c r="B33" s="223">
        <f t="shared" si="0"/>
        <v>27</v>
      </c>
      <c r="C33" s="78">
        <f t="shared" si="1"/>
        <v>28637.61</v>
      </c>
      <c r="D33" s="72">
        <f t="shared" si="1"/>
        <v>444</v>
      </c>
      <c r="E33" s="79">
        <f t="shared" si="2"/>
        <v>64.499121621621626</v>
      </c>
      <c r="F33" s="234">
        <f>C33/B33</f>
        <v>1060.6522222222222</v>
      </c>
      <c r="G33" s="223">
        <v>13</v>
      </c>
      <c r="H33" s="78">
        <v>16019.2</v>
      </c>
      <c r="I33" s="72">
        <v>248</v>
      </c>
      <c r="J33" s="79">
        <f t="shared" si="4"/>
        <v>64.593548387096774</v>
      </c>
      <c r="K33" s="234">
        <f>H33/G33</f>
        <v>1232.2461538461539</v>
      </c>
      <c r="L33" s="223">
        <v>14</v>
      </c>
      <c r="M33" s="78">
        <v>12618.41</v>
      </c>
      <c r="N33" s="72">
        <v>196</v>
      </c>
      <c r="O33" s="79">
        <f t="shared" si="6"/>
        <v>64.379642857142855</v>
      </c>
      <c r="P33" s="234">
        <f>M33/L33</f>
        <v>901.31499999999994</v>
      </c>
    </row>
    <row r="34" spans="1:16" ht="15" customHeight="1" x14ac:dyDescent="0.2">
      <c r="A34" s="229" t="s">
        <v>58</v>
      </c>
      <c r="B34" s="223">
        <f t="shared" si="0"/>
        <v>39</v>
      </c>
      <c r="C34" s="78">
        <f t="shared" si="1"/>
        <v>32126.66</v>
      </c>
      <c r="D34" s="72">
        <f t="shared" si="1"/>
        <v>524</v>
      </c>
      <c r="E34" s="79">
        <f t="shared" si="2"/>
        <v>61.310419847328241</v>
      </c>
      <c r="F34" s="234">
        <f t="shared" si="3"/>
        <v>823.76051282051287</v>
      </c>
      <c r="G34" s="223">
        <v>31</v>
      </c>
      <c r="H34" s="78">
        <v>24923.63</v>
      </c>
      <c r="I34" s="72">
        <v>384</v>
      </c>
      <c r="J34" s="79">
        <f t="shared" si="4"/>
        <v>64.905286458333336</v>
      </c>
      <c r="K34" s="234">
        <f t="shared" ref="K34:K36" si="8">H34/G34</f>
        <v>803.98806451612904</v>
      </c>
      <c r="L34" s="223">
        <v>8</v>
      </c>
      <c r="M34" s="78">
        <v>7203.03</v>
      </c>
      <c r="N34" s="72">
        <v>140</v>
      </c>
      <c r="O34" s="79">
        <f t="shared" si="6"/>
        <v>51.450214285714281</v>
      </c>
      <c r="P34" s="234">
        <f t="shared" ref="P34:P36" si="9">M34/L34</f>
        <v>900.37874999999997</v>
      </c>
    </row>
    <row r="35" spans="1:16" ht="15" customHeight="1" x14ac:dyDescent="0.2">
      <c r="A35" s="229" t="s">
        <v>59</v>
      </c>
      <c r="B35" s="223">
        <f t="shared" si="0"/>
        <v>111</v>
      </c>
      <c r="C35" s="78">
        <f t="shared" si="1"/>
        <v>95914.55</v>
      </c>
      <c r="D35" s="72">
        <f t="shared" si="1"/>
        <v>1531</v>
      </c>
      <c r="E35" s="79">
        <f t="shared" si="2"/>
        <v>62.648301763553235</v>
      </c>
      <c r="F35" s="234">
        <f t="shared" si="3"/>
        <v>864.09504504504503</v>
      </c>
      <c r="G35" s="223">
        <v>77</v>
      </c>
      <c r="H35" s="78">
        <v>62158.29</v>
      </c>
      <c r="I35" s="72">
        <v>997</v>
      </c>
      <c r="J35" s="79">
        <f t="shared" si="4"/>
        <v>62.345325977933804</v>
      </c>
      <c r="K35" s="234">
        <f t="shared" si="8"/>
        <v>807.25051948051953</v>
      </c>
      <c r="L35" s="223">
        <v>34</v>
      </c>
      <c r="M35" s="78">
        <v>33756.26</v>
      </c>
      <c r="N35" s="72">
        <v>534</v>
      </c>
      <c r="O35" s="79">
        <f t="shared" si="6"/>
        <v>63.213970037453187</v>
      </c>
      <c r="P35" s="234">
        <f t="shared" si="9"/>
        <v>992.83117647058828</v>
      </c>
    </row>
    <row r="36" spans="1:16" ht="15" customHeight="1" x14ac:dyDescent="0.2">
      <c r="A36" s="229" t="s">
        <v>60</v>
      </c>
      <c r="B36" s="223">
        <f t="shared" si="0"/>
        <v>61</v>
      </c>
      <c r="C36" s="78">
        <f t="shared" si="1"/>
        <v>66253.98</v>
      </c>
      <c r="D36" s="72">
        <f t="shared" si="1"/>
        <v>859</v>
      </c>
      <c r="E36" s="79">
        <f t="shared" si="2"/>
        <v>77.129196740395798</v>
      </c>
      <c r="F36" s="234">
        <f t="shared" si="3"/>
        <v>1086.1308196721311</v>
      </c>
      <c r="G36" s="223">
        <v>43</v>
      </c>
      <c r="H36" s="78">
        <v>45713.78</v>
      </c>
      <c r="I36" s="72">
        <v>586</v>
      </c>
      <c r="J36" s="79">
        <f t="shared" si="4"/>
        <v>78.009863481228663</v>
      </c>
      <c r="K36" s="234">
        <f t="shared" si="8"/>
        <v>1063.1111627906976</v>
      </c>
      <c r="L36" s="223">
        <v>18</v>
      </c>
      <c r="M36" s="78">
        <v>20540.2</v>
      </c>
      <c r="N36" s="72">
        <v>273</v>
      </c>
      <c r="O36" s="79">
        <f t="shared" si="6"/>
        <v>75.238827838827845</v>
      </c>
      <c r="P36" s="234">
        <f t="shared" si="9"/>
        <v>1141.1222222222223</v>
      </c>
    </row>
    <row r="37" spans="1:16" ht="20.100000000000001" customHeight="1" x14ac:dyDescent="0.2">
      <c r="A37" s="256" t="s">
        <v>5</v>
      </c>
      <c r="B37" s="225">
        <f>SUM(B9:B36)</f>
        <v>3851</v>
      </c>
      <c r="C37" s="130">
        <f>SUM(C9:C36)</f>
        <v>3555478.7599999993</v>
      </c>
      <c r="D37" s="120">
        <f>SUM(D9:D36)</f>
        <v>52657</v>
      </c>
      <c r="E37" s="131">
        <f>C37/D37</f>
        <v>67.521483563438849</v>
      </c>
      <c r="F37" s="238">
        <f>C37/B37</f>
        <v>923.26116852765495</v>
      </c>
      <c r="G37" s="225">
        <f>SUM(G9:G36)</f>
        <v>2319</v>
      </c>
      <c r="H37" s="130">
        <f>SUM(H9:H36)</f>
        <v>2151479.7799999993</v>
      </c>
      <c r="I37" s="120">
        <f>SUM(I9:I36)</f>
        <v>31986</v>
      </c>
      <c r="J37" s="131">
        <f>H37/I37</f>
        <v>67.263170762208446</v>
      </c>
      <c r="K37" s="238">
        <f>H37/G37</f>
        <v>927.76187149633438</v>
      </c>
      <c r="L37" s="225">
        <f>SUM(L9:L36)</f>
        <v>1532</v>
      </c>
      <c r="M37" s="130">
        <f>SUM(M9:M36)</f>
        <v>1403998.9799999995</v>
      </c>
      <c r="N37" s="120">
        <f>SUM(N9:N36)</f>
        <v>20671</v>
      </c>
      <c r="O37" s="131">
        <f>M37/N37</f>
        <v>67.921192975666372</v>
      </c>
      <c r="P37" s="238">
        <f>M37/L37</f>
        <v>916.44842036553496</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zoomScaleNormal="100" zoomScaleSheetLayoutView="78" workbookViewId="0">
      <selection activeCell="F9" sqref="F9"/>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5"/>
      <c r="C2" s="265"/>
      <c r="D2" s="90"/>
      <c r="E2" s="90"/>
      <c r="H2" s="82"/>
      <c r="I2" s="82"/>
      <c r="J2" s="82"/>
      <c r="K2" s="82"/>
      <c r="L2" s="82"/>
      <c r="M2" s="82"/>
    </row>
    <row r="3" spans="1:16" ht="15" customHeight="1" x14ac:dyDescent="0.2">
      <c r="A3" s="344" t="s">
        <v>363</v>
      </c>
      <c r="B3" s="345"/>
      <c r="C3" s="345"/>
      <c r="D3" s="345"/>
      <c r="E3" s="345"/>
      <c r="F3" s="274"/>
      <c r="G3" s="277"/>
      <c r="H3" s="277"/>
      <c r="I3" s="82"/>
      <c r="J3" s="82"/>
      <c r="K3" s="82"/>
      <c r="L3" s="82"/>
      <c r="M3" s="82"/>
    </row>
    <row r="4" spans="1:16" ht="30" customHeight="1" x14ac:dyDescent="0.2">
      <c r="A4" s="345" t="s">
        <v>407</v>
      </c>
      <c r="B4" s="345"/>
      <c r="C4" s="345"/>
      <c r="D4" s="345"/>
      <c r="E4" s="345"/>
      <c r="F4" s="345"/>
      <c r="G4" s="345"/>
      <c r="H4" s="345"/>
      <c r="I4" s="345"/>
      <c r="J4" s="273"/>
      <c r="K4" s="273"/>
      <c r="L4" s="273"/>
      <c r="M4" s="273"/>
      <c r="N4" s="273"/>
      <c r="O4" s="273"/>
      <c r="P4" s="273"/>
    </row>
    <row r="5" spans="1:16" ht="15" customHeight="1" x14ac:dyDescent="0.25">
      <c r="A5" s="77"/>
      <c r="B5" s="77"/>
      <c r="C5" s="77"/>
      <c r="D5" s="77"/>
      <c r="E5" s="77"/>
    </row>
    <row r="6" spans="1:16" ht="15" customHeight="1" x14ac:dyDescent="0.2">
      <c r="A6" s="389" t="s">
        <v>4</v>
      </c>
      <c r="B6" s="386" t="s">
        <v>5</v>
      </c>
      <c r="C6" s="387"/>
      <c r="D6" s="387"/>
      <c r="E6" s="388"/>
      <c r="F6" s="386" t="s">
        <v>330</v>
      </c>
      <c r="G6" s="387"/>
      <c r="H6" s="387"/>
      <c r="I6" s="388"/>
      <c r="J6" s="386" t="s">
        <v>331</v>
      </c>
      <c r="K6" s="387"/>
      <c r="L6" s="387"/>
      <c r="M6" s="388"/>
    </row>
    <row r="7" spans="1:16" ht="60" customHeight="1" x14ac:dyDescent="0.2">
      <c r="A7" s="390"/>
      <c r="B7" s="240" t="s">
        <v>253</v>
      </c>
      <c r="C7" s="126" t="s">
        <v>394</v>
      </c>
      <c r="D7" s="127" t="s">
        <v>395</v>
      </c>
      <c r="E7" s="258" t="s">
        <v>228</v>
      </c>
      <c r="F7" s="240" t="s">
        <v>253</v>
      </c>
      <c r="G7" s="301" t="s">
        <v>394</v>
      </c>
      <c r="H7" s="127" t="s">
        <v>395</v>
      </c>
      <c r="I7" s="258" t="s">
        <v>228</v>
      </c>
      <c r="J7" s="240" t="s">
        <v>253</v>
      </c>
      <c r="K7" s="301" t="s">
        <v>394</v>
      </c>
      <c r="L7" s="127" t="s">
        <v>395</v>
      </c>
      <c r="M7" s="258" t="s">
        <v>228</v>
      </c>
    </row>
    <row r="8" spans="1:16" ht="20.100000000000001" customHeight="1" x14ac:dyDescent="0.2">
      <c r="A8" s="261">
        <v>1</v>
      </c>
      <c r="B8" s="242">
        <v>2</v>
      </c>
      <c r="C8" s="128">
        <v>3</v>
      </c>
      <c r="D8" s="221">
        <v>4</v>
      </c>
      <c r="E8" s="260" t="s">
        <v>222</v>
      </c>
      <c r="F8" s="242">
        <v>6</v>
      </c>
      <c r="G8" s="128">
        <v>7</v>
      </c>
      <c r="H8" s="222">
        <v>8</v>
      </c>
      <c r="I8" s="243" t="s">
        <v>335</v>
      </c>
      <c r="J8" s="242">
        <v>10</v>
      </c>
      <c r="K8" s="128">
        <v>11</v>
      </c>
      <c r="L8" s="222">
        <v>12</v>
      </c>
      <c r="M8" s="243" t="s">
        <v>337</v>
      </c>
    </row>
    <row r="9" spans="1:16" ht="14.1" customHeight="1" x14ac:dyDescent="0.2">
      <c r="A9" s="280" t="s">
        <v>78</v>
      </c>
      <c r="B9" s="223"/>
      <c r="C9" s="80"/>
      <c r="D9" s="72"/>
      <c r="E9" s="244"/>
      <c r="F9" s="223"/>
      <c r="G9" s="80"/>
      <c r="H9" s="72"/>
      <c r="I9" s="244"/>
      <c r="J9" s="223"/>
      <c r="K9" s="80"/>
      <c r="L9" s="72"/>
      <c r="M9" s="244"/>
    </row>
    <row r="10" spans="1:16" ht="14.1" customHeight="1" x14ac:dyDescent="0.2">
      <c r="A10" s="281">
        <v>19</v>
      </c>
      <c r="B10" s="223">
        <f t="shared" ref="B10:B57" si="0">F10+J10</f>
        <v>1</v>
      </c>
      <c r="C10" s="80">
        <f t="shared" ref="C10:C57" si="1">G10+K10</f>
        <v>991.25</v>
      </c>
      <c r="D10" s="72">
        <f t="shared" ref="D10:D57" si="2">H10+L10</f>
        <v>25</v>
      </c>
      <c r="E10" s="244">
        <f>C10/D10</f>
        <v>39.65</v>
      </c>
      <c r="F10" s="223">
        <v>1</v>
      </c>
      <c r="G10" s="80">
        <v>991.25</v>
      </c>
      <c r="H10" s="72">
        <v>25</v>
      </c>
      <c r="I10" s="244">
        <f>G10/H10</f>
        <v>39.65</v>
      </c>
      <c r="J10" s="223"/>
      <c r="K10" s="80"/>
      <c r="L10" s="72"/>
      <c r="M10" s="244"/>
    </row>
    <row r="11" spans="1:16" ht="14.1" customHeight="1" x14ac:dyDescent="0.2">
      <c r="A11" s="281">
        <v>20</v>
      </c>
      <c r="B11" s="223">
        <f t="shared" si="0"/>
        <v>15</v>
      </c>
      <c r="C11" s="80">
        <f t="shared" si="1"/>
        <v>5603.05</v>
      </c>
      <c r="D11" s="72">
        <f t="shared" si="2"/>
        <v>129</v>
      </c>
      <c r="E11" s="244">
        <f>C11/D11</f>
        <v>43.434496124031007</v>
      </c>
      <c r="F11" s="223">
        <v>8</v>
      </c>
      <c r="G11" s="80">
        <v>2817.9</v>
      </c>
      <c r="H11" s="72">
        <v>66</v>
      </c>
      <c r="I11" s="244">
        <f>G11/H11</f>
        <v>42.695454545454545</v>
      </c>
      <c r="J11" s="223">
        <v>7</v>
      </c>
      <c r="K11" s="80">
        <v>2785.15</v>
      </c>
      <c r="L11" s="72">
        <v>63</v>
      </c>
      <c r="M11" s="244">
        <f>K11/L11</f>
        <v>44.208730158730162</v>
      </c>
    </row>
    <row r="12" spans="1:16" ht="14.1" customHeight="1" x14ac:dyDescent="0.2">
      <c r="A12" s="281">
        <v>21</v>
      </c>
      <c r="B12" s="223">
        <f t="shared" si="0"/>
        <v>50</v>
      </c>
      <c r="C12" s="80">
        <f t="shared" si="1"/>
        <v>27603.23</v>
      </c>
      <c r="D12" s="72">
        <f t="shared" si="2"/>
        <v>594</v>
      </c>
      <c r="E12" s="244">
        <f t="shared" ref="E12:E27" si="3">C12/D12</f>
        <v>46.470084175084175</v>
      </c>
      <c r="F12" s="223">
        <v>45</v>
      </c>
      <c r="G12" s="80">
        <v>25443.17</v>
      </c>
      <c r="H12" s="72">
        <v>543</v>
      </c>
      <c r="I12" s="244">
        <f t="shared" ref="I12:I16" si="4">G12/H12</f>
        <v>46.856666666666662</v>
      </c>
      <c r="J12" s="223">
        <v>5</v>
      </c>
      <c r="K12" s="80">
        <v>2160.06</v>
      </c>
      <c r="L12" s="72">
        <v>51</v>
      </c>
      <c r="M12" s="244">
        <f t="shared" ref="M12:M16" si="5">K12/L12</f>
        <v>42.354117647058821</v>
      </c>
    </row>
    <row r="13" spans="1:16" ht="14.1" customHeight="1" x14ac:dyDescent="0.2">
      <c r="A13" s="281">
        <v>22</v>
      </c>
      <c r="B13" s="223">
        <f t="shared" si="0"/>
        <v>49</v>
      </c>
      <c r="C13" s="80">
        <f t="shared" si="1"/>
        <v>29112.99</v>
      </c>
      <c r="D13" s="72">
        <f t="shared" si="2"/>
        <v>640</v>
      </c>
      <c r="E13" s="244">
        <f t="shared" si="3"/>
        <v>45.489046875</v>
      </c>
      <c r="F13" s="223">
        <v>39</v>
      </c>
      <c r="G13" s="80">
        <v>24478.9</v>
      </c>
      <c r="H13" s="72">
        <v>513</v>
      </c>
      <c r="I13" s="244">
        <f t="shared" si="4"/>
        <v>47.717153996101366</v>
      </c>
      <c r="J13" s="223">
        <v>10</v>
      </c>
      <c r="K13" s="80">
        <v>4634.09</v>
      </c>
      <c r="L13" s="72">
        <v>127</v>
      </c>
      <c r="M13" s="244">
        <f t="shared" si="5"/>
        <v>36.488897637795276</v>
      </c>
    </row>
    <row r="14" spans="1:16" ht="14.1" customHeight="1" x14ac:dyDescent="0.2">
      <c r="A14" s="281">
        <v>23</v>
      </c>
      <c r="B14" s="223">
        <f t="shared" si="0"/>
        <v>32</v>
      </c>
      <c r="C14" s="80">
        <f t="shared" si="1"/>
        <v>22445.449999999997</v>
      </c>
      <c r="D14" s="72">
        <f t="shared" si="2"/>
        <v>464</v>
      </c>
      <c r="E14" s="244">
        <f t="shared" si="3"/>
        <v>48.37381465517241</v>
      </c>
      <c r="F14" s="223">
        <v>21</v>
      </c>
      <c r="G14" s="80">
        <v>15336.72</v>
      </c>
      <c r="H14" s="72">
        <v>305</v>
      </c>
      <c r="I14" s="244">
        <f t="shared" si="4"/>
        <v>50.284327868852458</v>
      </c>
      <c r="J14" s="223">
        <v>11</v>
      </c>
      <c r="K14" s="80">
        <v>7108.73</v>
      </c>
      <c r="L14" s="72">
        <v>159</v>
      </c>
      <c r="M14" s="244">
        <f t="shared" si="5"/>
        <v>44.708993710691821</v>
      </c>
    </row>
    <row r="15" spans="1:16" ht="14.1" customHeight="1" x14ac:dyDescent="0.2">
      <c r="A15" s="281">
        <v>24</v>
      </c>
      <c r="B15" s="223">
        <f t="shared" si="0"/>
        <v>38</v>
      </c>
      <c r="C15" s="80">
        <f t="shared" si="1"/>
        <v>27443.35</v>
      </c>
      <c r="D15" s="72">
        <f t="shared" si="2"/>
        <v>497</v>
      </c>
      <c r="E15" s="244">
        <f t="shared" si="3"/>
        <v>55.218008048289732</v>
      </c>
      <c r="F15" s="223">
        <v>32</v>
      </c>
      <c r="G15" s="80">
        <v>26096.03</v>
      </c>
      <c r="H15" s="72">
        <v>456</v>
      </c>
      <c r="I15" s="244">
        <f t="shared" si="4"/>
        <v>57.228135964912276</v>
      </c>
      <c r="J15" s="223">
        <v>6</v>
      </c>
      <c r="K15" s="80">
        <v>1347.32</v>
      </c>
      <c r="L15" s="72">
        <v>41</v>
      </c>
      <c r="M15" s="244">
        <f t="shared" si="5"/>
        <v>32.861463414634144</v>
      </c>
    </row>
    <row r="16" spans="1:16" ht="14.1" customHeight="1" x14ac:dyDescent="0.2">
      <c r="A16" s="281">
        <v>25</v>
      </c>
      <c r="B16" s="223">
        <f t="shared" si="0"/>
        <v>31</v>
      </c>
      <c r="C16" s="80">
        <f t="shared" si="1"/>
        <v>18048.739999999998</v>
      </c>
      <c r="D16" s="72">
        <f t="shared" si="2"/>
        <v>300</v>
      </c>
      <c r="E16" s="244">
        <f t="shared" si="3"/>
        <v>60.16246666666666</v>
      </c>
      <c r="F16" s="223">
        <v>20</v>
      </c>
      <c r="G16" s="80">
        <v>11576.96</v>
      </c>
      <c r="H16" s="72">
        <v>197</v>
      </c>
      <c r="I16" s="244">
        <f t="shared" si="4"/>
        <v>58.766294416243653</v>
      </c>
      <c r="J16" s="223">
        <v>11</v>
      </c>
      <c r="K16" s="80">
        <v>6471.78</v>
      </c>
      <c r="L16" s="72">
        <v>103</v>
      </c>
      <c r="M16" s="244">
        <f t="shared" si="5"/>
        <v>62.832815533980579</v>
      </c>
    </row>
    <row r="17" spans="1:13" ht="14.1" customHeight="1" x14ac:dyDescent="0.2">
      <c r="A17" s="281">
        <v>26</v>
      </c>
      <c r="B17" s="223">
        <f t="shared" si="0"/>
        <v>18</v>
      </c>
      <c r="C17" s="80">
        <f t="shared" si="1"/>
        <v>10128.660000000002</v>
      </c>
      <c r="D17" s="72">
        <f t="shared" si="2"/>
        <v>243</v>
      </c>
      <c r="E17" s="244">
        <f>C17/D17</f>
        <v>41.681728395061732</v>
      </c>
      <c r="F17" s="223">
        <v>16</v>
      </c>
      <c r="G17" s="80">
        <v>9975.2900000000009</v>
      </c>
      <c r="H17" s="72">
        <v>236</v>
      </c>
      <c r="I17" s="244">
        <f>G17/H17</f>
        <v>42.268177966101696</v>
      </c>
      <c r="J17" s="223">
        <v>2</v>
      </c>
      <c r="K17" s="80">
        <v>153.37</v>
      </c>
      <c r="L17" s="72">
        <v>7</v>
      </c>
      <c r="M17" s="244">
        <f>K17/L17</f>
        <v>21.91</v>
      </c>
    </row>
    <row r="18" spans="1:13" ht="14.1" customHeight="1" x14ac:dyDescent="0.2">
      <c r="A18" s="281">
        <v>27</v>
      </c>
      <c r="B18" s="223">
        <f t="shared" si="0"/>
        <v>11</v>
      </c>
      <c r="C18" s="80">
        <f t="shared" si="1"/>
        <v>6073.0599999999995</v>
      </c>
      <c r="D18" s="72">
        <f t="shared" si="2"/>
        <v>136</v>
      </c>
      <c r="E18" s="244">
        <f t="shared" si="3"/>
        <v>44.654852941176465</v>
      </c>
      <c r="F18" s="223">
        <v>9</v>
      </c>
      <c r="G18" s="80">
        <v>4231</v>
      </c>
      <c r="H18" s="72">
        <v>105</v>
      </c>
      <c r="I18" s="244">
        <f t="shared" ref="I18:I27" si="6">G18/H18</f>
        <v>40.295238095238098</v>
      </c>
      <c r="J18" s="223">
        <v>2</v>
      </c>
      <c r="K18" s="80">
        <v>1842.06</v>
      </c>
      <c r="L18" s="72">
        <v>31</v>
      </c>
      <c r="M18" s="244">
        <f t="shared" ref="M18:M27" si="7">K18/L18</f>
        <v>59.421290322580646</v>
      </c>
    </row>
    <row r="19" spans="1:13" ht="14.1" customHeight="1" x14ac:dyDescent="0.2">
      <c r="A19" s="281">
        <v>28</v>
      </c>
      <c r="B19" s="223">
        <f t="shared" si="0"/>
        <v>39</v>
      </c>
      <c r="C19" s="80">
        <f t="shared" si="1"/>
        <v>35303.93</v>
      </c>
      <c r="D19" s="72">
        <f t="shared" si="2"/>
        <v>534</v>
      </c>
      <c r="E19" s="244">
        <f t="shared" si="3"/>
        <v>66.112228464419474</v>
      </c>
      <c r="F19" s="223">
        <v>28</v>
      </c>
      <c r="G19" s="80">
        <v>29170.02</v>
      </c>
      <c r="H19" s="72">
        <v>410</v>
      </c>
      <c r="I19" s="244">
        <f t="shared" si="6"/>
        <v>71.146390243902445</v>
      </c>
      <c r="J19" s="223">
        <v>11</v>
      </c>
      <c r="K19" s="80">
        <v>6133.91</v>
      </c>
      <c r="L19" s="72">
        <v>124</v>
      </c>
      <c r="M19" s="244">
        <f t="shared" si="7"/>
        <v>49.46701612903226</v>
      </c>
    </row>
    <row r="20" spans="1:13" ht="14.1" customHeight="1" x14ac:dyDescent="0.2">
      <c r="A20" s="281">
        <v>29</v>
      </c>
      <c r="B20" s="223">
        <f t="shared" si="0"/>
        <v>39</v>
      </c>
      <c r="C20" s="80">
        <f t="shared" si="1"/>
        <v>40957.629999999997</v>
      </c>
      <c r="D20" s="72">
        <f t="shared" si="2"/>
        <v>505</v>
      </c>
      <c r="E20" s="244">
        <f t="shared" si="3"/>
        <v>81.104217821782171</v>
      </c>
      <c r="F20" s="223">
        <v>37</v>
      </c>
      <c r="G20" s="80">
        <v>40574.18</v>
      </c>
      <c r="H20" s="72">
        <v>492</v>
      </c>
      <c r="I20" s="244">
        <f t="shared" si="6"/>
        <v>82.467845528455285</v>
      </c>
      <c r="J20" s="223">
        <v>2</v>
      </c>
      <c r="K20" s="80">
        <v>383.45</v>
      </c>
      <c r="L20" s="72">
        <v>13</v>
      </c>
      <c r="M20" s="244">
        <f t="shared" si="7"/>
        <v>29.496153846153845</v>
      </c>
    </row>
    <row r="21" spans="1:13" ht="14.1" customHeight="1" x14ac:dyDescent="0.2">
      <c r="A21" s="281">
        <v>30</v>
      </c>
      <c r="B21" s="223">
        <f t="shared" si="0"/>
        <v>40</v>
      </c>
      <c r="C21" s="80">
        <f t="shared" si="1"/>
        <v>33446.47</v>
      </c>
      <c r="D21" s="72">
        <f t="shared" si="2"/>
        <v>423</v>
      </c>
      <c r="E21" s="244">
        <f t="shared" si="3"/>
        <v>79.069669030732868</v>
      </c>
      <c r="F21" s="223">
        <v>30</v>
      </c>
      <c r="G21" s="80">
        <v>25992.01</v>
      </c>
      <c r="H21" s="72">
        <v>343</v>
      </c>
      <c r="I21" s="244">
        <f t="shared" si="6"/>
        <v>75.778454810495617</v>
      </c>
      <c r="J21" s="223">
        <v>10</v>
      </c>
      <c r="K21" s="80">
        <v>7454.46</v>
      </c>
      <c r="L21" s="72">
        <v>80</v>
      </c>
      <c r="M21" s="244">
        <f t="shared" si="7"/>
        <v>93.180750000000003</v>
      </c>
    </row>
    <row r="22" spans="1:13" ht="14.1" customHeight="1" x14ac:dyDescent="0.2">
      <c r="A22" s="281">
        <v>31</v>
      </c>
      <c r="B22" s="223">
        <f t="shared" si="0"/>
        <v>43</v>
      </c>
      <c r="C22" s="80">
        <f t="shared" si="1"/>
        <v>30286.010000000002</v>
      </c>
      <c r="D22" s="72">
        <f t="shared" si="2"/>
        <v>499</v>
      </c>
      <c r="E22" s="244">
        <f t="shared" si="3"/>
        <v>60.693406813627256</v>
      </c>
      <c r="F22" s="223">
        <v>36</v>
      </c>
      <c r="G22" s="80">
        <v>27061.27</v>
      </c>
      <c r="H22" s="72">
        <v>420</v>
      </c>
      <c r="I22" s="244">
        <f t="shared" si="6"/>
        <v>64.431595238095241</v>
      </c>
      <c r="J22" s="223">
        <v>7</v>
      </c>
      <c r="K22" s="80">
        <v>3224.74</v>
      </c>
      <c r="L22" s="72">
        <v>79</v>
      </c>
      <c r="M22" s="244">
        <f t="shared" si="7"/>
        <v>40.819493670886075</v>
      </c>
    </row>
    <row r="23" spans="1:13" ht="14.1" customHeight="1" x14ac:dyDescent="0.2">
      <c r="A23" s="281">
        <v>32</v>
      </c>
      <c r="B23" s="223">
        <f t="shared" si="0"/>
        <v>37</v>
      </c>
      <c r="C23" s="80">
        <f t="shared" si="1"/>
        <v>30657.100000000002</v>
      </c>
      <c r="D23" s="72">
        <f t="shared" si="2"/>
        <v>463</v>
      </c>
      <c r="E23" s="244">
        <f t="shared" si="3"/>
        <v>66.214038876889859</v>
      </c>
      <c r="F23" s="223">
        <v>25</v>
      </c>
      <c r="G23" s="80">
        <v>23034.38</v>
      </c>
      <c r="H23" s="72">
        <v>365</v>
      </c>
      <c r="I23" s="244">
        <f t="shared" si="6"/>
        <v>63.107890410958909</v>
      </c>
      <c r="J23" s="223">
        <v>12</v>
      </c>
      <c r="K23" s="80">
        <v>7622.72</v>
      </c>
      <c r="L23" s="72">
        <v>98</v>
      </c>
      <c r="M23" s="244">
        <f t="shared" si="7"/>
        <v>77.782857142857139</v>
      </c>
    </row>
    <row r="24" spans="1:13" ht="14.1" customHeight="1" x14ac:dyDescent="0.2">
      <c r="A24" s="281">
        <v>33</v>
      </c>
      <c r="B24" s="223">
        <f t="shared" si="0"/>
        <v>36</v>
      </c>
      <c r="C24" s="80">
        <f t="shared" si="1"/>
        <v>29480.32</v>
      </c>
      <c r="D24" s="72">
        <f t="shared" si="2"/>
        <v>492</v>
      </c>
      <c r="E24" s="244">
        <f t="shared" si="3"/>
        <v>59.919349593495937</v>
      </c>
      <c r="F24" s="223">
        <v>27</v>
      </c>
      <c r="G24" s="80">
        <v>22157.66</v>
      </c>
      <c r="H24" s="72">
        <v>384</v>
      </c>
      <c r="I24" s="244">
        <f t="shared" si="6"/>
        <v>57.702239583333331</v>
      </c>
      <c r="J24" s="223">
        <v>9</v>
      </c>
      <c r="K24" s="80">
        <v>7322.66</v>
      </c>
      <c r="L24" s="72">
        <v>108</v>
      </c>
      <c r="M24" s="244">
        <f t="shared" si="7"/>
        <v>67.802407407407401</v>
      </c>
    </row>
    <row r="25" spans="1:13" ht="14.1" customHeight="1" x14ac:dyDescent="0.2">
      <c r="A25" s="281">
        <v>34</v>
      </c>
      <c r="B25" s="223">
        <f t="shared" si="0"/>
        <v>51</v>
      </c>
      <c r="C25" s="80">
        <f t="shared" si="1"/>
        <v>49839.789999999994</v>
      </c>
      <c r="D25" s="72">
        <f t="shared" si="2"/>
        <v>540</v>
      </c>
      <c r="E25" s="244">
        <f t="shared" si="3"/>
        <v>92.295907407407398</v>
      </c>
      <c r="F25" s="223">
        <v>42</v>
      </c>
      <c r="G25" s="80">
        <v>45258.27</v>
      </c>
      <c r="H25" s="72">
        <v>483</v>
      </c>
      <c r="I25" s="244">
        <f t="shared" si="6"/>
        <v>93.702422360248434</v>
      </c>
      <c r="J25" s="223">
        <v>9</v>
      </c>
      <c r="K25" s="80">
        <v>4581.5200000000004</v>
      </c>
      <c r="L25" s="72">
        <v>57</v>
      </c>
      <c r="M25" s="244">
        <f t="shared" si="7"/>
        <v>80.377543859649137</v>
      </c>
    </row>
    <row r="26" spans="1:13" ht="14.1" customHeight="1" x14ac:dyDescent="0.2">
      <c r="A26" s="281">
        <v>35</v>
      </c>
      <c r="B26" s="223">
        <f t="shared" si="0"/>
        <v>40</v>
      </c>
      <c r="C26" s="80">
        <f t="shared" si="1"/>
        <v>32099.97</v>
      </c>
      <c r="D26" s="72">
        <f t="shared" si="2"/>
        <v>508</v>
      </c>
      <c r="E26" s="244">
        <f t="shared" si="3"/>
        <v>63.188917322834648</v>
      </c>
      <c r="F26" s="223">
        <v>20</v>
      </c>
      <c r="G26" s="80">
        <v>17232.41</v>
      </c>
      <c r="H26" s="72">
        <v>248</v>
      </c>
      <c r="I26" s="244">
        <f t="shared" si="6"/>
        <v>69.485524193548386</v>
      </c>
      <c r="J26" s="223">
        <v>20</v>
      </c>
      <c r="K26" s="80">
        <v>14867.56</v>
      </c>
      <c r="L26" s="72">
        <v>260</v>
      </c>
      <c r="M26" s="244">
        <f t="shared" si="7"/>
        <v>57.182923076923075</v>
      </c>
    </row>
    <row r="27" spans="1:13" ht="14.1" customHeight="1" x14ac:dyDescent="0.2">
      <c r="A27" s="281">
        <v>36</v>
      </c>
      <c r="B27" s="223">
        <f t="shared" si="0"/>
        <v>53</v>
      </c>
      <c r="C27" s="80">
        <f t="shared" si="1"/>
        <v>48287.159999999996</v>
      </c>
      <c r="D27" s="72">
        <f t="shared" si="2"/>
        <v>669</v>
      </c>
      <c r="E27" s="244">
        <f t="shared" si="3"/>
        <v>72.178116591928244</v>
      </c>
      <c r="F27" s="223">
        <v>43</v>
      </c>
      <c r="G27" s="80">
        <v>39363.85</v>
      </c>
      <c r="H27" s="72">
        <v>541</v>
      </c>
      <c r="I27" s="244">
        <f t="shared" si="6"/>
        <v>72.761275415896492</v>
      </c>
      <c r="J27" s="223">
        <v>10</v>
      </c>
      <c r="K27" s="80">
        <v>8923.31</v>
      </c>
      <c r="L27" s="72">
        <v>128</v>
      </c>
      <c r="M27" s="244">
        <f t="shared" si="7"/>
        <v>69.713359374999996</v>
      </c>
    </row>
    <row r="28" spans="1:13" ht="14.1" customHeight="1" x14ac:dyDescent="0.2">
      <c r="A28" s="281">
        <v>37</v>
      </c>
      <c r="B28" s="223">
        <f t="shared" si="0"/>
        <v>51</v>
      </c>
      <c r="C28" s="80">
        <f t="shared" si="1"/>
        <v>38078.74</v>
      </c>
      <c r="D28" s="72">
        <f t="shared" si="2"/>
        <v>679</v>
      </c>
      <c r="E28" s="244">
        <f>C28/D28</f>
        <v>56.080618556701026</v>
      </c>
      <c r="F28" s="223">
        <v>39</v>
      </c>
      <c r="G28" s="80">
        <v>26424</v>
      </c>
      <c r="H28" s="72">
        <v>502</v>
      </c>
      <c r="I28" s="244">
        <f>G28/H28</f>
        <v>52.637450199203187</v>
      </c>
      <c r="J28" s="223">
        <v>12</v>
      </c>
      <c r="K28" s="80">
        <v>11654.74</v>
      </c>
      <c r="L28" s="72">
        <v>177</v>
      </c>
      <c r="M28" s="244">
        <f>K28/L28</f>
        <v>65.845988700564973</v>
      </c>
    </row>
    <row r="29" spans="1:13" ht="14.1" customHeight="1" x14ac:dyDescent="0.2">
      <c r="A29" s="281">
        <v>38</v>
      </c>
      <c r="B29" s="223">
        <f t="shared" si="0"/>
        <v>76</v>
      </c>
      <c r="C29" s="80">
        <f t="shared" si="1"/>
        <v>80157.94</v>
      </c>
      <c r="D29" s="72">
        <f t="shared" si="2"/>
        <v>1000</v>
      </c>
      <c r="E29" s="244">
        <f t="shared" ref="E29:E56" si="8">C29/D29</f>
        <v>80.157939999999996</v>
      </c>
      <c r="F29" s="223">
        <v>60</v>
      </c>
      <c r="G29" s="80">
        <v>68502.02</v>
      </c>
      <c r="H29" s="72">
        <v>837</v>
      </c>
      <c r="I29" s="244">
        <f t="shared" ref="I29:I49" si="9">G29/H29</f>
        <v>81.84231780167265</v>
      </c>
      <c r="J29" s="223">
        <v>16</v>
      </c>
      <c r="K29" s="80">
        <v>11655.92</v>
      </c>
      <c r="L29" s="72">
        <v>163</v>
      </c>
      <c r="M29" s="244">
        <f t="shared" ref="M29:M49" si="10">K29/L29</f>
        <v>71.508711656441719</v>
      </c>
    </row>
    <row r="30" spans="1:13" ht="14.1" customHeight="1" x14ac:dyDescent="0.2">
      <c r="A30" s="281">
        <v>39</v>
      </c>
      <c r="B30" s="223">
        <f t="shared" si="0"/>
        <v>46</v>
      </c>
      <c r="C30" s="80">
        <f t="shared" si="1"/>
        <v>38918.94</v>
      </c>
      <c r="D30" s="72">
        <f t="shared" si="2"/>
        <v>555</v>
      </c>
      <c r="E30" s="244">
        <f t="shared" si="8"/>
        <v>70.124216216216226</v>
      </c>
      <c r="F30" s="223">
        <v>34</v>
      </c>
      <c r="G30" s="80">
        <v>31859.74</v>
      </c>
      <c r="H30" s="72">
        <v>424</v>
      </c>
      <c r="I30" s="244">
        <f t="shared" si="9"/>
        <v>75.140896226415094</v>
      </c>
      <c r="J30" s="223">
        <v>12</v>
      </c>
      <c r="K30" s="80">
        <v>7059.2</v>
      </c>
      <c r="L30" s="72">
        <v>131</v>
      </c>
      <c r="M30" s="244">
        <f t="shared" si="10"/>
        <v>53.887022900763355</v>
      </c>
    </row>
    <row r="31" spans="1:13" ht="14.1" customHeight="1" x14ac:dyDescent="0.2">
      <c r="A31" s="281">
        <v>40</v>
      </c>
      <c r="B31" s="223">
        <f t="shared" si="0"/>
        <v>64</v>
      </c>
      <c r="C31" s="80">
        <f t="shared" si="1"/>
        <v>42984.07</v>
      </c>
      <c r="D31" s="72">
        <f t="shared" si="2"/>
        <v>711</v>
      </c>
      <c r="E31" s="244">
        <f t="shared" si="8"/>
        <v>60.455794655414905</v>
      </c>
      <c r="F31" s="223">
        <v>51</v>
      </c>
      <c r="G31" s="80">
        <v>37423.75</v>
      </c>
      <c r="H31" s="72">
        <v>585</v>
      </c>
      <c r="I31" s="244">
        <f t="shared" si="9"/>
        <v>63.972222222222221</v>
      </c>
      <c r="J31" s="223">
        <v>13</v>
      </c>
      <c r="K31" s="80">
        <v>5560.32</v>
      </c>
      <c r="L31" s="72">
        <v>126</v>
      </c>
      <c r="M31" s="244">
        <f t="shared" si="10"/>
        <v>44.12952380952381</v>
      </c>
    </row>
    <row r="32" spans="1:13" ht="14.1" customHeight="1" x14ac:dyDescent="0.2">
      <c r="A32" s="281">
        <v>41</v>
      </c>
      <c r="B32" s="223">
        <f t="shared" si="0"/>
        <v>127</v>
      </c>
      <c r="C32" s="80">
        <f t="shared" si="1"/>
        <v>121423.18</v>
      </c>
      <c r="D32" s="72">
        <f t="shared" si="2"/>
        <v>1561</v>
      </c>
      <c r="E32" s="244">
        <f t="shared" si="8"/>
        <v>77.785509288917353</v>
      </c>
      <c r="F32" s="223">
        <v>81</v>
      </c>
      <c r="G32" s="80">
        <v>83372.97</v>
      </c>
      <c r="H32" s="72">
        <v>1014</v>
      </c>
      <c r="I32" s="244">
        <f t="shared" si="9"/>
        <v>82.221863905325449</v>
      </c>
      <c r="J32" s="223">
        <v>46</v>
      </c>
      <c r="K32" s="80">
        <v>38050.21</v>
      </c>
      <c r="L32" s="72">
        <v>547</v>
      </c>
      <c r="M32" s="244">
        <f t="shared" si="10"/>
        <v>69.561627056672762</v>
      </c>
    </row>
    <row r="33" spans="1:13" ht="14.1" customHeight="1" x14ac:dyDescent="0.2">
      <c r="A33" s="281">
        <v>42</v>
      </c>
      <c r="B33" s="223">
        <f t="shared" si="0"/>
        <v>61</v>
      </c>
      <c r="C33" s="80">
        <f t="shared" si="1"/>
        <v>57172.679999999993</v>
      </c>
      <c r="D33" s="72">
        <f t="shared" si="2"/>
        <v>782</v>
      </c>
      <c r="E33" s="244">
        <f t="shared" si="8"/>
        <v>73.110843989769819</v>
      </c>
      <c r="F33" s="223">
        <v>43</v>
      </c>
      <c r="G33" s="80">
        <v>41351.339999999997</v>
      </c>
      <c r="H33" s="72">
        <v>604</v>
      </c>
      <c r="I33" s="244">
        <f t="shared" si="9"/>
        <v>68.462483443708607</v>
      </c>
      <c r="J33" s="223">
        <v>18</v>
      </c>
      <c r="K33" s="80">
        <v>15821.34</v>
      </c>
      <c r="L33" s="72">
        <v>178</v>
      </c>
      <c r="M33" s="244">
        <f t="shared" si="10"/>
        <v>88.883932584269658</v>
      </c>
    </row>
    <row r="34" spans="1:13" ht="14.1" customHeight="1" x14ac:dyDescent="0.2">
      <c r="A34" s="281">
        <v>43</v>
      </c>
      <c r="B34" s="223">
        <f t="shared" si="0"/>
        <v>75</v>
      </c>
      <c r="C34" s="80">
        <f t="shared" si="1"/>
        <v>75960.570000000007</v>
      </c>
      <c r="D34" s="72">
        <f t="shared" si="2"/>
        <v>972</v>
      </c>
      <c r="E34" s="244">
        <f t="shared" si="8"/>
        <v>78.148734567901244</v>
      </c>
      <c r="F34" s="223">
        <v>56</v>
      </c>
      <c r="G34" s="80">
        <v>58723.15</v>
      </c>
      <c r="H34" s="72">
        <v>731</v>
      </c>
      <c r="I34" s="244">
        <f t="shared" si="9"/>
        <v>80.332626538987697</v>
      </c>
      <c r="J34" s="223">
        <v>19</v>
      </c>
      <c r="K34" s="80">
        <v>17237.419999999998</v>
      </c>
      <c r="L34" s="72">
        <v>241</v>
      </c>
      <c r="M34" s="244">
        <f t="shared" si="10"/>
        <v>71.524564315352691</v>
      </c>
    </row>
    <row r="35" spans="1:13" ht="14.1" customHeight="1" x14ac:dyDescent="0.2">
      <c r="A35" s="281">
        <v>44</v>
      </c>
      <c r="B35" s="223">
        <f t="shared" si="0"/>
        <v>62</v>
      </c>
      <c r="C35" s="80">
        <f t="shared" si="1"/>
        <v>58881.35</v>
      </c>
      <c r="D35" s="72">
        <f t="shared" si="2"/>
        <v>868</v>
      </c>
      <c r="E35" s="244">
        <f t="shared" si="8"/>
        <v>67.835656682027647</v>
      </c>
      <c r="F35" s="223">
        <v>45</v>
      </c>
      <c r="G35" s="80">
        <v>39079.31</v>
      </c>
      <c r="H35" s="72">
        <v>605</v>
      </c>
      <c r="I35" s="244">
        <f t="shared" si="9"/>
        <v>64.593900826446273</v>
      </c>
      <c r="J35" s="223">
        <v>17</v>
      </c>
      <c r="K35" s="80">
        <v>19802.04</v>
      </c>
      <c r="L35" s="72">
        <v>263</v>
      </c>
      <c r="M35" s="244">
        <f t="shared" si="10"/>
        <v>75.292927756653995</v>
      </c>
    </row>
    <row r="36" spans="1:13" ht="14.1" customHeight="1" x14ac:dyDescent="0.2">
      <c r="A36" s="281">
        <v>45</v>
      </c>
      <c r="B36" s="223">
        <f t="shared" si="0"/>
        <v>90</v>
      </c>
      <c r="C36" s="80">
        <f t="shared" si="1"/>
        <v>85140.34</v>
      </c>
      <c r="D36" s="72">
        <f t="shared" si="2"/>
        <v>1126</v>
      </c>
      <c r="E36" s="244">
        <f t="shared" si="8"/>
        <v>75.613090586145645</v>
      </c>
      <c r="F36" s="223">
        <v>53</v>
      </c>
      <c r="G36" s="80">
        <v>56686.92</v>
      </c>
      <c r="H36" s="72">
        <v>684</v>
      </c>
      <c r="I36" s="244">
        <f t="shared" si="9"/>
        <v>82.875614035087722</v>
      </c>
      <c r="J36" s="223">
        <v>37</v>
      </c>
      <c r="K36" s="80">
        <v>28453.42</v>
      </c>
      <c r="L36" s="72">
        <v>442</v>
      </c>
      <c r="M36" s="244">
        <f t="shared" si="10"/>
        <v>64.374253393665157</v>
      </c>
    </row>
    <row r="37" spans="1:13" ht="14.1" customHeight="1" x14ac:dyDescent="0.2">
      <c r="A37" s="281">
        <v>46</v>
      </c>
      <c r="B37" s="223">
        <f t="shared" si="0"/>
        <v>106</v>
      </c>
      <c r="C37" s="80">
        <f t="shared" si="1"/>
        <v>97711.98</v>
      </c>
      <c r="D37" s="72">
        <f t="shared" si="2"/>
        <v>1435</v>
      </c>
      <c r="E37" s="244">
        <f t="shared" si="8"/>
        <v>68.091972125435532</v>
      </c>
      <c r="F37" s="223">
        <v>73</v>
      </c>
      <c r="G37" s="80">
        <v>68047.649999999994</v>
      </c>
      <c r="H37" s="72">
        <v>991</v>
      </c>
      <c r="I37" s="244">
        <f t="shared" si="9"/>
        <v>68.665640766902115</v>
      </c>
      <c r="J37" s="223">
        <v>33</v>
      </c>
      <c r="K37" s="80">
        <v>29664.33</v>
      </c>
      <c r="L37" s="72">
        <v>444</v>
      </c>
      <c r="M37" s="244">
        <f t="shared" si="10"/>
        <v>66.811554054054056</v>
      </c>
    </row>
    <row r="38" spans="1:13" ht="14.1" customHeight="1" x14ac:dyDescent="0.2">
      <c r="A38" s="281">
        <v>47</v>
      </c>
      <c r="B38" s="223">
        <f t="shared" si="0"/>
        <v>117</v>
      </c>
      <c r="C38" s="80">
        <f t="shared" si="1"/>
        <v>125471.47</v>
      </c>
      <c r="D38" s="72">
        <f t="shared" si="2"/>
        <v>1569</v>
      </c>
      <c r="E38" s="244">
        <f t="shared" si="8"/>
        <v>79.969069471000637</v>
      </c>
      <c r="F38" s="223">
        <v>85</v>
      </c>
      <c r="G38" s="80">
        <v>84495.56</v>
      </c>
      <c r="H38" s="72">
        <v>1196</v>
      </c>
      <c r="I38" s="244">
        <f t="shared" si="9"/>
        <v>70.648461538461532</v>
      </c>
      <c r="J38" s="223">
        <v>32</v>
      </c>
      <c r="K38" s="80">
        <v>40975.910000000003</v>
      </c>
      <c r="L38" s="72">
        <v>373</v>
      </c>
      <c r="M38" s="244">
        <f t="shared" si="10"/>
        <v>109.85498659517427</v>
      </c>
    </row>
    <row r="39" spans="1:13" ht="14.1" customHeight="1" x14ac:dyDescent="0.2">
      <c r="A39" s="281">
        <v>48</v>
      </c>
      <c r="B39" s="223">
        <f t="shared" si="0"/>
        <v>87</v>
      </c>
      <c r="C39" s="80">
        <f t="shared" si="1"/>
        <v>79701.649999999994</v>
      </c>
      <c r="D39" s="72">
        <f t="shared" si="2"/>
        <v>1291</v>
      </c>
      <c r="E39" s="244">
        <f t="shared" si="8"/>
        <v>61.736367157242441</v>
      </c>
      <c r="F39" s="223">
        <v>55</v>
      </c>
      <c r="G39" s="80">
        <v>53980.73</v>
      </c>
      <c r="H39" s="72">
        <v>844</v>
      </c>
      <c r="I39" s="244">
        <f t="shared" si="9"/>
        <v>63.958210900473937</v>
      </c>
      <c r="J39" s="223">
        <v>32</v>
      </c>
      <c r="K39" s="80">
        <v>25720.92</v>
      </c>
      <c r="L39" s="72">
        <v>447</v>
      </c>
      <c r="M39" s="244">
        <f t="shared" si="10"/>
        <v>57.541208053691271</v>
      </c>
    </row>
    <row r="40" spans="1:13" ht="14.1" customHeight="1" x14ac:dyDescent="0.2">
      <c r="A40" s="281">
        <v>49</v>
      </c>
      <c r="B40" s="223">
        <f t="shared" si="0"/>
        <v>134</v>
      </c>
      <c r="C40" s="80">
        <f t="shared" si="1"/>
        <v>123950.63</v>
      </c>
      <c r="D40" s="72">
        <f t="shared" si="2"/>
        <v>1878</v>
      </c>
      <c r="E40" s="244">
        <f t="shared" si="8"/>
        <v>66.001400425985096</v>
      </c>
      <c r="F40" s="223">
        <v>95</v>
      </c>
      <c r="G40" s="80">
        <v>92362.42</v>
      </c>
      <c r="H40" s="72">
        <v>1344</v>
      </c>
      <c r="I40" s="244">
        <f t="shared" si="9"/>
        <v>68.722038690476182</v>
      </c>
      <c r="J40" s="223">
        <v>39</v>
      </c>
      <c r="K40" s="80">
        <v>31588.21</v>
      </c>
      <c r="L40" s="72">
        <v>534</v>
      </c>
      <c r="M40" s="244">
        <f t="shared" si="10"/>
        <v>59.153951310861423</v>
      </c>
    </row>
    <row r="41" spans="1:13" ht="14.1" customHeight="1" x14ac:dyDescent="0.2">
      <c r="A41" s="281">
        <v>50</v>
      </c>
      <c r="B41" s="223">
        <f t="shared" si="0"/>
        <v>108</v>
      </c>
      <c r="C41" s="80">
        <f t="shared" si="1"/>
        <v>110425.63</v>
      </c>
      <c r="D41" s="72">
        <f t="shared" si="2"/>
        <v>1526</v>
      </c>
      <c r="E41" s="244">
        <f t="shared" si="8"/>
        <v>72.362798165137619</v>
      </c>
      <c r="F41" s="223">
        <v>64</v>
      </c>
      <c r="G41" s="80">
        <v>71690.94</v>
      </c>
      <c r="H41" s="72">
        <v>915</v>
      </c>
      <c r="I41" s="244">
        <f t="shared" si="9"/>
        <v>78.350754098360653</v>
      </c>
      <c r="J41" s="223">
        <v>44</v>
      </c>
      <c r="K41" s="80">
        <v>38734.69</v>
      </c>
      <c r="L41" s="72">
        <v>611</v>
      </c>
      <c r="M41" s="244">
        <f t="shared" si="10"/>
        <v>63.395564648117841</v>
      </c>
    </row>
    <row r="42" spans="1:13" ht="14.1" customHeight="1" x14ac:dyDescent="0.2">
      <c r="A42" s="281">
        <v>51</v>
      </c>
      <c r="B42" s="223">
        <f t="shared" si="0"/>
        <v>112</v>
      </c>
      <c r="C42" s="80">
        <f t="shared" si="1"/>
        <v>121675.13</v>
      </c>
      <c r="D42" s="72">
        <f t="shared" si="2"/>
        <v>1480</v>
      </c>
      <c r="E42" s="244">
        <f t="shared" si="8"/>
        <v>82.212925675675677</v>
      </c>
      <c r="F42" s="223">
        <v>57</v>
      </c>
      <c r="G42" s="80">
        <v>65001.62</v>
      </c>
      <c r="H42" s="72">
        <v>743</v>
      </c>
      <c r="I42" s="244">
        <f t="shared" si="9"/>
        <v>87.485356662180351</v>
      </c>
      <c r="J42" s="223">
        <v>55</v>
      </c>
      <c r="K42" s="80">
        <v>56673.51</v>
      </c>
      <c r="L42" s="72">
        <v>737</v>
      </c>
      <c r="M42" s="244">
        <f t="shared" si="10"/>
        <v>76.897571234735423</v>
      </c>
    </row>
    <row r="43" spans="1:13" ht="14.1" customHeight="1" x14ac:dyDescent="0.2">
      <c r="A43" s="281">
        <v>52</v>
      </c>
      <c r="B43" s="223">
        <f t="shared" si="0"/>
        <v>99</v>
      </c>
      <c r="C43" s="80">
        <f t="shared" si="1"/>
        <v>88339.55</v>
      </c>
      <c r="D43" s="72">
        <f t="shared" si="2"/>
        <v>1352</v>
      </c>
      <c r="E43" s="244">
        <f t="shared" si="8"/>
        <v>65.339903846153845</v>
      </c>
      <c r="F43" s="223">
        <v>51</v>
      </c>
      <c r="G43" s="80">
        <v>44674.57</v>
      </c>
      <c r="H43" s="72">
        <v>719</v>
      </c>
      <c r="I43" s="244">
        <f t="shared" si="9"/>
        <v>62.134311543810846</v>
      </c>
      <c r="J43" s="223">
        <v>48</v>
      </c>
      <c r="K43" s="80">
        <v>43664.98</v>
      </c>
      <c r="L43" s="72">
        <v>633</v>
      </c>
      <c r="M43" s="244">
        <f t="shared" si="10"/>
        <v>68.981011058451827</v>
      </c>
    </row>
    <row r="44" spans="1:13" ht="14.1" customHeight="1" x14ac:dyDescent="0.2">
      <c r="A44" s="281">
        <v>53</v>
      </c>
      <c r="B44" s="223">
        <f t="shared" si="0"/>
        <v>102</v>
      </c>
      <c r="C44" s="80">
        <f t="shared" si="1"/>
        <v>96243.38</v>
      </c>
      <c r="D44" s="72">
        <f t="shared" si="2"/>
        <v>1464</v>
      </c>
      <c r="E44" s="244">
        <f t="shared" si="8"/>
        <v>65.740013661202184</v>
      </c>
      <c r="F44" s="223">
        <v>53</v>
      </c>
      <c r="G44" s="80">
        <v>53444.5</v>
      </c>
      <c r="H44" s="72">
        <v>766</v>
      </c>
      <c r="I44" s="244">
        <f t="shared" si="9"/>
        <v>69.770887728459527</v>
      </c>
      <c r="J44" s="223">
        <v>49</v>
      </c>
      <c r="K44" s="80">
        <v>42798.879999999997</v>
      </c>
      <c r="L44" s="72">
        <v>698</v>
      </c>
      <c r="M44" s="244">
        <f t="shared" si="10"/>
        <v>61.316446991404007</v>
      </c>
    </row>
    <row r="45" spans="1:13" ht="14.1" customHeight="1" x14ac:dyDescent="0.2">
      <c r="A45" s="281">
        <v>54</v>
      </c>
      <c r="B45" s="223">
        <f t="shared" si="0"/>
        <v>117</v>
      </c>
      <c r="C45" s="80">
        <f t="shared" si="1"/>
        <v>125527.98999999999</v>
      </c>
      <c r="D45" s="72">
        <f t="shared" si="2"/>
        <v>1556</v>
      </c>
      <c r="E45" s="244">
        <f t="shared" si="8"/>
        <v>80.67351542416452</v>
      </c>
      <c r="F45" s="223">
        <v>53</v>
      </c>
      <c r="G45" s="80">
        <v>56244.99</v>
      </c>
      <c r="H45" s="72">
        <v>702</v>
      </c>
      <c r="I45" s="244">
        <f t="shared" si="9"/>
        <v>80.121068376068379</v>
      </c>
      <c r="J45" s="223">
        <v>64</v>
      </c>
      <c r="K45" s="80">
        <v>69283</v>
      </c>
      <c r="L45" s="72">
        <v>854</v>
      </c>
      <c r="M45" s="244">
        <f t="shared" si="10"/>
        <v>81.127634660421549</v>
      </c>
    </row>
    <row r="46" spans="1:13" ht="14.1" customHeight="1" x14ac:dyDescent="0.2">
      <c r="A46" s="281">
        <v>55</v>
      </c>
      <c r="B46" s="223">
        <f t="shared" si="0"/>
        <v>112</v>
      </c>
      <c r="C46" s="80">
        <f t="shared" si="1"/>
        <v>107164.2</v>
      </c>
      <c r="D46" s="72">
        <f t="shared" si="2"/>
        <v>1590</v>
      </c>
      <c r="E46" s="244">
        <f t="shared" si="8"/>
        <v>67.398867924528304</v>
      </c>
      <c r="F46" s="223">
        <v>70</v>
      </c>
      <c r="G46" s="80">
        <v>60099.89</v>
      </c>
      <c r="H46" s="72">
        <v>977</v>
      </c>
      <c r="I46" s="244">
        <f t="shared" si="9"/>
        <v>61.514728761514839</v>
      </c>
      <c r="J46" s="223">
        <v>42</v>
      </c>
      <c r="K46" s="80">
        <v>47064.31</v>
      </c>
      <c r="L46" s="72">
        <v>613</v>
      </c>
      <c r="M46" s="244">
        <f t="shared" si="10"/>
        <v>76.777014681892325</v>
      </c>
    </row>
    <row r="47" spans="1:13" ht="14.1" customHeight="1" x14ac:dyDescent="0.2">
      <c r="A47" s="281">
        <v>56</v>
      </c>
      <c r="B47" s="223">
        <f t="shared" si="0"/>
        <v>132</v>
      </c>
      <c r="C47" s="80">
        <f t="shared" si="1"/>
        <v>142476.77000000002</v>
      </c>
      <c r="D47" s="72">
        <f t="shared" si="2"/>
        <v>1881</v>
      </c>
      <c r="E47" s="244">
        <f t="shared" si="8"/>
        <v>75.745225943647</v>
      </c>
      <c r="F47" s="223">
        <v>71</v>
      </c>
      <c r="G47" s="80">
        <v>89673.08</v>
      </c>
      <c r="H47" s="72">
        <v>1029</v>
      </c>
      <c r="I47" s="244">
        <f t="shared" si="9"/>
        <v>87.14585034013605</v>
      </c>
      <c r="J47" s="223">
        <v>61</v>
      </c>
      <c r="K47" s="80">
        <v>52803.69</v>
      </c>
      <c r="L47" s="72">
        <v>852</v>
      </c>
      <c r="M47" s="244">
        <f t="shared" si="10"/>
        <v>61.97616197183099</v>
      </c>
    </row>
    <row r="48" spans="1:13" ht="14.1" customHeight="1" x14ac:dyDescent="0.2">
      <c r="A48" s="281">
        <v>57</v>
      </c>
      <c r="B48" s="223">
        <f t="shared" si="0"/>
        <v>110</v>
      </c>
      <c r="C48" s="80">
        <f t="shared" si="1"/>
        <v>106938.70999999999</v>
      </c>
      <c r="D48" s="72">
        <f t="shared" si="2"/>
        <v>1447</v>
      </c>
      <c r="E48" s="244">
        <f t="shared" si="8"/>
        <v>73.903738769868681</v>
      </c>
      <c r="F48" s="223">
        <v>55</v>
      </c>
      <c r="G48" s="80">
        <v>51300.63</v>
      </c>
      <c r="H48" s="72">
        <v>744</v>
      </c>
      <c r="I48" s="244">
        <f t="shared" si="9"/>
        <v>68.952459677419355</v>
      </c>
      <c r="J48" s="223">
        <v>55</v>
      </c>
      <c r="K48" s="80">
        <v>55638.080000000002</v>
      </c>
      <c r="L48" s="72">
        <v>703</v>
      </c>
      <c r="M48" s="244">
        <f t="shared" si="10"/>
        <v>79.143783783783789</v>
      </c>
    </row>
    <row r="49" spans="1:13" ht="14.1" customHeight="1" x14ac:dyDescent="0.2">
      <c r="A49" s="281">
        <v>58</v>
      </c>
      <c r="B49" s="223">
        <f t="shared" si="0"/>
        <v>119</v>
      </c>
      <c r="C49" s="80">
        <f t="shared" si="1"/>
        <v>114379.79999999999</v>
      </c>
      <c r="D49" s="72">
        <f t="shared" si="2"/>
        <v>1668</v>
      </c>
      <c r="E49" s="244">
        <f t="shared" si="8"/>
        <v>68.573021582733801</v>
      </c>
      <c r="F49" s="223">
        <v>51</v>
      </c>
      <c r="G49" s="80">
        <v>53981.84</v>
      </c>
      <c r="H49" s="72">
        <v>784</v>
      </c>
      <c r="I49" s="244">
        <f t="shared" si="9"/>
        <v>68.854387755102039</v>
      </c>
      <c r="J49" s="223">
        <v>68</v>
      </c>
      <c r="K49" s="80">
        <v>60397.96</v>
      </c>
      <c r="L49" s="72">
        <v>884</v>
      </c>
      <c r="M49" s="244">
        <f t="shared" si="10"/>
        <v>68.323484162895923</v>
      </c>
    </row>
    <row r="50" spans="1:13" ht="14.1" customHeight="1" x14ac:dyDescent="0.2">
      <c r="A50" s="281">
        <v>59</v>
      </c>
      <c r="B50" s="223">
        <f t="shared" si="0"/>
        <v>130</v>
      </c>
      <c r="C50" s="80">
        <f t="shared" si="1"/>
        <v>138000.20000000001</v>
      </c>
      <c r="D50" s="72">
        <f t="shared" si="2"/>
        <v>1884</v>
      </c>
      <c r="E50" s="244">
        <f>C50/D50</f>
        <v>73.248513800424632</v>
      </c>
      <c r="F50" s="223">
        <v>58</v>
      </c>
      <c r="G50" s="80">
        <v>55981</v>
      </c>
      <c r="H50" s="72">
        <v>894</v>
      </c>
      <c r="I50" s="244">
        <f>G50/H50</f>
        <v>62.618568232662192</v>
      </c>
      <c r="J50" s="223">
        <v>72</v>
      </c>
      <c r="K50" s="80">
        <v>82019.199999999997</v>
      </c>
      <c r="L50" s="72">
        <v>990</v>
      </c>
      <c r="M50" s="244">
        <f>K50/L50</f>
        <v>82.847676767676759</v>
      </c>
    </row>
    <row r="51" spans="1:13" ht="14.1" customHeight="1" x14ac:dyDescent="0.2">
      <c r="A51" s="281">
        <v>60</v>
      </c>
      <c r="B51" s="223">
        <f t="shared" si="0"/>
        <v>154</v>
      </c>
      <c r="C51" s="80">
        <f t="shared" si="1"/>
        <v>134459.79999999999</v>
      </c>
      <c r="D51" s="72">
        <f t="shared" si="2"/>
        <v>2277</v>
      </c>
      <c r="E51" s="244">
        <f t="shared" si="8"/>
        <v>59.051295564339036</v>
      </c>
      <c r="F51" s="223">
        <v>71</v>
      </c>
      <c r="G51" s="80">
        <v>64274.22</v>
      </c>
      <c r="H51" s="72">
        <v>1081</v>
      </c>
      <c r="I51" s="244">
        <f t="shared" ref="I51:I56" si="11">G51/H51</f>
        <v>59.458112858464389</v>
      </c>
      <c r="J51" s="223">
        <v>83</v>
      </c>
      <c r="K51" s="80">
        <v>70185.58</v>
      </c>
      <c r="L51" s="72">
        <v>1196</v>
      </c>
      <c r="M51" s="244">
        <f t="shared" ref="M51:M56" si="12">K51/L51</f>
        <v>58.683595317725754</v>
      </c>
    </row>
    <row r="52" spans="1:13" ht="14.1" customHeight="1" x14ac:dyDescent="0.2">
      <c r="A52" s="281">
        <v>61</v>
      </c>
      <c r="B52" s="223">
        <f t="shared" si="0"/>
        <v>106</v>
      </c>
      <c r="C52" s="80">
        <f t="shared" si="1"/>
        <v>87696.52</v>
      </c>
      <c r="D52" s="72">
        <f t="shared" si="2"/>
        <v>1483</v>
      </c>
      <c r="E52" s="244">
        <f t="shared" si="8"/>
        <v>59.134538098449092</v>
      </c>
      <c r="F52" s="223">
        <v>65</v>
      </c>
      <c r="G52" s="80">
        <v>54965.18</v>
      </c>
      <c r="H52" s="72">
        <v>956</v>
      </c>
      <c r="I52" s="244">
        <f t="shared" si="11"/>
        <v>57.494958158995814</v>
      </c>
      <c r="J52" s="223">
        <v>41</v>
      </c>
      <c r="K52" s="80">
        <v>32731.34</v>
      </c>
      <c r="L52" s="72">
        <v>527</v>
      </c>
      <c r="M52" s="244">
        <f t="shared" si="12"/>
        <v>62.108804554079697</v>
      </c>
    </row>
    <row r="53" spans="1:13" ht="14.1" customHeight="1" x14ac:dyDescent="0.2">
      <c r="A53" s="281">
        <v>62</v>
      </c>
      <c r="B53" s="223">
        <f t="shared" si="0"/>
        <v>148</v>
      </c>
      <c r="C53" s="80">
        <f t="shared" si="1"/>
        <v>139960.21</v>
      </c>
      <c r="D53" s="72">
        <f t="shared" si="2"/>
        <v>2208</v>
      </c>
      <c r="E53" s="244">
        <f t="shared" si="8"/>
        <v>63.387776268115935</v>
      </c>
      <c r="F53" s="223">
        <v>68</v>
      </c>
      <c r="G53" s="80">
        <v>57367.7</v>
      </c>
      <c r="H53" s="72">
        <v>991</v>
      </c>
      <c r="I53" s="244">
        <f t="shared" si="11"/>
        <v>57.888698284561045</v>
      </c>
      <c r="J53" s="223">
        <v>80</v>
      </c>
      <c r="K53" s="80">
        <v>82592.509999999995</v>
      </c>
      <c r="L53" s="72">
        <v>1217</v>
      </c>
      <c r="M53" s="244">
        <f t="shared" si="12"/>
        <v>67.865661462612977</v>
      </c>
    </row>
    <row r="54" spans="1:13" ht="14.1" customHeight="1" x14ac:dyDescent="0.2">
      <c r="A54" s="281">
        <v>63</v>
      </c>
      <c r="B54" s="223">
        <f t="shared" si="0"/>
        <v>132</v>
      </c>
      <c r="C54" s="80">
        <f t="shared" si="1"/>
        <v>130595.81</v>
      </c>
      <c r="D54" s="72">
        <f t="shared" si="2"/>
        <v>1964</v>
      </c>
      <c r="E54" s="244">
        <f t="shared" si="8"/>
        <v>66.494811608961299</v>
      </c>
      <c r="F54" s="223">
        <v>94</v>
      </c>
      <c r="G54" s="80">
        <v>97148.62</v>
      </c>
      <c r="H54" s="72">
        <v>1371</v>
      </c>
      <c r="I54" s="244">
        <f t="shared" si="11"/>
        <v>70.859679066374909</v>
      </c>
      <c r="J54" s="223">
        <v>38</v>
      </c>
      <c r="K54" s="80">
        <v>33447.19</v>
      </c>
      <c r="L54" s="72">
        <v>593</v>
      </c>
      <c r="M54" s="244">
        <f t="shared" si="12"/>
        <v>56.403355817875216</v>
      </c>
    </row>
    <row r="55" spans="1:13" ht="14.1" customHeight="1" x14ac:dyDescent="0.2">
      <c r="A55" s="281">
        <v>64</v>
      </c>
      <c r="B55" s="223">
        <f t="shared" si="0"/>
        <v>43</v>
      </c>
      <c r="C55" s="80">
        <f t="shared" si="1"/>
        <v>39894.039999999994</v>
      </c>
      <c r="D55" s="72">
        <f t="shared" si="2"/>
        <v>663</v>
      </c>
      <c r="E55" s="244">
        <f t="shared" si="8"/>
        <v>60.172006033182491</v>
      </c>
      <c r="F55" s="223">
        <v>25</v>
      </c>
      <c r="G55" s="80">
        <v>22524.26</v>
      </c>
      <c r="H55" s="72">
        <v>380</v>
      </c>
      <c r="I55" s="244">
        <f t="shared" si="11"/>
        <v>59.274368421052628</v>
      </c>
      <c r="J55" s="223">
        <v>18</v>
      </c>
      <c r="K55" s="80">
        <v>17369.78</v>
      </c>
      <c r="L55" s="72">
        <v>283</v>
      </c>
      <c r="M55" s="244">
        <f t="shared" si="12"/>
        <v>61.377314487632503</v>
      </c>
    </row>
    <row r="56" spans="1:13" ht="14.1" customHeight="1" x14ac:dyDescent="0.2">
      <c r="A56" s="282" t="s">
        <v>79</v>
      </c>
      <c r="B56" s="223">
        <f t="shared" si="0"/>
        <v>385</v>
      </c>
      <c r="C56" s="80">
        <f t="shared" si="1"/>
        <v>354361.64000000007</v>
      </c>
      <c r="D56" s="72">
        <f t="shared" si="2"/>
        <v>5818</v>
      </c>
      <c r="E56" s="244">
        <f t="shared" si="8"/>
        <v>60.907810244070141</v>
      </c>
      <c r="F56" s="223">
        <v>150</v>
      </c>
      <c r="G56" s="80">
        <v>111431.43000000001</v>
      </c>
      <c r="H56" s="72">
        <v>2225</v>
      </c>
      <c r="I56" s="244">
        <f t="shared" si="11"/>
        <v>50.081541573033711</v>
      </c>
      <c r="J56" s="223">
        <v>235</v>
      </c>
      <c r="K56" s="80">
        <v>242930.21000000005</v>
      </c>
      <c r="L56" s="72">
        <v>3593</v>
      </c>
      <c r="M56" s="244">
        <f t="shared" si="12"/>
        <v>67.61208182577235</v>
      </c>
    </row>
    <row r="57" spans="1:13" ht="30" customHeight="1" x14ac:dyDescent="0.2">
      <c r="A57" s="282" t="s">
        <v>127</v>
      </c>
      <c r="B57" s="302">
        <f t="shared" si="0"/>
        <v>23</v>
      </c>
      <c r="C57" s="303">
        <f t="shared" si="1"/>
        <v>13977.68</v>
      </c>
      <c r="D57" s="99">
        <f t="shared" si="2"/>
        <v>308</v>
      </c>
      <c r="E57" s="304">
        <f>C57/D57</f>
        <v>45.382077922077926</v>
      </c>
      <c r="F57" s="302">
        <v>14</v>
      </c>
      <c r="G57" s="303">
        <v>8574.48</v>
      </c>
      <c r="H57" s="99">
        <v>216</v>
      </c>
      <c r="I57" s="304">
        <f>G57/H57</f>
        <v>39.696666666666665</v>
      </c>
      <c r="J57" s="302">
        <v>9</v>
      </c>
      <c r="K57" s="303">
        <v>5403.2</v>
      </c>
      <c r="L57" s="99">
        <v>92</v>
      </c>
      <c r="M57" s="304">
        <f>K57/L57</f>
        <v>58.730434782608697</v>
      </c>
    </row>
    <row r="58" spans="1:13" ht="20.100000000000001" customHeight="1" x14ac:dyDescent="0.2">
      <c r="A58" s="256" t="s">
        <v>5</v>
      </c>
      <c r="B58" s="225">
        <f>SUM(B9:B57)</f>
        <v>3851</v>
      </c>
      <c r="C58" s="132">
        <f>SUM(C9:C57)</f>
        <v>3555478.76</v>
      </c>
      <c r="D58" s="120">
        <f>SUM(D9:D57)</f>
        <v>52657</v>
      </c>
      <c r="E58" s="238">
        <f>C58/D58</f>
        <v>67.521483563438849</v>
      </c>
      <c r="F58" s="225">
        <f>SUM(F9:F57)</f>
        <v>2319</v>
      </c>
      <c r="G58" s="132">
        <f>SUM(G9:G57)</f>
        <v>2151479.7799999998</v>
      </c>
      <c r="H58" s="120">
        <f>SUM(H9:H57)</f>
        <v>31986</v>
      </c>
      <c r="I58" s="238">
        <f>G58/H58</f>
        <v>67.26317076220846</v>
      </c>
      <c r="J58" s="225">
        <f>SUM(J9:J57)</f>
        <v>1532</v>
      </c>
      <c r="K58" s="132">
        <f>SUM(K9:K57)</f>
        <v>1403998.9799999995</v>
      </c>
      <c r="L58" s="120">
        <f>SUM(L9:L57)</f>
        <v>20671</v>
      </c>
      <c r="M58" s="238">
        <f>K58/L58</f>
        <v>67.921192975666372</v>
      </c>
    </row>
    <row r="59" spans="1:13" ht="9.9499999999999993" customHeight="1" x14ac:dyDescent="0.2">
      <c r="C59" s="108"/>
      <c r="E59" s="105"/>
    </row>
    <row r="60" spans="1:13" ht="15" customHeight="1" x14ac:dyDescent="0.2">
      <c r="A60" s="275" t="s">
        <v>322</v>
      </c>
      <c r="B60" s="275"/>
      <c r="C60" s="275"/>
      <c r="D60" s="275"/>
      <c r="E60" s="275"/>
      <c r="F60" s="278"/>
      <c r="G60" s="278"/>
      <c r="H60" s="278"/>
      <c r="I60" s="278"/>
      <c r="J60" s="278"/>
      <c r="K60" s="278"/>
      <c r="L60" s="278"/>
      <c r="M60" s="278"/>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75" zoomScaleNormal="75" workbookViewId="0">
      <selection activeCell="J28" sqref="J28"/>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4" width="12.710937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5"/>
      <c r="C2" s="265"/>
      <c r="D2" s="90"/>
      <c r="E2" s="90"/>
      <c r="F2" s="90"/>
      <c r="H2" s="82"/>
      <c r="I2" s="82"/>
      <c r="J2" s="82"/>
      <c r="K2" s="82"/>
      <c r="L2" s="82"/>
      <c r="M2" s="82"/>
    </row>
    <row r="3" spans="1:16" ht="15" customHeight="1" x14ac:dyDescent="0.2">
      <c r="A3" s="344" t="s">
        <v>363</v>
      </c>
      <c r="B3" s="345"/>
      <c r="C3" s="345"/>
      <c r="D3" s="345"/>
      <c r="E3" s="345"/>
      <c r="F3" s="345"/>
      <c r="G3" s="277"/>
      <c r="H3" s="277"/>
      <c r="I3" s="82"/>
      <c r="J3" s="82"/>
      <c r="K3" s="82"/>
      <c r="L3" s="82"/>
      <c r="M3" s="82"/>
    </row>
    <row r="4" spans="1:16" ht="30" customHeight="1" x14ac:dyDescent="0.2">
      <c r="A4" s="371" t="s">
        <v>409</v>
      </c>
      <c r="B4" s="371"/>
      <c r="C4" s="371"/>
      <c r="D4" s="371"/>
      <c r="E4" s="371"/>
      <c r="F4" s="371"/>
      <c r="G4" s="371"/>
      <c r="H4" s="371"/>
      <c r="I4" s="371"/>
      <c r="J4" s="371"/>
      <c r="K4" s="272"/>
      <c r="L4" s="272"/>
      <c r="M4" s="272"/>
      <c r="N4" s="272"/>
      <c r="O4" s="272"/>
      <c r="P4" s="272"/>
    </row>
    <row r="5" spans="1:16" ht="15" customHeight="1" x14ac:dyDescent="0.25">
      <c r="A5" s="86"/>
      <c r="B5" s="86"/>
      <c r="C5" s="87"/>
      <c r="D5" s="88"/>
      <c r="E5" s="87"/>
      <c r="F5" s="110"/>
    </row>
    <row r="6" spans="1:16" ht="15" customHeight="1" x14ac:dyDescent="0.2">
      <c r="A6" s="367" t="s">
        <v>350</v>
      </c>
      <c r="B6" s="368"/>
      <c r="C6" s="386" t="s">
        <v>5</v>
      </c>
      <c r="D6" s="387"/>
      <c r="E6" s="387"/>
      <c r="F6" s="388"/>
      <c r="G6" s="386" t="s">
        <v>330</v>
      </c>
      <c r="H6" s="387"/>
      <c r="I6" s="387"/>
      <c r="J6" s="388"/>
      <c r="K6" s="386" t="s">
        <v>331</v>
      </c>
      <c r="L6" s="387"/>
      <c r="M6" s="387"/>
      <c r="N6" s="388"/>
    </row>
    <row r="7" spans="1:16" ht="60" customHeight="1" x14ac:dyDescent="0.2">
      <c r="A7" s="369"/>
      <c r="B7" s="370"/>
      <c r="C7" s="250" t="s">
        <v>258</v>
      </c>
      <c r="D7" s="133" t="s">
        <v>241</v>
      </c>
      <c r="E7" s="222" t="s">
        <v>66</v>
      </c>
      <c r="F7" s="243" t="s">
        <v>229</v>
      </c>
      <c r="G7" s="250" t="s">
        <v>258</v>
      </c>
      <c r="H7" s="133" t="s">
        <v>241</v>
      </c>
      <c r="I7" s="222" t="s">
        <v>66</v>
      </c>
      <c r="J7" s="243" t="s">
        <v>229</v>
      </c>
      <c r="K7" s="250" t="s">
        <v>258</v>
      </c>
      <c r="L7" s="133" t="s">
        <v>241</v>
      </c>
      <c r="M7" s="222" t="s">
        <v>66</v>
      </c>
      <c r="N7" s="243" t="s">
        <v>229</v>
      </c>
    </row>
    <row r="8" spans="1:16" ht="20.100000000000001" customHeight="1" x14ac:dyDescent="0.2">
      <c r="A8" s="291">
        <v>1</v>
      </c>
      <c r="B8" s="292">
        <v>2</v>
      </c>
      <c r="C8" s="291">
        <v>3</v>
      </c>
      <c r="D8" s="119">
        <v>4</v>
      </c>
      <c r="E8" s="119">
        <v>5</v>
      </c>
      <c r="F8" s="292" t="s">
        <v>221</v>
      </c>
      <c r="G8" s="291">
        <v>7</v>
      </c>
      <c r="H8" s="119">
        <v>8</v>
      </c>
      <c r="I8" s="119">
        <v>9</v>
      </c>
      <c r="J8" s="292" t="s">
        <v>336</v>
      </c>
      <c r="K8" s="291">
        <v>11</v>
      </c>
      <c r="L8" s="119">
        <v>12</v>
      </c>
      <c r="M8" s="119">
        <v>13</v>
      </c>
      <c r="N8" s="292" t="s">
        <v>338</v>
      </c>
    </row>
    <row r="9" spans="1:16" ht="24.95" customHeight="1" x14ac:dyDescent="0.2">
      <c r="A9" s="309">
        <v>111</v>
      </c>
      <c r="B9" s="247" t="s">
        <v>6</v>
      </c>
      <c r="C9" s="251">
        <f>G9+K9</f>
        <v>343</v>
      </c>
      <c r="D9" s="85">
        <f>H9+L9</f>
        <v>121995.32999999999</v>
      </c>
      <c r="E9" s="84">
        <f>I9+M9</f>
        <v>1727</v>
      </c>
      <c r="F9" s="244">
        <f>D9/E9</f>
        <v>70.640028951939769</v>
      </c>
      <c r="G9" s="251">
        <v>182</v>
      </c>
      <c r="H9" s="85">
        <v>68333.759999999995</v>
      </c>
      <c r="I9" s="84">
        <v>933</v>
      </c>
      <c r="J9" s="244">
        <f>H9/I9</f>
        <v>73.240900321543407</v>
      </c>
      <c r="K9" s="251">
        <v>161</v>
      </c>
      <c r="L9" s="85">
        <v>53661.57</v>
      </c>
      <c r="M9" s="84">
        <v>794</v>
      </c>
      <c r="N9" s="244">
        <f>L9/M9</f>
        <v>67.583841309823683</v>
      </c>
    </row>
    <row r="10" spans="1:16" ht="24.95" customHeight="1" x14ac:dyDescent="0.2">
      <c r="A10" s="309">
        <v>112</v>
      </c>
      <c r="B10" s="247" t="s">
        <v>7</v>
      </c>
      <c r="C10" s="251"/>
      <c r="D10" s="85"/>
      <c r="E10" s="84"/>
      <c r="F10" s="244"/>
      <c r="G10" s="251"/>
      <c r="H10" s="85"/>
      <c r="I10" s="84"/>
      <c r="J10" s="244"/>
      <c r="K10" s="251"/>
      <c r="L10" s="85"/>
      <c r="M10" s="84"/>
      <c r="N10" s="244"/>
    </row>
    <row r="11" spans="1:16" ht="24.95" customHeight="1" x14ac:dyDescent="0.2">
      <c r="A11" s="309">
        <v>113</v>
      </c>
      <c r="B11" s="247" t="s">
        <v>8</v>
      </c>
      <c r="C11" s="251">
        <f t="shared" ref="C11:C46" si="0">G11+K11</f>
        <v>88</v>
      </c>
      <c r="D11" s="85">
        <f t="shared" ref="D11:D46" si="1">H11+L11</f>
        <v>36069.589999999997</v>
      </c>
      <c r="E11" s="84">
        <f t="shared" ref="E11:E46" si="2">I11+M11</f>
        <v>477</v>
      </c>
      <c r="F11" s="244">
        <f>D11/E11</f>
        <v>75.617589098532491</v>
      </c>
      <c r="G11" s="251">
        <v>49</v>
      </c>
      <c r="H11" s="85">
        <v>21351.35</v>
      </c>
      <c r="I11" s="84">
        <v>277</v>
      </c>
      <c r="J11" s="244">
        <f>H11/I11</f>
        <v>77.080685920577608</v>
      </c>
      <c r="K11" s="251">
        <v>39</v>
      </c>
      <c r="L11" s="85">
        <v>14718.24</v>
      </c>
      <c r="M11" s="84">
        <v>200</v>
      </c>
      <c r="N11" s="244">
        <f>L11/M11</f>
        <v>73.591200000000001</v>
      </c>
    </row>
    <row r="12" spans="1:16" ht="24.95" customHeight="1" x14ac:dyDescent="0.2">
      <c r="A12" s="309">
        <v>114</v>
      </c>
      <c r="B12" s="247" t="s">
        <v>9</v>
      </c>
      <c r="C12" s="251"/>
      <c r="D12" s="85"/>
      <c r="E12" s="84"/>
      <c r="F12" s="244"/>
      <c r="G12" s="251"/>
      <c r="H12" s="85"/>
      <c r="I12" s="84"/>
      <c r="J12" s="244"/>
      <c r="K12" s="251"/>
      <c r="L12" s="85"/>
      <c r="M12" s="84"/>
      <c r="N12" s="244"/>
    </row>
    <row r="13" spans="1:16" ht="24.95" customHeight="1" x14ac:dyDescent="0.2">
      <c r="A13" s="309">
        <v>121</v>
      </c>
      <c r="B13" s="247" t="s">
        <v>10</v>
      </c>
      <c r="C13" s="251">
        <f t="shared" si="0"/>
        <v>26</v>
      </c>
      <c r="D13" s="85">
        <f t="shared" si="1"/>
        <v>9870.85</v>
      </c>
      <c r="E13" s="84">
        <f t="shared" si="2"/>
        <v>144</v>
      </c>
      <c r="F13" s="244">
        <f>D13/E13</f>
        <v>68.547569444444449</v>
      </c>
      <c r="G13" s="251">
        <v>15</v>
      </c>
      <c r="H13" s="85">
        <v>7015.87</v>
      </c>
      <c r="I13" s="84">
        <v>90</v>
      </c>
      <c r="J13" s="244">
        <f>H13/I13</f>
        <v>77.954111111111104</v>
      </c>
      <c r="K13" s="251">
        <v>11</v>
      </c>
      <c r="L13" s="85">
        <v>2854.98</v>
      </c>
      <c r="M13" s="84">
        <v>54</v>
      </c>
      <c r="N13" s="244">
        <f>L13/M13</f>
        <v>52.87</v>
      </c>
    </row>
    <row r="14" spans="1:16" ht="24.95" customHeight="1" x14ac:dyDescent="0.2">
      <c r="A14" s="309">
        <v>122</v>
      </c>
      <c r="B14" s="247" t="s">
        <v>11</v>
      </c>
      <c r="C14" s="251"/>
      <c r="D14" s="85"/>
      <c r="E14" s="84"/>
      <c r="F14" s="244"/>
      <c r="G14" s="251"/>
      <c r="H14" s="85"/>
      <c r="I14" s="84"/>
      <c r="J14" s="244"/>
      <c r="K14" s="251"/>
      <c r="L14" s="85"/>
      <c r="M14" s="84"/>
      <c r="N14" s="244"/>
    </row>
    <row r="15" spans="1:16" ht="24.95" customHeight="1" x14ac:dyDescent="0.2">
      <c r="A15" s="309">
        <v>123</v>
      </c>
      <c r="B15" s="247" t="s">
        <v>12</v>
      </c>
      <c r="C15" s="251">
        <f t="shared" si="0"/>
        <v>290</v>
      </c>
      <c r="D15" s="85">
        <f t="shared" si="1"/>
        <v>259616.26</v>
      </c>
      <c r="E15" s="84">
        <f t="shared" si="2"/>
        <v>4304</v>
      </c>
      <c r="F15" s="244">
        <f>D15/E15</f>
        <v>60.319763011152418</v>
      </c>
      <c r="G15" s="251">
        <v>184</v>
      </c>
      <c r="H15" s="85">
        <v>154260.42000000001</v>
      </c>
      <c r="I15" s="84">
        <v>2711</v>
      </c>
      <c r="J15" s="244">
        <f>H15/I15</f>
        <v>56.901667281445967</v>
      </c>
      <c r="K15" s="251">
        <v>106</v>
      </c>
      <c r="L15" s="85">
        <v>105355.84</v>
      </c>
      <c r="M15" s="84">
        <v>1593</v>
      </c>
      <c r="N15" s="244">
        <f>L15/M15</f>
        <v>66.136748273697421</v>
      </c>
    </row>
    <row r="16" spans="1:16" ht="24.95" customHeight="1" x14ac:dyDescent="0.2">
      <c r="A16" s="309">
        <v>124</v>
      </c>
      <c r="B16" s="247" t="s">
        <v>13</v>
      </c>
      <c r="C16" s="251"/>
      <c r="D16" s="85"/>
      <c r="E16" s="84"/>
      <c r="F16" s="244"/>
      <c r="G16" s="251"/>
      <c r="H16" s="85"/>
      <c r="I16" s="84"/>
      <c r="J16" s="244"/>
      <c r="K16" s="251"/>
      <c r="L16" s="85"/>
      <c r="M16" s="84"/>
      <c r="N16" s="244"/>
    </row>
    <row r="17" spans="1:14" ht="15" customHeight="1" x14ac:dyDescent="0.2">
      <c r="A17" s="309">
        <v>131</v>
      </c>
      <c r="B17" s="247" t="s">
        <v>14</v>
      </c>
      <c r="C17" s="251">
        <f t="shared" si="0"/>
        <v>1315</v>
      </c>
      <c r="D17" s="85">
        <f t="shared" si="1"/>
        <v>1308428.8599999999</v>
      </c>
      <c r="E17" s="84">
        <f t="shared" si="2"/>
        <v>19617</v>
      </c>
      <c r="F17" s="244">
        <f>D17/E17</f>
        <v>66.698723556099296</v>
      </c>
      <c r="G17" s="251">
        <v>795</v>
      </c>
      <c r="H17" s="85">
        <v>800555.72</v>
      </c>
      <c r="I17" s="84">
        <v>11782</v>
      </c>
      <c r="J17" s="244">
        <f>H17/I17</f>
        <v>67.947353590222377</v>
      </c>
      <c r="K17" s="251">
        <v>520</v>
      </c>
      <c r="L17" s="85">
        <v>507873.14</v>
      </c>
      <c r="M17" s="84">
        <v>7835</v>
      </c>
      <c r="N17" s="244">
        <f>L17/M17</f>
        <v>64.821077217613279</v>
      </c>
    </row>
    <row r="18" spans="1:14" ht="15" customHeight="1" x14ac:dyDescent="0.2">
      <c r="A18" s="309">
        <v>132</v>
      </c>
      <c r="B18" s="247" t="s">
        <v>15</v>
      </c>
      <c r="C18" s="251"/>
      <c r="D18" s="85"/>
      <c r="E18" s="84"/>
      <c r="F18" s="244"/>
      <c r="G18" s="251"/>
      <c r="H18" s="85"/>
      <c r="I18" s="84"/>
      <c r="J18" s="244"/>
      <c r="K18" s="251"/>
      <c r="L18" s="85"/>
      <c r="M18" s="84"/>
      <c r="N18" s="244"/>
    </row>
    <row r="19" spans="1:14" ht="15" customHeight="1" x14ac:dyDescent="0.2">
      <c r="A19" s="309">
        <v>133</v>
      </c>
      <c r="B19" s="247" t="s">
        <v>16</v>
      </c>
      <c r="C19" s="251">
        <f t="shared" si="0"/>
        <v>14</v>
      </c>
      <c r="D19" s="85">
        <f t="shared" si="1"/>
        <v>12680.439999999999</v>
      </c>
      <c r="E19" s="84">
        <f t="shared" si="2"/>
        <v>199</v>
      </c>
      <c r="F19" s="244">
        <f>D19/E19</f>
        <v>63.720804020100495</v>
      </c>
      <c r="G19" s="251">
        <v>9</v>
      </c>
      <c r="H19" s="85">
        <v>7370.21</v>
      </c>
      <c r="I19" s="84">
        <v>132</v>
      </c>
      <c r="J19" s="244">
        <f>H19/I19</f>
        <v>55.834924242424243</v>
      </c>
      <c r="K19" s="251">
        <v>5</v>
      </c>
      <c r="L19" s="85">
        <v>5310.23</v>
      </c>
      <c r="M19" s="84">
        <v>67</v>
      </c>
      <c r="N19" s="244">
        <f>L19/M19</f>
        <v>79.257164179104464</v>
      </c>
    </row>
    <row r="20" spans="1:14" ht="15" customHeight="1" x14ac:dyDescent="0.2">
      <c r="A20" s="309">
        <v>134</v>
      </c>
      <c r="B20" s="247" t="s">
        <v>17</v>
      </c>
      <c r="C20" s="251">
        <f t="shared" si="0"/>
        <v>916</v>
      </c>
      <c r="D20" s="85">
        <f t="shared" si="1"/>
        <v>876704.5</v>
      </c>
      <c r="E20" s="84">
        <f t="shared" si="2"/>
        <v>13446</v>
      </c>
      <c r="F20" s="244">
        <f>D20/E20</f>
        <v>65.201881600475971</v>
      </c>
      <c r="G20" s="251">
        <v>557</v>
      </c>
      <c r="H20" s="85">
        <v>523075.61</v>
      </c>
      <c r="I20" s="84">
        <v>8251</v>
      </c>
      <c r="J20" s="244">
        <f>H20/I20</f>
        <v>63.395419949097075</v>
      </c>
      <c r="K20" s="251">
        <v>359</v>
      </c>
      <c r="L20" s="85">
        <v>353628.89</v>
      </c>
      <c r="M20" s="84">
        <v>5195</v>
      </c>
      <c r="N20" s="244">
        <f>L20/M20</f>
        <v>68.071008662175174</v>
      </c>
    </row>
    <row r="21" spans="1:14" ht="14.1" customHeight="1" x14ac:dyDescent="0.2">
      <c r="A21" s="309">
        <v>141</v>
      </c>
      <c r="B21" s="248" t="s">
        <v>18</v>
      </c>
      <c r="C21" s="251"/>
      <c r="D21" s="85"/>
      <c r="E21" s="84"/>
      <c r="F21" s="244"/>
      <c r="G21" s="251"/>
      <c r="H21" s="85"/>
      <c r="I21" s="84"/>
      <c r="J21" s="244"/>
      <c r="K21" s="251"/>
      <c r="L21" s="85"/>
      <c r="M21" s="84"/>
      <c r="N21" s="244"/>
    </row>
    <row r="22" spans="1:14" ht="14.1" customHeight="1" x14ac:dyDescent="0.2">
      <c r="A22" s="309">
        <v>142</v>
      </c>
      <c r="B22" s="247" t="s">
        <v>19</v>
      </c>
      <c r="C22" s="251"/>
      <c r="D22" s="85"/>
      <c r="E22" s="84"/>
      <c r="F22" s="244"/>
      <c r="G22" s="251"/>
      <c r="H22" s="85"/>
      <c r="I22" s="84"/>
      <c r="J22" s="244"/>
      <c r="K22" s="251"/>
      <c r="L22" s="85"/>
      <c r="M22" s="84"/>
      <c r="N22" s="244"/>
    </row>
    <row r="23" spans="1:14" ht="14.1" customHeight="1" x14ac:dyDescent="0.2">
      <c r="A23" s="309">
        <v>143</v>
      </c>
      <c r="B23" s="247" t="s">
        <v>20</v>
      </c>
      <c r="C23" s="251"/>
      <c r="D23" s="85"/>
      <c r="E23" s="84"/>
      <c r="F23" s="244"/>
      <c r="G23" s="251"/>
      <c r="H23" s="85"/>
      <c r="I23" s="84"/>
      <c r="J23" s="244"/>
      <c r="K23" s="251"/>
      <c r="L23" s="85"/>
      <c r="M23" s="84"/>
      <c r="N23" s="244"/>
    </row>
    <row r="24" spans="1:14" ht="24.95" customHeight="1" x14ac:dyDescent="0.2">
      <c r="A24" s="309">
        <v>145</v>
      </c>
      <c r="B24" s="247" t="s">
        <v>21</v>
      </c>
      <c r="C24" s="251"/>
      <c r="D24" s="85"/>
      <c r="E24" s="84"/>
      <c r="F24" s="244"/>
      <c r="G24" s="251"/>
      <c r="H24" s="85"/>
      <c r="I24" s="84"/>
      <c r="J24" s="244"/>
      <c r="K24" s="251"/>
      <c r="L24" s="85"/>
      <c r="M24" s="84"/>
      <c r="N24" s="244"/>
    </row>
    <row r="25" spans="1:14" ht="15" customHeight="1" x14ac:dyDescent="0.2">
      <c r="A25" s="309">
        <v>211</v>
      </c>
      <c r="B25" s="247" t="s">
        <v>262</v>
      </c>
      <c r="C25" s="251">
        <f t="shared" si="0"/>
        <v>656</v>
      </c>
      <c r="D25" s="85">
        <f t="shared" si="1"/>
        <v>696423.74</v>
      </c>
      <c r="E25" s="84">
        <f t="shared" si="2"/>
        <v>10024</v>
      </c>
      <c r="F25" s="244">
        <f>D25/E25</f>
        <v>69.475632482043096</v>
      </c>
      <c r="G25" s="251">
        <v>388</v>
      </c>
      <c r="H25" s="85">
        <v>405944.71</v>
      </c>
      <c r="I25" s="84">
        <v>5921</v>
      </c>
      <c r="J25" s="244">
        <f>H25/I25</f>
        <v>68.560160445870636</v>
      </c>
      <c r="K25" s="251">
        <v>268</v>
      </c>
      <c r="L25" s="85">
        <v>290479.03000000003</v>
      </c>
      <c r="M25" s="84">
        <v>4103</v>
      </c>
      <c r="N25" s="244">
        <f>L25/M25</f>
        <v>70.796741408725325</v>
      </c>
    </row>
    <row r="26" spans="1:14" ht="15" customHeight="1" x14ac:dyDescent="0.2">
      <c r="A26" s="309">
        <v>212</v>
      </c>
      <c r="B26" s="247" t="s">
        <v>263</v>
      </c>
      <c r="C26" s="251">
        <f t="shared" si="0"/>
        <v>4</v>
      </c>
      <c r="D26" s="85">
        <f t="shared" si="1"/>
        <v>4115.91</v>
      </c>
      <c r="E26" s="84">
        <f t="shared" si="2"/>
        <v>68</v>
      </c>
      <c r="F26" s="244">
        <f>D26/E26</f>
        <v>60.528088235294113</v>
      </c>
      <c r="G26" s="251">
        <v>2</v>
      </c>
      <c r="H26" s="85">
        <v>1911.88</v>
      </c>
      <c r="I26" s="84">
        <v>38</v>
      </c>
      <c r="J26" s="244">
        <f>H26/I26</f>
        <v>50.312631578947368</v>
      </c>
      <c r="K26" s="251">
        <v>2</v>
      </c>
      <c r="L26" s="85">
        <v>2204.0300000000002</v>
      </c>
      <c r="M26" s="84">
        <v>30</v>
      </c>
      <c r="N26" s="244">
        <f>L26/M26</f>
        <v>73.467666666666673</v>
      </c>
    </row>
    <row r="27" spans="1:14" ht="24.95" customHeight="1" x14ac:dyDescent="0.2">
      <c r="A27" s="309">
        <v>214</v>
      </c>
      <c r="B27" s="247" t="s">
        <v>264</v>
      </c>
      <c r="C27" s="251"/>
      <c r="D27" s="85"/>
      <c r="E27" s="84"/>
      <c r="F27" s="244"/>
      <c r="G27" s="251"/>
      <c r="H27" s="85"/>
      <c r="I27" s="84"/>
      <c r="J27" s="244"/>
      <c r="K27" s="251"/>
      <c r="L27" s="85"/>
      <c r="M27" s="84"/>
      <c r="N27" s="244"/>
    </row>
    <row r="28" spans="1:14" ht="24.95" customHeight="1" x14ac:dyDescent="0.2">
      <c r="A28" s="309">
        <v>221</v>
      </c>
      <c r="B28" s="247" t="s">
        <v>63</v>
      </c>
      <c r="C28" s="251"/>
      <c r="D28" s="85"/>
      <c r="E28" s="84"/>
      <c r="F28" s="244"/>
      <c r="G28" s="251"/>
      <c r="H28" s="85"/>
      <c r="I28" s="84"/>
      <c r="J28" s="244"/>
      <c r="K28" s="251"/>
      <c r="L28" s="85"/>
      <c r="M28" s="84"/>
      <c r="N28" s="244"/>
    </row>
    <row r="29" spans="1:14" ht="24.95" customHeight="1" x14ac:dyDescent="0.2">
      <c r="A29" s="309">
        <v>222</v>
      </c>
      <c r="B29" s="247" t="s">
        <v>265</v>
      </c>
      <c r="C29" s="251"/>
      <c r="D29" s="85"/>
      <c r="E29" s="84"/>
      <c r="F29" s="244"/>
      <c r="G29" s="251"/>
      <c r="H29" s="85"/>
      <c r="I29" s="84"/>
      <c r="J29" s="244"/>
      <c r="K29" s="251"/>
      <c r="L29" s="85"/>
      <c r="M29" s="84"/>
      <c r="N29" s="244"/>
    </row>
    <row r="30" spans="1:14" ht="15" customHeight="1" x14ac:dyDescent="0.2">
      <c r="A30" s="309">
        <v>232</v>
      </c>
      <c r="B30" s="247" t="s">
        <v>266</v>
      </c>
      <c r="C30" s="251">
        <f t="shared" si="0"/>
        <v>5</v>
      </c>
      <c r="D30" s="85">
        <f t="shared" si="1"/>
        <v>1148.04</v>
      </c>
      <c r="E30" s="84">
        <f t="shared" si="2"/>
        <v>20</v>
      </c>
      <c r="F30" s="244">
        <f>D30/E30</f>
        <v>57.402000000000001</v>
      </c>
      <c r="G30" s="251">
        <v>1</v>
      </c>
      <c r="H30" s="85">
        <v>86.08</v>
      </c>
      <c r="I30" s="84">
        <v>2</v>
      </c>
      <c r="J30" s="244">
        <f>H30/I30</f>
        <v>43.04</v>
      </c>
      <c r="K30" s="251">
        <v>4</v>
      </c>
      <c r="L30" s="85">
        <v>1061.96</v>
      </c>
      <c r="M30" s="84">
        <v>18</v>
      </c>
      <c r="N30" s="244">
        <f>L30/M30</f>
        <v>58.997777777777777</v>
      </c>
    </row>
    <row r="31" spans="1:14" ht="24.95" customHeight="1" x14ac:dyDescent="0.2">
      <c r="A31" s="309">
        <v>233</v>
      </c>
      <c r="B31" s="247" t="s">
        <v>267</v>
      </c>
      <c r="C31" s="251"/>
      <c r="D31" s="85"/>
      <c r="E31" s="84"/>
      <c r="F31" s="244"/>
      <c r="G31" s="251"/>
      <c r="H31" s="85"/>
      <c r="I31" s="84"/>
      <c r="J31" s="244"/>
      <c r="K31" s="251"/>
      <c r="L31" s="85"/>
      <c r="M31" s="84"/>
      <c r="N31" s="244"/>
    </row>
    <row r="32" spans="1:14" ht="24.95" customHeight="1" x14ac:dyDescent="0.2">
      <c r="A32" s="309">
        <v>234</v>
      </c>
      <c r="B32" s="247" t="s">
        <v>22</v>
      </c>
      <c r="C32" s="251">
        <f t="shared" si="0"/>
        <v>1</v>
      </c>
      <c r="D32" s="85">
        <f t="shared" si="1"/>
        <v>248.29</v>
      </c>
      <c r="E32" s="84">
        <f t="shared" si="2"/>
        <v>8</v>
      </c>
      <c r="F32" s="244">
        <f>D32/E32</f>
        <v>31.036249999999999</v>
      </c>
      <c r="G32" s="251">
        <v>1</v>
      </c>
      <c r="H32" s="85">
        <v>248.29</v>
      </c>
      <c r="I32" s="84">
        <v>8</v>
      </c>
      <c r="J32" s="244">
        <f>H32/I32</f>
        <v>31.036249999999999</v>
      </c>
      <c r="K32" s="251"/>
      <c r="L32" s="85"/>
      <c r="M32" s="84"/>
      <c r="N32" s="244"/>
    </row>
    <row r="33" spans="1:14" ht="14.1" customHeight="1" x14ac:dyDescent="0.2">
      <c r="A33" s="309">
        <v>242</v>
      </c>
      <c r="B33" s="247" t="s">
        <v>23</v>
      </c>
      <c r="C33" s="251"/>
      <c r="D33" s="85"/>
      <c r="E33" s="84"/>
      <c r="F33" s="244"/>
      <c r="G33" s="251"/>
      <c r="H33" s="85"/>
      <c r="I33" s="84"/>
      <c r="J33" s="244"/>
      <c r="K33" s="251"/>
      <c r="L33" s="85"/>
      <c r="M33" s="84"/>
      <c r="N33" s="244"/>
    </row>
    <row r="34" spans="1:14" ht="24.95" customHeight="1" x14ac:dyDescent="0.2">
      <c r="A34" s="309">
        <v>251</v>
      </c>
      <c r="B34" s="247" t="s">
        <v>63</v>
      </c>
      <c r="C34" s="251">
        <f t="shared" si="0"/>
        <v>1</v>
      </c>
      <c r="D34" s="85">
        <f t="shared" si="1"/>
        <v>1480.65</v>
      </c>
      <c r="E34" s="84">
        <f t="shared" si="2"/>
        <v>10</v>
      </c>
      <c r="F34" s="244">
        <f>D34/E34</f>
        <v>148.065</v>
      </c>
      <c r="G34" s="251">
        <v>1</v>
      </c>
      <c r="H34" s="85">
        <v>1480.65</v>
      </c>
      <c r="I34" s="84">
        <v>10</v>
      </c>
      <c r="J34" s="244">
        <f>H34/I34</f>
        <v>148.065</v>
      </c>
      <c r="K34" s="251"/>
      <c r="L34" s="85"/>
      <c r="M34" s="84"/>
      <c r="N34" s="244"/>
    </row>
    <row r="35" spans="1:14" ht="24.95" customHeight="1" x14ac:dyDescent="0.2">
      <c r="A35" s="309">
        <v>252</v>
      </c>
      <c r="B35" s="247" t="s">
        <v>268</v>
      </c>
      <c r="C35" s="251">
        <f t="shared" si="0"/>
        <v>3</v>
      </c>
      <c r="D35" s="85">
        <f t="shared" si="1"/>
        <v>642.69000000000005</v>
      </c>
      <c r="E35" s="84">
        <f t="shared" si="2"/>
        <v>12</v>
      </c>
      <c r="F35" s="244">
        <f>D35/E35</f>
        <v>53.557500000000005</v>
      </c>
      <c r="G35" s="251">
        <v>2</v>
      </c>
      <c r="H35" s="85">
        <v>401.69</v>
      </c>
      <c r="I35" s="84">
        <v>8</v>
      </c>
      <c r="J35" s="244">
        <f>H35/I35</f>
        <v>50.21125</v>
      </c>
      <c r="K35" s="251">
        <v>1</v>
      </c>
      <c r="L35" s="85">
        <v>241</v>
      </c>
      <c r="M35" s="84">
        <v>4</v>
      </c>
      <c r="N35" s="244">
        <f>L35/M35</f>
        <v>60.25</v>
      </c>
    </row>
    <row r="36" spans="1:14" ht="24.95" customHeight="1" x14ac:dyDescent="0.2">
      <c r="A36" s="309">
        <v>253</v>
      </c>
      <c r="B36" s="247" t="s">
        <v>269</v>
      </c>
      <c r="C36" s="251"/>
      <c r="D36" s="85"/>
      <c r="E36" s="84"/>
      <c r="F36" s="244"/>
      <c r="G36" s="251"/>
      <c r="H36" s="85"/>
      <c r="I36" s="84"/>
      <c r="J36" s="244"/>
      <c r="K36" s="251"/>
      <c r="L36" s="85"/>
      <c r="M36" s="84"/>
      <c r="N36" s="244"/>
    </row>
    <row r="37" spans="1:14" ht="14.1" customHeight="1" x14ac:dyDescent="0.2">
      <c r="A37" s="309">
        <v>310</v>
      </c>
      <c r="B37" s="247" t="s">
        <v>24</v>
      </c>
      <c r="C37" s="251"/>
      <c r="D37" s="85"/>
      <c r="E37" s="84"/>
      <c r="F37" s="244"/>
      <c r="G37" s="251"/>
      <c r="H37" s="85"/>
      <c r="I37" s="84"/>
      <c r="J37" s="244"/>
      <c r="K37" s="251"/>
      <c r="L37" s="85"/>
      <c r="M37" s="84"/>
      <c r="N37" s="244"/>
    </row>
    <row r="38" spans="1:14" ht="24.95" customHeight="1" x14ac:dyDescent="0.2">
      <c r="A38" s="309">
        <v>320</v>
      </c>
      <c r="B38" s="247" t="s">
        <v>25</v>
      </c>
      <c r="C38" s="251"/>
      <c r="D38" s="85"/>
      <c r="E38" s="84"/>
      <c r="F38" s="244"/>
      <c r="G38" s="251"/>
      <c r="H38" s="85"/>
      <c r="I38" s="84"/>
      <c r="J38" s="244"/>
      <c r="K38" s="251"/>
      <c r="L38" s="85"/>
      <c r="M38" s="84"/>
      <c r="N38" s="244"/>
    </row>
    <row r="39" spans="1:14" ht="14.1" customHeight="1" x14ac:dyDescent="0.2">
      <c r="A39" s="309">
        <v>331</v>
      </c>
      <c r="B39" s="247" t="s">
        <v>26</v>
      </c>
      <c r="C39" s="251"/>
      <c r="D39" s="85"/>
      <c r="E39" s="84"/>
      <c r="F39" s="244"/>
      <c r="G39" s="251"/>
      <c r="H39" s="85"/>
      <c r="I39" s="84"/>
      <c r="J39" s="244"/>
      <c r="K39" s="251"/>
      <c r="L39" s="85"/>
      <c r="M39" s="84"/>
      <c r="N39" s="244"/>
    </row>
    <row r="40" spans="1:14" ht="14.1" customHeight="1" x14ac:dyDescent="0.2">
      <c r="A40" s="309">
        <v>332</v>
      </c>
      <c r="B40" s="247" t="s">
        <v>27</v>
      </c>
      <c r="C40" s="251"/>
      <c r="D40" s="85"/>
      <c r="E40" s="84"/>
      <c r="F40" s="244"/>
      <c r="G40" s="251"/>
      <c r="H40" s="85"/>
      <c r="I40" s="84"/>
      <c r="J40" s="244"/>
      <c r="K40" s="251"/>
      <c r="L40" s="85"/>
      <c r="M40" s="84"/>
      <c r="N40" s="244"/>
    </row>
    <row r="41" spans="1:14" ht="14.1" customHeight="1" x14ac:dyDescent="0.2">
      <c r="A41" s="309">
        <v>333</v>
      </c>
      <c r="B41" s="247" t="s">
        <v>28</v>
      </c>
      <c r="C41" s="251"/>
      <c r="D41" s="85"/>
      <c r="E41" s="84"/>
      <c r="F41" s="244"/>
      <c r="G41" s="251"/>
      <c r="H41" s="85"/>
      <c r="I41" s="84"/>
      <c r="J41" s="244"/>
      <c r="K41" s="251"/>
      <c r="L41" s="85"/>
      <c r="M41" s="84"/>
      <c r="N41" s="244"/>
    </row>
    <row r="42" spans="1:14" ht="14.1" customHeight="1" x14ac:dyDescent="0.2">
      <c r="A42" s="309">
        <v>334</v>
      </c>
      <c r="B42" s="247" t="s">
        <v>29</v>
      </c>
      <c r="C42" s="251"/>
      <c r="D42" s="85"/>
      <c r="E42" s="84"/>
      <c r="F42" s="244"/>
      <c r="G42" s="251"/>
      <c r="H42" s="85"/>
      <c r="I42" s="84"/>
      <c r="J42" s="244"/>
      <c r="K42" s="251"/>
      <c r="L42" s="85"/>
      <c r="M42" s="84"/>
      <c r="N42" s="244"/>
    </row>
    <row r="43" spans="1:14" ht="14.1" customHeight="1" x14ac:dyDescent="0.2">
      <c r="A43" s="309">
        <v>340</v>
      </c>
      <c r="B43" s="247" t="s">
        <v>30</v>
      </c>
      <c r="C43" s="251"/>
      <c r="D43" s="85"/>
      <c r="E43" s="84"/>
      <c r="F43" s="244"/>
      <c r="G43" s="251"/>
      <c r="H43" s="85"/>
      <c r="I43" s="84"/>
      <c r="J43" s="244"/>
      <c r="K43" s="251"/>
      <c r="L43" s="85"/>
      <c r="M43" s="84"/>
      <c r="N43" s="244"/>
    </row>
    <row r="44" spans="1:14" ht="14.1" customHeight="1" x14ac:dyDescent="0.2">
      <c r="A44" s="309">
        <v>351</v>
      </c>
      <c r="B44" s="247" t="s">
        <v>31</v>
      </c>
      <c r="C44" s="251"/>
      <c r="D44" s="85"/>
      <c r="E44" s="84"/>
      <c r="F44" s="244"/>
      <c r="G44" s="251"/>
      <c r="H44" s="85"/>
      <c r="I44" s="84"/>
      <c r="J44" s="244"/>
      <c r="K44" s="251"/>
      <c r="L44" s="85"/>
      <c r="M44" s="84"/>
      <c r="N44" s="244"/>
    </row>
    <row r="45" spans="1:14" ht="14.1" customHeight="1" x14ac:dyDescent="0.2">
      <c r="A45" s="309">
        <v>411</v>
      </c>
      <c r="B45" s="247" t="s">
        <v>32</v>
      </c>
      <c r="C45" s="251"/>
      <c r="D45" s="85"/>
      <c r="E45" s="84"/>
      <c r="F45" s="244"/>
      <c r="G45" s="251"/>
      <c r="H45" s="85"/>
      <c r="I45" s="84"/>
      <c r="J45" s="244"/>
      <c r="K45" s="251"/>
      <c r="L45" s="85"/>
      <c r="M45" s="84"/>
      <c r="N45" s="244"/>
    </row>
    <row r="46" spans="1:14" ht="24.95" customHeight="1" x14ac:dyDescent="0.2">
      <c r="A46" s="309">
        <v>911</v>
      </c>
      <c r="B46" s="247" t="s">
        <v>270</v>
      </c>
      <c r="C46" s="251">
        <f t="shared" si="0"/>
        <v>189</v>
      </c>
      <c r="D46" s="85">
        <f t="shared" si="1"/>
        <v>226053.61000000002</v>
      </c>
      <c r="E46" s="84">
        <f t="shared" si="2"/>
        <v>2601</v>
      </c>
      <c r="F46" s="244">
        <f>D46/E46</f>
        <v>86.910269127258758</v>
      </c>
      <c r="G46" s="251">
        <v>133</v>
      </c>
      <c r="H46" s="85">
        <v>159443.54</v>
      </c>
      <c r="I46" s="84">
        <v>1823</v>
      </c>
      <c r="J46" s="244">
        <f>H46/I46</f>
        <v>87.462172243554591</v>
      </c>
      <c r="K46" s="251">
        <v>56</v>
      </c>
      <c r="L46" s="85">
        <v>66610.070000000007</v>
      </c>
      <c r="M46" s="84">
        <v>778</v>
      </c>
      <c r="N46" s="244">
        <f>L46/M46</f>
        <v>85.617056555269926</v>
      </c>
    </row>
    <row r="47" spans="1:14" ht="20.100000000000001" customHeight="1" x14ac:dyDescent="0.2">
      <c r="A47" s="310"/>
      <c r="B47" s="249" t="s">
        <v>5</v>
      </c>
      <c r="C47" s="252">
        <f>SUM(C9:C46)</f>
        <v>3851</v>
      </c>
      <c r="D47" s="135">
        <f>SUM(D9:D46)</f>
        <v>3555478.7600000002</v>
      </c>
      <c r="E47" s="134">
        <f>SUM(E9:E46)</f>
        <v>52657</v>
      </c>
      <c r="F47" s="253">
        <f>D47/E47</f>
        <v>67.521483563438863</v>
      </c>
      <c r="G47" s="252">
        <f>SUM(G9:G46)</f>
        <v>2319</v>
      </c>
      <c r="H47" s="135">
        <f>SUM(H9:H46)</f>
        <v>2151479.7799999998</v>
      </c>
      <c r="I47" s="134">
        <f>SUM(I9:I46)</f>
        <v>31986</v>
      </c>
      <c r="J47" s="253">
        <f>H47/I47</f>
        <v>67.26317076220846</v>
      </c>
      <c r="K47" s="252">
        <f>SUM(K9:K46)</f>
        <v>1532</v>
      </c>
      <c r="L47" s="135">
        <f>SUM(L9:L46)</f>
        <v>1403998.98</v>
      </c>
      <c r="M47" s="134">
        <f>SUM(M9:M46)</f>
        <v>20671</v>
      </c>
      <c r="N47" s="253">
        <f>L47/M47</f>
        <v>67.921192975666386</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8"/>
  <sheetViews>
    <sheetView zoomScaleNormal="100" zoomScaleSheetLayoutView="95" workbookViewId="0">
      <selection activeCell="D26" sqref="D26"/>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44" t="s">
        <v>363</v>
      </c>
      <c r="B3" s="345"/>
      <c r="C3" s="345"/>
      <c r="D3" s="345"/>
      <c r="E3" s="345"/>
      <c r="F3" s="345"/>
      <c r="G3" s="274"/>
      <c r="H3" s="274"/>
      <c r="I3" s="90"/>
      <c r="J3" s="117"/>
      <c r="K3" s="117"/>
    </row>
    <row r="4" spans="1:17" ht="15" customHeight="1" x14ac:dyDescent="0.2">
      <c r="A4" s="371" t="s">
        <v>360</v>
      </c>
      <c r="B4" s="371"/>
      <c r="C4" s="371"/>
      <c r="D4" s="371"/>
      <c r="E4" s="371"/>
      <c r="F4" s="371"/>
      <c r="G4" s="371"/>
      <c r="H4" s="371"/>
      <c r="I4" s="371"/>
      <c r="J4" s="371"/>
      <c r="K4" s="371"/>
      <c r="L4" s="371"/>
      <c r="M4" s="371"/>
      <c r="N4" s="371"/>
      <c r="O4" s="371"/>
      <c r="P4" s="371"/>
      <c r="Q4" s="5"/>
    </row>
    <row r="5" spans="1:17" ht="15" customHeight="1" x14ac:dyDescent="0.2">
      <c r="A5" s="166"/>
      <c r="B5" s="66"/>
      <c r="C5" s="207"/>
      <c r="D5" s="66"/>
      <c r="E5" s="66"/>
      <c r="F5" s="66"/>
      <c r="G5" s="66"/>
      <c r="H5" s="66"/>
      <c r="I5" s="208"/>
      <c r="N5" s="116"/>
      <c r="O5" s="116"/>
      <c r="Q5" s="5"/>
    </row>
    <row r="6" spans="1:17" ht="30" customHeight="1" x14ac:dyDescent="0.2">
      <c r="A6" s="138" t="s">
        <v>182</v>
      </c>
      <c r="B6" s="139" t="s">
        <v>171</v>
      </c>
      <c r="C6" s="138" t="s">
        <v>319</v>
      </c>
      <c r="D6" s="138" t="s">
        <v>320</v>
      </c>
      <c r="E6" s="138" t="s">
        <v>167</v>
      </c>
      <c r="F6" s="138" t="s">
        <v>168</v>
      </c>
      <c r="G6" s="138" t="s">
        <v>169</v>
      </c>
      <c r="H6" s="138" t="s">
        <v>170</v>
      </c>
      <c r="I6" s="128" t="s">
        <v>183</v>
      </c>
    </row>
    <row r="7" spans="1:17" ht="20.100000000000001" customHeight="1" x14ac:dyDescent="0.2">
      <c r="A7" s="128">
        <v>1</v>
      </c>
      <c r="B7" s="136">
        <v>2</v>
      </c>
      <c r="C7" s="128">
        <v>3</v>
      </c>
      <c r="D7" s="138">
        <v>4</v>
      </c>
      <c r="E7" s="128">
        <v>5</v>
      </c>
      <c r="F7" s="138">
        <v>6</v>
      </c>
      <c r="G7" s="138">
        <v>7</v>
      </c>
      <c r="H7" s="138">
        <v>8</v>
      </c>
      <c r="I7" s="210" t="s">
        <v>339</v>
      </c>
    </row>
    <row r="8" spans="1:17" ht="30" customHeight="1" x14ac:dyDescent="0.2">
      <c r="A8" s="391" t="s">
        <v>180</v>
      </c>
      <c r="B8" s="111" t="s">
        <v>80</v>
      </c>
      <c r="C8">
        <v>0</v>
      </c>
      <c r="D8">
        <v>42</v>
      </c>
      <c r="E8" s="209">
        <v>143</v>
      </c>
      <c r="F8">
        <v>395</v>
      </c>
      <c r="G8">
        <v>189</v>
      </c>
      <c r="H8">
        <v>490</v>
      </c>
      <c r="I8" s="72">
        <f>SUM(C8:H8)</f>
        <v>1259</v>
      </c>
    </row>
    <row r="9" spans="1:17" ht="30" customHeight="1" x14ac:dyDescent="0.2">
      <c r="A9" s="391"/>
      <c r="B9" s="111" t="s">
        <v>81</v>
      </c>
      <c r="C9">
        <v>6</v>
      </c>
      <c r="D9">
        <v>6</v>
      </c>
      <c r="E9" s="209">
        <v>47</v>
      </c>
      <c r="F9">
        <v>110</v>
      </c>
      <c r="G9">
        <v>2336</v>
      </c>
      <c r="H9">
        <v>87</v>
      </c>
      <c r="I9" s="72">
        <f>SUM(C9:H9)</f>
        <v>2592</v>
      </c>
    </row>
    <row r="10" spans="1:17" ht="20.100000000000001" customHeight="1" thickBot="1" x14ac:dyDescent="0.25">
      <c r="A10" s="392"/>
      <c r="B10" s="314" t="s">
        <v>5</v>
      </c>
      <c r="C10" s="72">
        <v>6</v>
      </c>
      <c r="D10" s="72">
        <v>48</v>
      </c>
      <c r="E10" s="72">
        <v>190</v>
      </c>
      <c r="F10" s="72">
        <v>505</v>
      </c>
      <c r="G10" s="72">
        <v>2525</v>
      </c>
      <c r="H10" s="72">
        <v>577</v>
      </c>
      <c r="I10" s="72">
        <f>SUM(I8:I9)</f>
        <v>3851</v>
      </c>
      <c r="J10" s="211"/>
    </row>
    <row r="11" spans="1:17" ht="30" customHeight="1" x14ac:dyDescent="0.2">
      <c r="A11" s="393" t="s">
        <v>246</v>
      </c>
      <c r="B11" s="112" t="s">
        <v>80</v>
      </c>
      <c r="C11" s="72">
        <v>32</v>
      </c>
      <c r="D11" s="72">
        <v>6</v>
      </c>
      <c r="E11" s="72">
        <v>10</v>
      </c>
      <c r="F11" s="72">
        <v>20</v>
      </c>
      <c r="G11" s="72">
        <v>7</v>
      </c>
      <c r="H11" s="72">
        <v>15</v>
      </c>
      <c r="I11" s="72">
        <f>I14-I8</f>
        <v>90</v>
      </c>
    </row>
    <row r="12" spans="1:17" ht="30" customHeight="1" x14ac:dyDescent="0.2">
      <c r="A12" s="391"/>
      <c r="B12" s="111" t="s">
        <v>81</v>
      </c>
      <c r="C12" s="72">
        <v>0</v>
      </c>
      <c r="D12" s="72">
        <v>0</v>
      </c>
      <c r="E12" s="72">
        <v>3</v>
      </c>
      <c r="F12" s="72">
        <v>6</v>
      </c>
      <c r="G12" s="72">
        <v>72</v>
      </c>
      <c r="H12" s="72">
        <v>2</v>
      </c>
      <c r="I12" s="72">
        <f>I15-I9</f>
        <v>83</v>
      </c>
    </row>
    <row r="13" spans="1:17" ht="20.100000000000001" customHeight="1" thickBot="1" x14ac:dyDescent="0.25">
      <c r="A13" s="392"/>
      <c r="B13" s="314" t="s">
        <v>5</v>
      </c>
      <c r="C13" s="72">
        <v>32</v>
      </c>
      <c r="D13" s="72">
        <v>6</v>
      </c>
      <c r="E13" s="72">
        <v>13</v>
      </c>
      <c r="F13" s="72">
        <v>26</v>
      </c>
      <c r="G13" s="72">
        <v>79</v>
      </c>
      <c r="H13" s="72">
        <v>17</v>
      </c>
      <c r="I13" s="72">
        <f>SUM(I11:I12)</f>
        <v>173</v>
      </c>
    </row>
    <row r="14" spans="1:17" ht="30" customHeight="1" x14ac:dyDescent="0.2">
      <c r="A14" s="394" t="s">
        <v>176</v>
      </c>
      <c r="B14" s="112" t="s">
        <v>80</v>
      </c>
      <c r="C14" s="72">
        <v>32</v>
      </c>
      <c r="D14" s="72">
        <v>48</v>
      </c>
      <c r="E14" s="72">
        <v>153</v>
      </c>
      <c r="F14" s="72">
        <v>415</v>
      </c>
      <c r="G14" s="72">
        <v>196</v>
      </c>
      <c r="H14" s="72">
        <v>505</v>
      </c>
      <c r="I14" s="72">
        <f>SUM(C14:H14)</f>
        <v>1349</v>
      </c>
    </row>
    <row r="15" spans="1:17" ht="30" customHeight="1" x14ac:dyDescent="0.2">
      <c r="A15" s="395"/>
      <c r="B15" s="111" t="s">
        <v>81</v>
      </c>
      <c r="C15" s="72">
        <v>6</v>
      </c>
      <c r="D15" s="72">
        <v>6</v>
      </c>
      <c r="E15" s="72">
        <v>50</v>
      </c>
      <c r="F15" s="72">
        <v>116</v>
      </c>
      <c r="G15" s="72">
        <v>2408</v>
      </c>
      <c r="H15" s="72">
        <v>89</v>
      </c>
      <c r="I15" s="72">
        <f>SUM(C15:H15)</f>
        <v>2675</v>
      </c>
      <c r="K15" s="1"/>
    </row>
    <row r="16" spans="1:17" ht="20.100000000000001" customHeight="1" x14ac:dyDescent="0.2">
      <c r="A16" s="396"/>
      <c r="B16" s="313" t="s">
        <v>375</v>
      </c>
      <c r="C16" s="137">
        <v>38</v>
      </c>
      <c r="D16" s="137">
        <v>54</v>
      </c>
      <c r="E16" s="137">
        <v>203</v>
      </c>
      <c r="F16" s="137">
        <v>531</v>
      </c>
      <c r="G16" s="137">
        <v>2604</v>
      </c>
      <c r="H16" s="137">
        <v>594</v>
      </c>
      <c r="I16" s="137">
        <f>SUM(C16:H16)</f>
        <v>4024</v>
      </c>
      <c r="J16" s="211"/>
    </row>
    <row r="17" spans="1:9" ht="9.9499999999999993" customHeight="1" x14ac:dyDescent="0.2"/>
    <row r="18" spans="1:9" ht="30" customHeight="1" x14ac:dyDescent="0.2">
      <c r="A18" s="372" t="s">
        <v>367</v>
      </c>
      <c r="B18" s="372"/>
      <c r="C18" s="372"/>
      <c r="D18" s="372"/>
      <c r="E18" s="372"/>
      <c r="F18" s="372"/>
      <c r="G18" s="372"/>
      <c r="H18" s="372"/>
      <c r="I18" s="372"/>
    </row>
  </sheetData>
  <mergeCells count="6">
    <mergeCell ref="A3:F3"/>
    <mergeCell ref="A18:I18"/>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3"/>
  <sheetViews>
    <sheetView zoomScaleNormal="100" zoomScaleSheetLayoutView="89" workbookViewId="0">
      <selection activeCell="B47" sqref="B47"/>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82</v>
      </c>
      <c r="C1" s="30"/>
    </row>
    <row r="2" spans="1:3" x14ac:dyDescent="0.2">
      <c r="B2" s="22"/>
      <c r="C2" s="30"/>
    </row>
    <row r="3" spans="1:3" ht="26.25" customHeight="1" x14ac:dyDescent="0.2">
      <c r="A3" s="171">
        <v>1</v>
      </c>
      <c r="B3" s="20" t="s">
        <v>342</v>
      </c>
      <c r="C3" s="30"/>
    </row>
    <row r="4" spans="1:3" ht="18.75" customHeight="1" x14ac:dyDescent="0.2">
      <c r="A4" s="171">
        <v>2</v>
      </c>
      <c r="B4" s="20" t="s">
        <v>306</v>
      </c>
    </row>
    <row r="5" spans="1:3" ht="18.75" customHeight="1" x14ac:dyDescent="0.2">
      <c r="A5" s="171">
        <v>3</v>
      </c>
      <c r="B5" s="20" t="s">
        <v>305</v>
      </c>
    </row>
    <row r="6" spans="1:3" x14ac:dyDescent="0.2">
      <c r="B6" s="22"/>
    </row>
    <row r="7" spans="1:3" s="21" customFormat="1" ht="20.100000000000001" customHeight="1" x14ac:dyDescent="0.2">
      <c r="A7" s="31" t="s">
        <v>1</v>
      </c>
      <c r="B7" s="40" t="s">
        <v>349</v>
      </c>
    </row>
    <row r="8" spans="1:3" s="21" customFormat="1" x14ac:dyDescent="0.2">
      <c r="A8" s="31"/>
      <c r="B8" s="40"/>
    </row>
    <row r="9" spans="1:3" ht="30" customHeight="1" x14ac:dyDescent="0.2">
      <c r="A9" s="308">
        <v>1</v>
      </c>
      <c r="B9" s="52" t="s">
        <v>347</v>
      </c>
    </row>
    <row r="10" spans="1:3" ht="30" customHeight="1" x14ac:dyDescent="0.2">
      <c r="A10" s="308">
        <v>2</v>
      </c>
      <c r="B10" s="52" t="s">
        <v>351</v>
      </c>
    </row>
    <row r="11" spans="1:3" ht="30" customHeight="1" x14ac:dyDescent="0.2">
      <c r="A11" s="308">
        <v>3</v>
      </c>
      <c r="B11" s="52" t="s">
        <v>352</v>
      </c>
      <c r="C11" s="60"/>
    </row>
    <row r="12" spans="1:3" ht="30" customHeight="1" x14ac:dyDescent="0.2">
      <c r="A12" s="308">
        <v>4</v>
      </c>
      <c r="B12" s="52" t="s">
        <v>359</v>
      </c>
    </row>
    <row r="13" spans="1:3" ht="17.25" customHeight="1" x14ac:dyDescent="0.2">
      <c r="A13" s="308">
        <v>5</v>
      </c>
      <c r="B13" s="52" t="s">
        <v>353</v>
      </c>
    </row>
    <row r="14" spans="1:3" ht="30" customHeight="1" x14ac:dyDescent="0.2">
      <c r="A14" s="308" t="s">
        <v>181</v>
      </c>
      <c r="B14" s="52" t="s">
        <v>354</v>
      </c>
    </row>
    <row r="15" spans="1:3" ht="30" customHeight="1" x14ac:dyDescent="0.2">
      <c r="A15" s="308">
        <v>7</v>
      </c>
      <c r="B15" s="52" t="s">
        <v>355</v>
      </c>
    </row>
    <row r="16" spans="1:3" ht="30" customHeight="1" x14ac:dyDescent="0.2">
      <c r="A16" s="171">
        <v>8</v>
      </c>
      <c r="B16" s="52" t="s">
        <v>343</v>
      </c>
      <c r="C16" s="23" t="s">
        <v>214</v>
      </c>
    </row>
    <row r="17" spans="1:2" ht="30" customHeight="1" x14ac:dyDescent="0.2">
      <c r="A17" s="308">
        <v>9</v>
      </c>
      <c r="B17" s="52" t="s">
        <v>344</v>
      </c>
    </row>
    <row r="18" spans="1:2" x14ac:dyDescent="0.2">
      <c r="A18" s="31"/>
      <c r="B18" s="20"/>
    </row>
    <row r="19" spans="1:2" x14ac:dyDescent="0.2">
      <c r="A19" s="31" t="s">
        <v>0</v>
      </c>
      <c r="B19" s="271" t="s">
        <v>348</v>
      </c>
    </row>
    <row r="20" spans="1:2" x14ac:dyDescent="0.2">
      <c r="A20" s="31"/>
      <c r="B20" s="271"/>
    </row>
    <row r="21" spans="1:2" ht="28.5" customHeight="1" x14ac:dyDescent="0.2">
      <c r="A21" s="308">
        <v>1</v>
      </c>
      <c r="B21" s="52" t="s">
        <v>346</v>
      </c>
    </row>
    <row r="22" spans="1:2" ht="28.5" customHeight="1" x14ac:dyDescent="0.2">
      <c r="A22" s="308">
        <v>2</v>
      </c>
      <c r="B22" s="52" t="s">
        <v>404</v>
      </c>
    </row>
    <row r="23" spans="1:2" ht="28.5" customHeight="1" x14ac:dyDescent="0.2">
      <c r="A23" s="308">
        <v>3</v>
      </c>
      <c r="B23" s="52" t="s">
        <v>405</v>
      </c>
    </row>
    <row r="24" spans="1:2" ht="30" customHeight="1" x14ac:dyDescent="0.2">
      <c r="A24" s="308">
        <v>4</v>
      </c>
      <c r="B24" s="52" t="s">
        <v>408</v>
      </c>
    </row>
    <row r="25" spans="1:2" ht="19.5" customHeight="1" x14ac:dyDescent="0.2">
      <c r="A25" s="308">
        <v>5</v>
      </c>
      <c r="B25" s="52" t="s">
        <v>353</v>
      </c>
    </row>
    <row r="26" spans="1:2" ht="28.5" customHeight="1" x14ac:dyDescent="0.2">
      <c r="A26" s="308" t="s">
        <v>181</v>
      </c>
      <c r="B26" s="52" t="s">
        <v>354</v>
      </c>
    </row>
    <row r="27" spans="1:2" ht="28.5" customHeight="1" x14ac:dyDescent="0.2">
      <c r="A27" s="308">
        <v>7</v>
      </c>
      <c r="B27" s="52" t="s">
        <v>355</v>
      </c>
    </row>
    <row r="28" spans="1:2" ht="28.5" customHeight="1" x14ac:dyDescent="0.2">
      <c r="A28" s="308">
        <v>8</v>
      </c>
      <c r="B28" s="52" t="s">
        <v>343</v>
      </c>
    </row>
    <row r="29" spans="1:2" ht="28.5" customHeight="1" x14ac:dyDescent="0.2">
      <c r="A29" s="308">
        <v>9</v>
      </c>
      <c r="B29" s="52" t="s">
        <v>345</v>
      </c>
    </row>
    <row r="30" spans="1:2" x14ac:dyDescent="0.2">
      <c r="A30" s="31"/>
      <c r="B30" s="20"/>
    </row>
    <row r="31" spans="1:2" x14ac:dyDescent="0.2">
      <c r="A31" s="31" t="s">
        <v>2</v>
      </c>
      <c r="B31" s="271" t="s">
        <v>416</v>
      </c>
    </row>
    <row r="32" spans="1:2" x14ac:dyDescent="0.2">
      <c r="A32" s="31"/>
      <c r="B32" s="20"/>
    </row>
    <row r="33" spans="1:2" ht="28.5" customHeight="1" x14ac:dyDescent="0.2">
      <c r="A33" s="308">
        <v>1</v>
      </c>
      <c r="B33" s="52" t="s">
        <v>429</v>
      </c>
    </row>
    <row r="34" spans="1:2" ht="29.25" customHeight="1" x14ac:dyDescent="0.2">
      <c r="A34" s="164" t="s">
        <v>83</v>
      </c>
      <c r="B34" s="52" t="s">
        <v>428</v>
      </c>
    </row>
    <row r="35" spans="1:2" ht="24" x14ac:dyDescent="0.2">
      <c r="A35" s="308">
        <v>3</v>
      </c>
      <c r="B35" s="52" t="s">
        <v>425</v>
      </c>
    </row>
    <row r="36" spans="1:2" ht="24" x14ac:dyDescent="0.2">
      <c r="A36" s="308">
        <v>4</v>
      </c>
      <c r="B36" s="333" t="s">
        <v>424</v>
      </c>
    </row>
    <row r="37" spans="1:2" ht="24" x14ac:dyDescent="0.2">
      <c r="A37" s="308">
        <v>5</v>
      </c>
      <c r="B37" s="52" t="s">
        <v>423</v>
      </c>
    </row>
    <row r="38" spans="1:2" x14ac:dyDescent="0.2">
      <c r="A38" s="163"/>
      <c r="B38" s="52"/>
    </row>
    <row r="39" spans="1:2" x14ac:dyDescent="0.2">
      <c r="A39" s="164"/>
      <c r="B39" s="52"/>
    </row>
    <row r="40" spans="1:2" x14ac:dyDescent="0.2">
      <c r="A40" s="31"/>
      <c r="B40" s="20"/>
    </row>
    <row r="41" spans="1:2" x14ac:dyDescent="0.2">
      <c r="A41" s="31"/>
      <c r="B41" s="271"/>
    </row>
    <row r="42" spans="1:2" x14ac:dyDescent="0.2">
      <c r="B42" s="20"/>
    </row>
    <row r="43" spans="1:2" x14ac:dyDescent="0.2">
      <c r="A43" s="163"/>
      <c r="B43" s="52"/>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34" location="'Табл.III.2.Бащи 15 дни'!A1" display="2" xr:uid="{71927024-78F0-40E4-911E-E29C094E58C3}"/>
    <hyperlink ref="A33" location="Табл.III.1.БР!A1" display="Табл.III.1.БР!A1" xr:uid="{C3E4D09B-DEB9-4C76-B3A5-6D05E854FA81}"/>
    <hyperlink ref="A9" location="'Табл. I.1 ОЗ БЛ '!A1" display="'Табл. I.1 ОЗ БЛ '!A1" xr:uid="{C14326E9-C41F-4A4E-936F-474C9713383C}"/>
    <hyperlink ref="A10" location="'Табл.I.2 ОЗ ТП'!A1" display="'Табл.I.2 ОЗ ТП'!A1" xr:uid="{C483A975-9A8E-4E5B-B5F2-B987BFCA320C}"/>
    <hyperlink ref="A11" location="'Табл.I.3 ОЗ Възраст'!A1" display="'Табл.I.3 ОЗ Възраст'!A1" xr:uid="{ADEFB31A-9B82-4E64-995E-0DA3987A2A8F}"/>
    <hyperlink ref="A12" location="'Табл.I.4.ОЗ Код ЛЗ'!A1" display="'Табл.I.4.ОЗ Код ЛЗ'!A1" xr:uid="{1D5A990C-F80B-4142-A4BE-77EA90785E06}"/>
    <hyperlink ref="A13" location="'Табл.I.5 ОЗ продължителност'!A1" display="'Табл.I.5 ОЗ продължителност'!A1" xr:uid="{CBC8CFD5-655A-4923-8551-DE564549ACB7}"/>
    <hyperlink ref="A14" location="'Табл.I.6.ОЗ ПБЛ'!A1" display="6" xr:uid="{B724C9B9-9DA2-43FB-BE2E-5B136E0EE49E}"/>
    <hyperlink ref="A15" location="'Табл.I.7.ОЗ ПрБЛ'!A1" display="'Табл.I.7.ОЗ ПрБЛ'!A1" xr:uid="{AA6E88D0-7984-41F6-B397-9D5C014E98F1}"/>
    <hyperlink ref="A17" location="'Табл.Ι.9 ОЗ Диагнози'!A1" display="'Табл.Ι.9 ОЗ Диагнози'!A1" xr:uid="{A52A86B1-7B82-4CA3-92B7-0BDE3AB267E0}"/>
    <hyperlink ref="A21" location="'Табл. II.1 ТЗПБ БЛ'!A1" display="'Табл. II.1 ТЗПБ БЛ'!A1" xr:uid="{2FFF9970-4568-4DCD-A477-8C6C8222F813}"/>
    <hyperlink ref="A22" location="'Табл.II.2.ТЗПБ ТП'!A1" display="'Табл.II.2.ТЗПБ ТП'!A1" xr:uid="{2DAA0A08-3F3A-427B-A881-4E2607EEA042}"/>
    <hyperlink ref="A23" location="'Табл.II.3.ТЗПБ Възраст'!A1" display="'Табл.II.3.ТЗПБ Възраст'!A1" xr:uid="{5341D392-A071-4D66-8EB6-6316E63D51B4}"/>
    <hyperlink ref="A24" location="'Табл.II.4.ТЗПБ Код ЛЗ'!A1" display="'Табл.II.4.ТЗПБ Код ЛЗ'!A1" xr:uid="{A0014445-2F61-4973-96E3-7E752867B8B8}"/>
    <hyperlink ref="A25" location="'Табл.II.5 ТЗПБ продължителност'!A1" display="'Табл.II.5 ТЗПБ продължителност'!A1" xr:uid="{42C48986-F74A-4201-8A14-C150983CDFA5}"/>
    <hyperlink ref="A26" location="'Табл.II.6.ТЗПБ ПБЛ'!A1" display="6" xr:uid="{52DED7A4-CE91-4195-999A-9ADB4DD65423}"/>
    <hyperlink ref="A27" location="'Табл.II.7.ТЗПБ ПрБЛ'!A1" display="'Табл.II.7.ТЗПБ ПрБЛ'!A1" xr:uid="{2F28C527-E37E-4639-B9C4-226E574CB1C5}"/>
    <hyperlink ref="A28" location="'Табл.II.8.ТЗПБ Персонал'!A1" display="'Табл.II.8.ТЗПБ Персонал'!A1" xr:uid="{54F83C2D-A86F-4691-A539-B0089978F684}"/>
    <hyperlink ref="A29" location="'Табл.II.9 ТЗПБ Диагнози'!A1" display="'Табл.II.9 ТЗПБ Диагнози'!A1" xr:uid="{C9082C63-D748-4329-9710-7B11DAC8240B}"/>
    <hyperlink ref="A35" location="Табл.III.3.ОМД!A1" display="Табл.III.3.ОМД!A1" xr:uid="{6AA216E6-EF13-4376-BEC5-C8A9FAF8CB83}"/>
    <hyperlink ref="A36" location="'Табл.III.4.ОМД до 8 бащи'!A1" display="'Табл.III.4.ОМД до 8 бащи'!A1" xr:uid="{3B21FD24-E6B2-4E20-AEE4-E47C508CC496}"/>
    <hyperlink ref="A37" location="Табл.III.5.Осиновяване!A1" display="Табл.III.5.Осиновяване!A1" xr:uid="{B1D6B193-6784-477C-A8AA-2EE55C058D3E}"/>
  </hyperlinks>
  <printOptions horizontalCentered="1"/>
  <pageMargins left="0.37" right="0.25" top="0.78740157480314965" bottom="0.78740157480314965" header="0.51181102362204722" footer="0.51181102362204722"/>
  <pageSetup paperSize="9" scale="90" orientation="portrait" r:id="rId1"/>
  <headerFooter alignWithMargins="0"/>
  <rowBreaks count="1" manualBreakCount="1">
    <brk id="35" max="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40"/>
  <sheetViews>
    <sheetView topLeftCell="A13" zoomScaleNormal="100" zoomScaleSheetLayoutView="82" workbookViewId="0">
      <selection activeCell="A4" sqref="A4:K4"/>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5"/>
      <c r="C2" s="90"/>
      <c r="D2" s="90"/>
      <c r="E2" s="90"/>
      <c r="F2" s="90"/>
      <c r="H2" s="82"/>
      <c r="I2" s="82"/>
      <c r="J2" s="82"/>
      <c r="K2" s="82"/>
      <c r="L2" s="82"/>
      <c r="M2" s="82"/>
    </row>
    <row r="3" spans="1:16" ht="15" customHeight="1" x14ac:dyDescent="0.2">
      <c r="A3" s="344" t="s">
        <v>363</v>
      </c>
      <c r="B3" s="345"/>
      <c r="C3" s="345"/>
      <c r="D3" s="345"/>
      <c r="E3" s="345"/>
      <c r="F3" s="345"/>
      <c r="G3" s="277"/>
      <c r="H3" s="277"/>
      <c r="I3" s="82"/>
      <c r="J3" s="82"/>
      <c r="K3" s="82"/>
      <c r="L3" s="82"/>
      <c r="M3" s="82"/>
    </row>
    <row r="4" spans="1:16" ht="30" customHeight="1" x14ac:dyDescent="0.25">
      <c r="A4" s="371" t="s">
        <v>399</v>
      </c>
      <c r="B4" s="371"/>
      <c r="C4" s="371"/>
      <c r="D4" s="371"/>
      <c r="E4" s="371"/>
      <c r="F4" s="371"/>
      <c r="G4" s="371"/>
      <c r="H4" s="371"/>
      <c r="I4" s="371"/>
      <c r="J4" s="371"/>
      <c r="K4" s="371"/>
      <c r="L4" s="329"/>
      <c r="M4" s="329"/>
      <c r="N4" s="329"/>
      <c r="O4" s="329"/>
      <c r="P4" s="329"/>
    </row>
    <row r="5" spans="1:16" ht="15" customHeight="1" x14ac:dyDescent="0.2">
      <c r="A5" s="92"/>
      <c r="B5" s="92"/>
      <c r="C5" s="92"/>
      <c r="D5" s="92"/>
      <c r="E5" s="92"/>
      <c r="F5" s="92"/>
    </row>
    <row r="6" spans="1:16" ht="15" customHeight="1" x14ac:dyDescent="0.2">
      <c r="A6" s="397" t="s">
        <v>356</v>
      </c>
      <c r="B6" s="358" t="s">
        <v>5</v>
      </c>
      <c r="C6" s="359"/>
      <c r="D6" s="359"/>
      <c r="E6" s="359"/>
      <c r="F6" s="360"/>
      <c r="G6" s="358" t="s">
        <v>330</v>
      </c>
      <c r="H6" s="359"/>
      <c r="I6" s="359"/>
      <c r="J6" s="359"/>
      <c r="K6" s="360"/>
      <c r="L6" s="358" t="s">
        <v>331</v>
      </c>
      <c r="M6" s="359"/>
      <c r="N6" s="359"/>
      <c r="O6" s="359"/>
      <c r="P6" s="360"/>
    </row>
    <row r="7" spans="1:16" ht="60" customHeight="1" x14ac:dyDescent="0.2">
      <c r="A7" s="398"/>
      <c r="B7" s="259" t="s">
        <v>259</v>
      </c>
      <c r="C7" s="122" t="s">
        <v>258</v>
      </c>
      <c r="D7" s="153" t="s">
        <v>225</v>
      </c>
      <c r="E7" s="221" t="s">
        <v>66</v>
      </c>
      <c r="F7" s="260" t="s">
        <v>136</v>
      </c>
      <c r="G7" s="259" t="s">
        <v>259</v>
      </c>
      <c r="H7" s="122" t="s">
        <v>258</v>
      </c>
      <c r="I7" s="153" t="s">
        <v>225</v>
      </c>
      <c r="J7" s="221" t="s">
        <v>66</v>
      </c>
      <c r="K7" s="260" t="s">
        <v>136</v>
      </c>
      <c r="L7" s="259" t="s">
        <v>259</v>
      </c>
      <c r="M7" s="122" t="s">
        <v>258</v>
      </c>
      <c r="N7" s="153" t="s">
        <v>225</v>
      </c>
      <c r="O7" s="221" t="s">
        <v>66</v>
      </c>
      <c r="P7" s="260" t="s">
        <v>136</v>
      </c>
    </row>
    <row r="8" spans="1:16" ht="20.100000000000001" customHeight="1" x14ac:dyDescent="0.2">
      <c r="A8" s="264">
        <v>1</v>
      </c>
      <c r="B8" s="259">
        <v>2</v>
      </c>
      <c r="C8" s="122">
        <v>3</v>
      </c>
      <c r="D8" s="122">
        <v>4</v>
      </c>
      <c r="E8" s="221">
        <v>5</v>
      </c>
      <c r="F8" s="260" t="s">
        <v>220</v>
      </c>
      <c r="G8" s="259">
        <v>7</v>
      </c>
      <c r="H8" s="122">
        <v>8</v>
      </c>
      <c r="I8" s="122">
        <v>9</v>
      </c>
      <c r="J8" s="221">
        <v>10</v>
      </c>
      <c r="K8" s="260" t="s">
        <v>332</v>
      </c>
      <c r="L8" s="259">
        <v>12</v>
      </c>
      <c r="M8" s="122">
        <v>13</v>
      </c>
      <c r="N8" s="122">
        <v>14</v>
      </c>
      <c r="O8" s="221">
        <v>15</v>
      </c>
      <c r="P8" s="260" t="s">
        <v>334</v>
      </c>
    </row>
    <row r="9" spans="1:16" ht="15" customHeight="1" x14ac:dyDescent="0.2">
      <c r="A9" s="255" t="s">
        <v>33</v>
      </c>
      <c r="B9" s="223">
        <f>G9+L9</f>
        <v>22</v>
      </c>
      <c r="C9" s="72">
        <f>H9+M9</f>
        <v>26</v>
      </c>
      <c r="D9" s="80">
        <f>I9+N9</f>
        <v>19394.150000000001</v>
      </c>
      <c r="E9" s="72">
        <f>J9+O9</f>
        <v>351</v>
      </c>
      <c r="F9" s="224">
        <f>C9/B9</f>
        <v>1.1818181818181819</v>
      </c>
      <c r="G9" s="223">
        <v>10</v>
      </c>
      <c r="H9" s="72">
        <v>11</v>
      </c>
      <c r="I9" s="80">
        <v>9805.99</v>
      </c>
      <c r="J9" s="72">
        <v>146</v>
      </c>
      <c r="K9" s="224">
        <f>H9/G9</f>
        <v>1.1000000000000001</v>
      </c>
      <c r="L9" s="223">
        <v>12</v>
      </c>
      <c r="M9" s="72">
        <v>15</v>
      </c>
      <c r="N9" s="80">
        <v>9588.16</v>
      </c>
      <c r="O9" s="72">
        <v>205</v>
      </c>
      <c r="P9" s="224">
        <f>M9/L9</f>
        <v>1.25</v>
      </c>
    </row>
    <row r="10" spans="1:16" ht="15" customHeight="1" x14ac:dyDescent="0.2">
      <c r="A10" s="255" t="s">
        <v>34</v>
      </c>
      <c r="B10" s="223">
        <f t="shared" ref="B10:B36" si="0">G10+L10</f>
        <v>32</v>
      </c>
      <c r="C10" s="72">
        <f t="shared" ref="C10:C36" si="1">H10+M10</f>
        <v>35</v>
      </c>
      <c r="D10" s="80">
        <f t="shared" ref="D10:D36" si="2">I10+N10</f>
        <v>26548.34</v>
      </c>
      <c r="E10" s="72">
        <f t="shared" ref="E10:E36" si="3">J10+O10</f>
        <v>394</v>
      </c>
      <c r="F10" s="224">
        <f t="shared" ref="F10:F37" si="4">C10/B10</f>
        <v>1.09375</v>
      </c>
      <c r="G10" s="223">
        <v>22</v>
      </c>
      <c r="H10" s="72">
        <v>23</v>
      </c>
      <c r="I10" s="80">
        <v>16068.22</v>
      </c>
      <c r="J10" s="72">
        <v>252</v>
      </c>
      <c r="K10" s="224">
        <f t="shared" ref="K10:K35" si="5">H10/G10</f>
        <v>1.0454545454545454</v>
      </c>
      <c r="L10" s="223">
        <v>10</v>
      </c>
      <c r="M10" s="72">
        <v>12</v>
      </c>
      <c r="N10" s="80">
        <v>10480.120000000001</v>
      </c>
      <c r="O10" s="72">
        <v>142</v>
      </c>
      <c r="P10" s="224">
        <f t="shared" ref="P10:P35" si="6">M10/L10</f>
        <v>1.2</v>
      </c>
    </row>
    <row r="11" spans="1:16" ht="15" customHeight="1" x14ac:dyDescent="0.2">
      <c r="A11" s="255" t="s">
        <v>35</v>
      </c>
      <c r="B11" s="223">
        <f t="shared" si="0"/>
        <v>69</v>
      </c>
      <c r="C11" s="72">
        <f t="shared" si="1"/>
        <v>76</v>
      </c>
      <c r="D11" s="80">
        <f t="shared" si="2"/>
        <v>59211.3</v>
      </c>
      <c r="E11" s="72">
        <f t="shared" si="3"/>
        <v>887</v>
      </c>
      <c r="F11" s="224">
        <f t="shared" si="4"/>
        <v>1.1014492753623188</v>
      </c>
      <c r="G11" s="223">
        <v>44</v>
      </c>
      <c r="H11" s="72">
        <v>49</v>
      </c>
      <c r="I11" s="80">
        <v>36123.67</v>
      </c>
      <c r="J11" s="72">
        <v>551</v>
      </c>
      <c r="K11" s="224">
        <f t="shared" si="5"/>
        <v>1.1136363636363635</v>
      </c>
      <c r="L11" s="223">
        <v>25</v>
      </c>
      <c r="M11" s="72">
        <v>27</v>
      </c>
      <c r="N11" s="80">
        <v>23087.63</v>
      </c>
      <c r="O11" s="72">
        <v>336</v>
      </c>
      <c r="P11" s="224">
        <f t="shared" si="6"/>
        <v>1.08</v>
      </c>
    </row>
    <row r="12" spans="1:16" ht="15" customHeight="1" x14ac:dyDescent="0.2">
      <c r="A12" s="255" t="s">
        <v>36</v>
      </c>
      <c r="B12" s="223">
        <f t="shared" si="0"/>
        <v>40</v>
      </c>
      <c r="C12" s="72">
        <f t="shared" si="1"/>
        <v>47</v>
      </c>
      <c r="D12" s="80">
        <f t="shared" si="2"/>
        <v>36190.79</v>
      </c>
      <c r="E12" s="72">
        <f t="shared" si="3"/>
        <v>529</v>
      </c>
      <c r="F12" s="224">
        <f t="shared" si="4"/>
        <v>1.175</v>
      </c>
      <c r="G12" s="223">
        <v>20</v>
      </c>
      <c r="H12" s="72">
        <v>26</v>
      </c>
      <c r="I12" s="80">
        <v>21393.040000000001</v>
      </c>
      <c r="J12" s="72">
        <v>313</v>
      </c>
      <c r="K12" s="224">
        <f t="shared" si="5"/>
        <v>1.3</v>
      </c>
      <c r="L12" s="223">
        <v>20</v>
      </c>
      <c r="M12" s="72">
        <v>21</v>
      </c>
      <c r="N12" s="80">
        <v>14797.75</v>
      </c>
      <c r="O12" s="72">
        <v>216</v>
      </c>
      <c r="P12" s="224">
        <f t="shared" si="6"/>
        <v>1.05</v>
      </c>
    </row>
    <row r="13" spans="1:16" ht="15" customHeight="1" x14ac:dyDescent="0.2">
      <c r="A13" s="255" t="s">
        <v>37</v>
      </c>
      <c r="B13" s="223">
        <f t="shared" si="0"/>
        <v>4</v>
      </c>
      <c r="C13" s="72">
        <f t="shared" si="1"/>
        <v>4</v>
      </c>
      <c r="D13" s="80">
        <f t="shared" si="2"/>
        <v>2093.67</v>
      </c>
      <c r="E13" s="72">
        <f t="shared" si="3"/>
        <v>51</v>
      </c>
      <c r="F13" s="224">
        <f t="shared" si="4"/>
        <v>1</v>
      </c>
      <c r="G13" s="223">
        <v>4</v>
      </c>
      <c r="H13" s="72">
        <v>4</v>
      </c>
      <c r="I13" s="80">
        <v>2093.67</v>
      </c>
      <c r="J13" s="72">
        <v>51</v>
      </c>
      <c r="K13" s="224">
        <f t="shared" si="5"/>
        <v>1</v>
      </c>
      <c r="L13" s="223"/>
      <c r="M13" s="72"/>
      <c r="N13" s="80"/>
      <c r="O13" s="72"/>
      <c r="P13" s="224"/>
    </row>
    <row r="14" spans="1:16" ht="15" customHeight="1" x14ac:dyDescent="0.2">
      <c r="A14" s="255" t="s">
        <v>38</v>
      </c>
      <c r="B14" s="223">
        <f t="shared" si="0"/>
        <v>13</v>
      </c>
      <c r="C14" s="72">
        <f t="shared" si="1"/>
        <v>13</v>
      </c>
      <c r="D14" s="80">
        <f t="shared" si="2"/>
        <v>9809.630000000001</v>
      </c>
      <c r="E14" s="72">
        <f t="shared" si="3"/>
        <v>143</v>
      </c>
      <c r="F14" s="224">
        <f t="shared" si="4"/>
        <v>1</v>
      </c>
      <c r="G14" s="223">
        <v>8</v>
      </c>
      <c r="H14" s="72">
        <v>8</v>
      </c>
      <c r="I14" s="80">
        <v>7609.46</v>
      </c>
      <c r="J14" s="72">
        <v>110</v>
      </c>
      <c r="K14" s="224">
        <f t="shared" si="5"/>
        <v>1</v>
      </c>
      <c r="L14" s="223">
        <v>5</v>
      </c>
      <c r="M14" s="72">
        <v>5</v>
      </c>
      <c r="N14" s="80">
        <v>2200.17</v>
      </c>
      <c r="O14" s="72">
        <v>33</v>
      </c>
      <c r="P14" s="224">
        <f t="shared" si="6"/>
        <v>1</v>
      </c>
    </row>
    <row r="15" spans="1:16" ht="15" customHeight="1" x14ac:dyDescent="0.2">
      <c r="A15" s="255" t="s">
        <v>39</v>
      </c>
      <c r="B15" s="223">
        <f t="shared" si="0"/>
        <v>23</v>
      </c>
      <c r="C15" s="72">
        <f t="shared" si="1"/>
        <v>24</v>
      </c>
      <c r="D15" s="80">
        <f t="shared" si="2"/>
        <v>20427.07</v>
      </c>
      <c r="E15" s="72">
        <f t="shared" si="3"/>
        <v>313</v>
      </c>
      <c r="F15" s="224">
        <f t="shared" si="4"/>
        <v>1.0434782608695652</v>
      </c>
      <c r="G15" s="223">
        <v>16</v>
      </c>
      <c r="H15" s="72">
        <v>17</v>
      </c>
      <c r="I15" s="80">
        <v>14356.58</v>
      </c>
      <c r="J15" s="72">
        <v>235</v>
      </c>
      <c r="K15" s="224">
        <f t="shared" si="5"/>
        <v>1.0625</v>
      </c>
      <c r="L15" s="223">
        <v>7</v>
      </c>
      <c r="M15" s="72">
        <v>7</v>
      </c>
      <c r="N15" s="80">
        <v>6070.49</v>
      </c>
      <c r="O15" s="72">
        <v>78</v>
      </c>
      <c r="P15" s="224">
        <f t="shared" si="6"/>
        <v>1</v>
      </c>
    </row>
    <row r="16" spans="1:16" ht="15" customHeight="1" x14ac:dyDescent="0.2">
      <c r="A16" s="255" t="s">
        <v>40</v>
      </c>
      <c r="B16" s="223">
        <f t="shared" si="0"/>
        <v>5</v>
      </c>
      <c r="C16" s="72">
        <f t="shared" si="1"/>
        <v>5</v>
      </c>
      <c r="D16" s="80">
        <f t="shared" si="2"/>
        <v>4309.9400000000005</v>
      </c>
      <c r="E16" s="72">
        <f t="shared" si="3"/>
        <v>37</v>
      </c>
      <c r="F16" s="224">
        <f t="shared" si="4"/>
        <v>1</v>
      </c>
      <c r="G16" s="223">
        <v>2</v>
      </c>
      <c r="H16" s="72">
        <v>2</v>
      </c>
      <c r="I16" s="80">
        <v>3280.31</v>
      </c>
      <c r="J16" s="72">
        <v>23</v>
      </c>
      <c r="K16" s="224">
        <f t="shared" si="5"/>
        <v>1</v>
      </c>
      <c r="L16" s="223">
        <v>3</v>
      </c>
      <c r="M16" s="72">
        <v>3</v>
      </c>
      <c r="N16" s="80">
        <v>1029.6300000000001</v>
      </c>
      <c r="O16" s="72">
        <v>14</v>
      </c>
      <c r="P16" s="224">
        <f t="shared" si="6"/>
        <v>1</v>
      </c>
    </row>
    <row r="17" spans="1:16" ht="15" customHeight="1" x14ac:dyDescent="0.2">
      <c r="A17" s="255" t="s">
        <v>41</v>
      </c>
      <c r="B17" s="223">
        <f t="shared" si="0"/>
        <v>9</v>
      </c>
      <c r="C17" s="72">
        <f t="shared" si="1"/>
        <v>10</v>
      </c>
      <c r="D17" s="80">
        <f t="shared" si="2"/>
        <v>7937.67</v>
      </c>
      <c r="E17" s="72">
        <f t="shared" si="3"/>
        <v>134</v>
      </c>
      <c r="F17" s="224">
        <f t="shared" si="4"/>
        <v>1.1111111111111112</v>
      </c>
      <c r="G17" s="223">
        <v>4</v>
      </c>
      <c r="H17" s="72">
        <v>4</v>
      </c>
      <c r="I17" s="80">
        <v>2554.69</v>
      </c>
      <c r="J17" s="72">
        <v>70</v>
      </c>
      <c r="K17" s="224">
        <f t="shared" si="5"/>
        <v>1</v>
      </c>
      <c r="L17" s="223">
        <v>5</v>
      </c>
      <c r="M17" s="72">
        <v>6</v>
      </c>
      <c r="N17" s="80">
        <v>5382.98</v>
      </c>
      <c r="O17" s="72">
        <v>64</v>
      </c>
      <c r="P17" s="224">
        <f t="shared" si="6"/>
        <v>1.2</v>
      </c>
    </row>
    <row r="18" spans="1:16" ht="15" customHeight="1" x14ac:dyDescent="0.2">
      <c r="A18" s="255" t="s">
        <v>42</v>
      </c>
      <c r="B18" s="223">
        <f t="shared" si="0"/>
        <v>9</v>
      </c>
      <c r="C18" s="72">
        <f t="shared" si="1"/>
        <v>10</v>
      </c>
      <c r="D18" s="80">
        <f t="shared" si="2"/>
        <v>11037.34</v>
      </c>
      <c r="E18" s="72">
        <f t="shared" si="3"/>
        <v>173</v>
      </c>
      <c r="F18" s="224">
        <f t="shared" si="4"/>
        <v>1.1111111111111112</v>
      </c>
      <c r="G18" s="223">
        <v>5</v>
      </c>
      <c r="H18" s="72">
        <v>5</v>
      </c>
      <c r="I18" s="80">
        <v>4335.72</v>
      </c>
      <c r="J18" s="72">
        <v>97</v>
      </c>
      <c r="K18" s="224">
        <f t="shared" si="5"/>
        <v>1</v>
      </c>
      <c r="L18" s="223">
        <v>4</v>
      </c>
      <c r="M18" s="72">
        <v>5</v>
      </c>
      <c r="N18" s="80">
        <v>6701.62</v>
      </c>
      <c r="O18" s="72">
        <v>76</v>
      </c>
      <c r="P18" s="224">
        <f t="shared" si="6"/>
        <v>1.25</v>
      </c>
    </row>
    <row r="19" spans="1:16" ht="15" customHeight="1" x14ac:dyDescent="0.2">
      <c r="A19" s="255" t="s">
        <v>43</v>
      </c>
      <c r="B19" s="223">
        <f t="shared" si="0"/>
        <v>5</v>
      </c>
      <c r="C19" s="72">
        <f t="shared" si="1"/>
        <v>6</v>
      </c>
      <c r="D19" s="80">
        <f t="shared" si="2"/>
        <v>4273.53</v>
      </c>
      <c r="E19" s="72">
        <f t="shared" si="3"/>
        <v>55</v>
      </c>
      <c r="F19" s="224">
        <f t="shared" si="4"/>
        <v>1.2</v>
      </c>
      <c r="G19" s="223">
        <v>2</v>
      </c>
      <c r="H19" s="72">
        <v>3</v>
      </c>
      <c r="I19" s="80">
        <v>2391.81</v>
      </c>
      <c r="J19" s="72">
        <v>32</v>
      </c>
      <c r="K19" s="224">
        <f t="shared" si="5"/>
        <v>1.5</v>
      </c>
      <c r="L19" s="223">
        <v>3</v>
      </c>
      <c r="M19" s="72">
        <v>3</v>
      </c>
      <c r="N19" s="80">
        <v>1881.72</v>
      </c>
      <c r="O19" s="72">
        <v>23</v>
      </c>
      <c r="P19" s="224">
        <f t="shared" si="6"/>
        <v>1</v>
      </c>
    </row>
    <row r="20" spans="1:16" ht="15" customHeight="1" x14ac:dyDescent="0.2">
      <c r="A20" s="255" t="s">
        <v>44</v>
      </c>
      <c r="B20" s="223">
        <f t="shared" si="0"/>
        <v>23</v>
      </c>
      <c r="C20" s="72">
        <f t="shared" si="1"/>
        <v>23</v>
      </c>
      <c r="D20" s="80">
        <f t="shared" si="2"/>
        <v>10531.529999999999</v>
      </c>
      <c r="E20" s="72">
        <f t="shared" si="3"/>
        <v>233</v>
      </c>
      <c r="F20" s="224">
        <f t="shared" si="4"/>
        <v>1</v>
      </c>
      <c r="G20" s="223">
        <v>9</v>
      </c>
      <c r="H20" s="72">
        <v>9</v>
      </c>
      <c r="I20" s="80">
        <v>3851.08</v>
      </c>
      <c r="J20" s="72">
        <v>81</v>
      </c>
      <c r="K20" s="224">
        <f t="shared" si="5"/>
        <v>1</v>
      </c>
      <c r="L20" s="223">
        <v>14</v>
      </c>
      <c r="M20" s="72">
        <v>14</v>
      </c>
      <c r="N20" s="80">
        <v>6680.45</v>
      </c>
      <c r="O20" s="72">
        <v>152</v>
      </c>
      <c r="P20" s="224">
        <f t="shared" si="6"/>
        <v>1</v>
      </c>
    </row>
    <row r="21" spans="1:16" ht="15" customHeight="1" x14ac:dyDescent="0.2">
      <c r="A21" s="255" t="s">
        <v>45</v>
      </c>
      <c r="B21" s="223">
        <f t="shared" si="0"/>
        <v>26</v>
      </c>
      <c r="C21" s="72">
        <f t="shared" si="1"/>
        <v>27</v>
      </c>
      <c r="D21" s="80">
        <f t="shared" si="2"/>
        <v>17799.560000000001</v>
      </c>
      <c r="E21" s="72">
        <f t="shared" si="3"/>
        <v>248</v>
      </c>
      <c r="F21" s="224">
        <f t="shared" si="4"/>
        <v>1.0384615384615385</v>
      </c>
      <c r="G21" s="223">
        <v>13</v>
      </c>
      <c r="H21" s="72">
        <v>14</v>
      </c>
      <c r="I21" s="80">
        <v>8888.0300000000007</v>
      </c>
      <c r="J21" s="72">
        <v>122</v>
      </c>
      <c r="K21" s="224">
        <f t="shared" si="5"/>
        <v>1.0769230769230769</v>
      </c>
      <c r="L21" s="223">
        <v>13</v>
      </c>
      <c r="M21" s="72">
        <v>13</v>
      </c>
      <c r="N21" s="80">
        <v>8911.5300000000007</v>
      </c>
      <c r="O21" s="72">
        <v>126</v>
      </c>
      <c r="P21" s="224">
        <f t="shared" si="6"/>
        <v>1</v>
      </c>
    </row>
    <row r="22" spans="1:16" ht="15" customHeight="1" x14ac:dyDescent="0.2">
      <c r="A22" s="255" t="s">
        <v>46</v>
      </c>
      <c r="B22" s="223">
        <f t="shared" si="0"/>
        <v>28</v>
      </c>
      <c r="C22" s="72">
        <f t="shared" si="1"/>
        <v>32</v>
      </c>
      <c r="D22" s="80">
        <f t="shared" si="2"/>
        <v>26539.61</v>
      </c>
      <c r="E22" s="72">
        <f t="shared" si="3"/>
        <v>394</v>
      </c>
      <c r="F22" s="224">
        <f t="shared" si="4"/>
        <v>1.1428571428571428</v>
      </c>
      <c r="G22" s="223">
        <v>20</v>
      </c>
      <c r="H22" s="72">
        <v>23</v>
      </c>
      <c r="I22" s="80">
        <v>18178.73</v>
      </c>
      <c r="J22" s="72">
        <v>286</v>
      </c>
      <c r="K22" s="224">
        <f t="shared" si="5"/>
        <v>1.1499999999999999</v>
      </c>
      <c r="L22" s="223">
        <v>8</v>
      </c>
      <c r="M22" s="72">
        <v>9</v>
      </c>
      <c r="N22" s="80">
        <v>8360.8799999999992</v>
      </c>
      <c r="O22" s="72">
        <v>108</v>
      </c>
      <c r="P22" s="224">
        <f t="shared" si="6"/>
        <v>1.125</v>
      </c>
    </row>
    <row r="23" spans="1:16" ht="15" customHeight="1" x14ac:dyDescent="0.2">
      <c r="A23" s="255" t="s">
        <v>47</v>
      </c>
      <c r="B23" s="223">
        <f t="shared" si="0"/>
        <v>140</v>
      </c>
      <c r="C23" s="72">
        <f t="shared" si="1"/>
        <v>152</v>
      </c>
      <c r="D23" s="80">
        <f t="shared" si="2"/>
        <v>106352.57</v>
      </c>
      <c r="E23" s="72">
        <f t="shared" si="3"/>
        <v>1518</v>
      </c>
      <c r="F23" s="224">
        <f t="shared" si="4"/>
        <v>1.0857142857142856</v>
      </c>
      <c r="G23" s="223">
        <v>87</v>
      </c>
      <c r="H23" s="72">
        <v>97</v>
      </c>
      <c r="I23" s="80">
        <v>79187.97</v>
      </c>
      <c r="J23" s="72">
        <v>1096</v>
      </c>
      <c r="K23" s="224">
        <f t="shared" si="5"/>
        <v>1.1149425287356323</v>
      </c>
      <c r="L23" s="223">
        <v>53</v>
      </c>
      <c r="M23" s="72">
        <v>55</v>
      </c>
      <c r="N23" s="80">
        <v>27164.6</v>
      </c>
      <c r="O23" s="72">
        <v>422</v>
      </c>
      <c r="P23" s="224">
        <f t="shared" si="6"/>
        <v>1.0377358490566038</v>
      </c>
    </row>
    <row r="24" spans="1:16" ht="15" customHeight="1" x14ac:dyDescent="0.2">
      <c r="A24" s="255" t="s">
        <v>48</v>
      </c>
      <c r="B24" s="223">
        <f t="shared" si="0"/>
        <v>8</v>
      </c>
      <c r="C24" s="72">
        <f t="shared" si="1"/>
        <v>8</v>
      </c>
      <c r="D24" s="80">
        <f t="shared" si="2"/>
        <v>4822.45</v>
      </c>
      <c r="E24" s="72">
        <f t="shared" si="3"/>
        <v>98</v>
      </c>
      <c r="F24" s="224">
        <f t="shared" si="4"/>
        <v>1</v>
      </c>
      <c r="G24" s="223">
        <v>7</v>
      </c>
      <c r="H24" s="72">
        <v>7</v>
      </c>
      <c r="I24" s="80">
        <v>4761.28</v>
      </c>
      <c r="J24" s="72">
        <v>96</v>
      </c>
      <c r="K24" s="224">
        <f t="shared" si="5"/>
        <v>1</v>
      </c>
      <c r="L24" s="223">
        <v>1</v>
      </c>
      <c r="M24" s="72">
        <v>1</v>
      </c>
      <c r="N24" s="80">
        <v>61.17</v>
      </c>
      <c r="O24" s="72">
        <v>2</v>
      </c>
      <c r="P24" s="224">
        <f t="shared" si="6"/>
        <v>1</v>
      </c>
    </row>
    <row r="25" spans="1:16" ht="15" customHeight="1" x14ac:dyDescent="0.2">
      <c r="A25" s="255" t="s">
        <v>49</v>
      </c>
      <c r="B25" s="223">
        <f t="shared" si="0"/>
        <v>35</v>
      </c>
      <c r="C25" s="72">
        <f t="shared" si="1"/>
        <v>38</v>
      </c>
      <c r="D25" s="80">
        <f t="shared" si="2"/>
        <v>31207.29</v>
      </c>
      <c r="E25" s="72">
        <f t="shared" si="3"/>
        <v>435</v>
      </c>
      <c r="F25" s="224">
        <f t="shared" si="4"/>
        <v>1.0857142857142856</v>
      </c>
      <c r="G25" s="223">
        <v>18</v>
      </c>
      <c r="H25" s="72">
        <v>18</v>
      </c>
      <c r="I25" s="80">
        <v>16330.81</v>
      </c>
      <c r="J25" s="72">
        <v>227</v>
      </c>
      <c r="K25" s="224">
        <f t="shared" si="5"/>
        <v>1</v>
      </c>
      <c r="L25" s="223">
        <v>17</v>
      </c>
      <c r="M25" s="72">
        <v>20</v>
      </c>
      <c r="N25" s="80">
        <v>14876.48</v>
      </c>
      <c r="O25" s="72">
        <v>208</v>
      </c>
      <c r="P25" s="224">
        <f t="shared" si="6"/>
        <v>1.1764705882352942</v>
      </c>
    </row>
    <row r="26" spans="1:16" ht="15" customHeight="1" x14ac:dyDescent="0.2">
      <c r="A26" s="255" t="s">
        <v>50</v>
      </c>
      <c r="B26" s="223">
        <f t="shared" si="0"/>
        <v>2</v>
      </c>
      <c r="C26" s="72">
        <f t="shared" si="1"/>
        <v>3</v>
      </c>
      <c r="D26" s="80">
        <f t="shared" si="2"/>
        <v>431.97</v>
      </c>
      <c r="E26" s="72">
        <f t="shared" si="3"/>
        <v>7</v>
      </c>
      <c r="F26" s="224">
        <f t="shared" si="4"/>
        <v>1.5</v>
      </c>
      <c r="G26" s="223"/>
      <c r="H26" s="72"/>
      <c r="I26" s="80"/>
      <c r="J26" s="72"/>
      <c r="K26" s="224"/>
      <c r="L26" s="223">
        <v>2</v>
      </c>
      <c r="M26" s="72">
        <v>3</v>
      </c>
      <c r="N26" s="80">
        <v>431.97</v>
      </c>
      <c r="O26" s="72">
        <v>7</v>
      </c>
      <c r="P26" s="224">
        <f t="shared" si="6"/>
        <v>1.5</v>
      </c>
    </row>
    <row r="27" spans="1:16" ht="15" customHeight="1" x14ac:dyDescent="0.2">
      <c r="A27" s="255" t="s">
        <v>51</v>
      </c>
      <c r="B27" s="223">
        <f t="shared" si="0"/>
        <v>26</v>
      </c>
      <c r="C27" s="72">
        <f t="shared" si="1"/>
        <v>28</v>
      </c>
      <c r="D27" s="80">
        <f t="shared" si="2"/>
        <v>14912.1</v>
      </c>
      <c r="E27" s="72">
        <f t="shared" si="3"/>
        <v>307</v>
      </c>
      <c r="F27" s="224">
        <f t="shared" si="4"/>
        <v>1.0769230769230769</v>
      </c>
      <c r="G27" s="223">
        <v>16</v>
      </c>
      <c r="H27" s="72">
        <v>18</v>
      </c>
      <c r="I27" s="80">
        <v>8793.09</v>
      </c>
      <c r="J27" s="72">
        <v>200</v>
      </c>
      <c r="K27" s="224">
        <f t="shared" si="5"/>
        <v>1.125</v>
      </c>
      <c r="L27" s="223">
        <v>10</v>
      </c>
      <c r="M27" s="72">
        <v>10</v>
      </c>
      <c r="N27" s="80">
        <v>6119.01</v>
      </c>
      <c r="O27" s="72">
        <v>107</v>
      </c>
      <c r="P27" s="224">
        <f t="shared" si="6"/>
        <v>1</v>
      </c>
    </row>
    <row r="28" spans="1:16" ht="15" customHeight="1" x14ac:dyDescent="0.2">
      <c r="A28" s="255" t="s">
        <v>52</v>
      </c>
      <c r="B28" s="223">
        <f t="shared" si="0"/>
        <v>36</v>
      </c>
      <c r="C28" s="72">
        <f t="shared" si="1"/>
        <v>38</v>
      </c>
      <c r="D28" s="80">
        <f t="shared" si="2"/>
        <v>33527.479999999996</v>
      </c>
      <c r="E28" s="72">
        <f t="shared" si="3"/>
        <v>419</v>
      </c>
      <c r="F28" s="224">
        <f t="shared" si="4"/>
        <v>1.0555555555555556</v>
      </c>
      <c r="G28" s="223">
        <v>27</v>
      </c>
      <c r="H28" s="72">
        <v>29</v>
      </c>
      <c r="I28" s="80">
        <v>27221.25</v>
      </c>
      <c r="J28" s="72">
        <v>332</v>
      </c>
      <c r="K28" s="224">
        <f t="shared" si="5"/>
        <v>1.0740740740740742</v>
      </c>
      <c r="L28" s="223">
        <v>9</v>
      </c>
      <c r="M28" s="72">
        <v>9</v>
      </c>
      <c r="N28" s="80">
        <v>6306.23</v>
      </c>
      <c r="O28" s="72">
        <v>87</v>
      </c>
      <c r="P28" s="224">
        <f t="shared" si="6"/>
        <v>1</v>
      </c>
    </row>
    <row r="29" spans="1:16" ht="15" customHeight="1" x14ac:dyDescent="0.2">
      <c r="A29" s="255" t="s">
        <v>53</v>
      </c>
      <c r="B29" s="223">
        <f t="shared" si="0"/>
        <v>457</v>
      </c>
      <c r="C29" s="72">
        <f t="shared" si="1"/>
        <v>481</v>
      </c>
      <c r="D29" s="80">
        <f t="shared" si="2"/>
        <v>386283.28</v>
      </c>
      <c r="E29" s="72">
        <f t="shared" si="3"/>
        <v>5007</v>
      </c>
      <c r="F29" s="224">
        <f t="shared" si="4"/>
        <v>1.0525164113785559</v>
      </c>
      <c r="G29" s="223">
        <v>242</v>
      </c>
      <c r="H29" s="72">
        <v>255</v>
      </c>
      <c r="I29" s="80">
        <v>212047.1</v>
      </c>
      <c r="J29" s="72">
        <v>2819</v>
      </c>
      <c r="K29" s="224">
        <f t="shared" si="5"/>
        <v>1.0537190082644627</v>
      </c>
      <c r="L29" s="223">
        <v>215</v>
      </c>
      <c r="M29" s="72">
        <v>226</v>
      </c>
      <c r="N29" s="80">
        <v>174236.18</v>
      </c>
      <c r="O29" s="72">
        <v>2188</v>
      </c>
      <c r="P29" s="224">
        <f t="shared" si="6"/>
        <v>1.0511627906976744</v>
      </c>
    </row>
    <row r="30" spans="1:16" ht="15" customHeight="1" x14ac:dyDescent="0.2">
      <c r="A30" s="255" t="s">
        <v>54</v>
      </c>
      <c r="B30" s="223">
        <f t="shared" si="0"/>
        <v>40</v>
      </c>
      <c r="C30" s="72">
        <f t="shared" si="1"/>
        <v>40</v>
      </c>
      <c r="D30" s="80">
        <f t="shared" si="2"/>
        <v>26645.79</v>
      </c>
      <c r="E30" s="72">
        <f t="shared" si="3"/>
        <v>448</v>
      </c>
      <c r="F30" s="224">
        <f t="shared" si="4"/>
        <v>1</v>
      </c>
      <c r="G30" s="223">
        <v>11</v>
      </c>
      <c r="H30" s="72">
        <v>11</v>
      </c>
      <c r="I30" s="80">
        <v>8235.9500000000007</v>
      </c>
      <c r="J30" s="72">
        <v>127</v>
      </c>
      <c r="K30" s="224">
        <f t="shared" si="5"/>
        <v>1</v>
      </c>
      <c r="L30" s="223">
        <v>29</v>
      </c>
      <c r="M30" s="72">
        <v>29</v>
      </c>
      <c r="N30" s="80">
        <v>18409.84</v>
      </c>
      <c r="O30" s="72">
        <v>321</v>
      </c>
      <c r="P30" s="224">
        <f t="shared" si="6"/>
        <v>1</v>
      </c>
    </row>
    <row r="31" spans="1:16" ht="15" customHeight="1" x14ac:dyDescent="0.2">
      <c r="A31" s="255" t="s">
        <v>55</v>
      </c>
      <c r="B31" s="223">
        <f t="shared" si="0"/>
        <v>55</v>
      </c>
      <c r="C31" s="72">
        <f t="shared" si="1"/>
        <v>57</v>
      </c>
      <c r="D31" s="80">
        <f t="shared" si="2"/>
        <v>48880.87</v>
      </c>
      <c r="E31" s="72">
        <f t="shared" si="3"/>
        <v>641</v>
      </c>
      <c r="F31" s="224">
        <f t="shared" si="4"/>
        <v>1.0363636363636364</v>
      </c>
      <c r="G31" s="223">
        <v>38</v>
      </c>
      <c r="H31" s="72">
        <v>40</v>
      </c>
      <c r="I31" s="80">
        <v>37066.47</v>
      </c>
      <c r="J31" s="72">
        <v>450</v>
      </c>
      <c r="K31" s="224">
        <f t="shared" si="5"/>
        <v>1.0526315789473684</v>
      </c>
      <c r="L31" s="223">
        <v>17</v>
      </c>
      <c r="M31" s="72">
        <v>17</v>
      </c>
      <c r="N31" s="80">
        <v>11814.4</v>
      </c>
      <c r="O31" s="72">
        <v>191</v>
      </c>
      <c r="P31" s="224">
        <f t="shared" si="6"/>
        <v>1</v>
      </c>
    </row>
    <row r="32" spans="1:16" ht="15" customHeight="1" x14ac:dyDescent="0.2">
      <c r="A32" s="255" t="s">
        <v>56</v>
      </c>
      <c r="B32" s="223">
        <f t="shared" si="0"/>
        <v>15</v>
      </c>
      <c r="C32" s="72">
        <f t="shared" si="1"/>
        <v>15</v>
      </c>
      <c r="D32" s="80">
        <f t="shared" si="2"/>
        <v>16777.22</v>
      </c>
      <c r="E32" s="72">
        <f t="shared" si="3"/>
        <v>180</v>
      </c>
      <c r="F32" s="224">
        <f t="shared" si="4"/>
        <v>1</v>
      </c>
      <c r="G32" s="223">
        <v>10</v>
      </c>
      <c r="H32" s="72">
        <v>10</v>
      </c>
      <c r="I32" s="80">
        <v>8151.95</v>
      </c>
      <c r="J32" s="72">
        <v>94</v>
      </c>
      <c r="K32" s="224">
        <f t="shared" si="5"/>
        <v>1</v>
      </c>
      <c r="L32" s="223">
        <v>5</v>
      </c>
      <c r="M32" s="72">
        <v>5</v>
      </c>
      <c r="N32" s="80">
        <v>8625.27</v>
      </c>
      <c r="O32" s="72">
        <v>86</v>
      </c>
      <c r="P32" s="224">
        <f t="shared" si="6"/>
        <v>1</v>
      </c>
    </row>
    <row r="33" spans="1:16" ht="15" customHeight="1" x14ac:dyDescent="0.2">
      <c r="A33" s="255" t="s">
        <v>57</v>
      </c>
      <c r="B33" s="223">
        <f t="shared" si="0"/>
        <v>5</v>
      </c>
      <c r="C33" s="72">
        <f t="shared" si="1"/>
        <v>5</v>
      </c>
      <c r="D33" s="80">
        <f t="shared" si="2"/>
        <v>4740.91</v>
      </c>
      <c r="E33" s="72">
        <f t="shared" si="3"/>
        <v>67</v>
      </c>
      <c r="F33" s="224">
        <f t="shared" si="4"/>
        <v>1</v>
      </c>
      <c r="G33" s="223">
        <v>1</v>
      </c>
      <c r="H33" s="72">
        <v>1</v>
      </c>
      <c r="I33" s="80">
        <v>725.27</v>
      </c>
      <c r="J33" s="72">
        <v>12</v>
      </c>
      <c r="K33" s="224">
        <f t="shared" si="5"/>
        <v>1</v>
      </c>
      <c r="L33" s="223">
        <v>4</v>
      </c>
      <c r="M33" s="72">
        <v>4</v>
      </c>
      <c r="N33" s="80">
        <v>4015.64</v>
      </c>
      <c r="O33" s="72">
        <v>55</v>
      </c>
      <c r="P33" s="224">
        <f t="shared" si="6"/>
        <v>1</v>
      </c>
    </row>
    <row r="34" spans="1:16" ht="15" customHeight="1" x14ac:dyDescent="0.2">
      <c r="A34" s="255" t="s">
        <v>58</v>
      </c>
      <c r="B34" s="223">
        <f t="shared" si="0"/>
        <v>15</v>
      </c>
      <c r="C34" s="72">
        <f t="shared" si="1"/>
        <v>15</v>
      </c>
      <c r="D34" s="80">
        <f t="shared" si="2"/>
        <v>11151.119999999999</v>
      </c>
      <c r="E34" s="72">
        <f t="shared" si="3"/>
        <v>160</v>
      </c>
      <c r="F34" s="224">
        <f t="shared" si="4"/>
        <v>1</v>
      </c>
      <c r="G34" s="223">
        <v>13</v>
      </c>
      <c r="H34" s="72">
        <v>13</v>
      </c>
      <c r="I34" s="80">
        <v>8707.41</v>
      </c>
      <c r="J34" s="72">
        <v>136</v>
      </c>
      <c r="K34" s="224">
        <f t="shared" si="5"/>
        <v>1</v>
      </c>
      <c r="L34" s="223">
        <v>2</v>
      </c>
      <c r="M34" s="72">
        <v>2</v>
      </c>
      <c r="N34" s="80">
        <v>2443.71</v>
      </c>
      <c r="O34" s="72">
        <v>24</v>
      </c>
      <c r="P34" s="224">
        <f t="shared" si="6"/>
        <v>1</v>
      </c>
    </row>
    <row r="35" spans="1:16" ht="15" customHeight="1" x14ac:dyDescent="0.2">
      <c r="A35" s="255" t="s">
        <v>59</v>
      </c>
      <c r="B35" s="223">
        <f t="shared" si="0"/>
        <v>27</v>
      </c>
      <c r="C35" s="72">
        <f t="shared" si="1"/>
        <v>28</v>
      </c>
      <c r="D35" s="80">
        <f t="shared" si="2"/>
        <v>17584.22</v>
      </c>
      <c r="E35" s="72">
        <f t="shared" si="3"/>
        <v>261</v>
      </c>
      <c r="F35" s="224">
        <f t="shared" si="4"/>
        <v>1.037037037037037</v>
      </c>
      <c r="G35" s="223">
        <v>20</v>
      </c>
      <c r="H35" s="72">
        <v>21</v>
      </c>
      <c r="I35" s="80">
        <v>13083.55</v>
      </c>
      <c r="J35" s="72">
        <v>185</v>
      </c>
      <c r="K35" s="224">
        <f t="shared" si="5"/>
        <v>1.05</v>
      </c>
      <c r="L35" s="223">
        <v>7</v>
      </c>
      <c r="M35" s="72">
        <v>7</v>
      </c>
      <c r="N35" s="80">
        <v>4500.67</v>
      </c>
      <c r="O35" s="72">
        <v>76</v>
      </c>
      <c r="P35" s="224">
        <f t="shared" si="6"/>
        <v>1</v>
      </c>
    </row>
    <row r="36" spans="1:16" ht="15" customHeight="1" x14ac:dyDescent="0.2">
      <c r="A36" s="255" t="s">
        <v>60</v>
      </c>
      <c r="B36" s="223">
        <f t="shared" si="0"/>
        <v>13</v>
      </c>
      <c r="C36" s="72">
        <f t="shared" si="1"/>
        <v>13</v>
      </c>
      <c r="D36" s="80">
        <f t="shared" si="2"/>
        <v>12567.14</v>
      </c>
      <c r="E36" s="72">
        <f t="shared" si="3"/>
        <v>158</v>
      </c>
      <c r="F36" s="224">
        <f>C36/B36</f>
        <v>1</v>
      </c>
      <c r="G36" s="223">
        <v>10</v>
      </c>
      <c r="H36" s="72">
        <v>10</v>
      </c>
      <c r="I36" s="80">
        <v>9182.14</v>
      </c>
      <c r="J36" s="72">
        <v>116</v>
      </c>
      <c r="K36" s="224">
        <f>H36/G36</f>
        <v>1</v>
      </c>
      <c r="L36" s="223">
        <v>3</v>
      </c>
      <c r="M36" s="72">
        <v>3</v>
      </c>
      <c r="N36" s="80">
        <v>3385</v>
      </c>
      <c r="O36" s="72">
        <v>42</v>
      </c>
      <c r="P36" s="224">
        <f>M36/L36</f>
        <v>1</v>
      </c>
    </row>
    <row r="37" spans="1:16" ht="20.100000000000001" customHeight="1" x14ac:dyDescent="0.2">
      <c r="A37" s="256" t="s">
        <v>5</v>
      </c>
      <c r="B37" s="225">
        <f>SUM(B9:B36)</f>
        <v>1182</v>
      </c>
      <c r="C37" s="120">
        <f>SUM(C9:C36)</f>
        <v>1259</v>
      </c>
      <c r="D37" s="152">
        <f>SUM(D9:D36)</f>
        <v>971988.54</v>
      </c>
      <c r="E37" s="120">
        <f>SUM(E9:E36)</f>
        <v>13648</v>
      </c>
      <c r="F37" s="226">
        <f t="shared" si="4"/>
        <v>1.0651438240270727</v>
      </c>
      <c r="G37" s="225">
        <f>SUM(G9:G36)</f>
        <v>679</v>
      </c>
      <c r="H37" s="120">
        <f>SUM(H9:H36)</f>
        <v>728</v>
      </c>
      <c r="I37" s="152">
        <f>SUM(I9:I36)</f>
        <v>584425.24000000011</v>
      </c>
      <c r="J37" s="120">
        <f>SUM(J9:J36)</f>
        <v>8259</v>
      </c>
      <c r="K37" s="226">
        <f t="shared" ref="K37" si="7">H37/G37</f>
        <v>1.0721649484536082</v>
      </c>
      <c r="L37" s="225">
        <f>SUM(L9:L36)</f>
        <v>503</v>
      </c>
      <c r="M37" s="120">
        <f>SUM(M9:M36)</f>
        <v>531</v>
      </c>
      <c r="N37" s="152">
        <f>SUM(N9:N36)</f>
        <v>387563.3000000001</v>
      </c>
      <c r="O37" s="120">
        <f>SUM(O9:O36)</f>
        <v>5389</v>
      </c>
      <c r="P37" s="226">
        <f t="shared" ref="P37" si="8">M37/L37</f>
        <v>1.0556660039761432</v>
      </c>
    </row>
    <row r="38" spans="1:16" ht="9.9499999999999993" customHeight="1" x14ac:dyDescent="0.2"/>
    <row r="39" spans="1:16" ht="54.95" customHeight="1" x14ac:dyDescent="0.2">
      <c r="A39" s="380" t="s">
        <v>374</v>
      </c>
      <c r="B39" s="380"/>
      <c r="C39" s="380"/>
      <c r="D39" s="380"/>
      <c r="E39" s="380"/>
      <c r="F39" s="380"/>
      <c r="G39" s="380"/>
      <c r="H39" s="380"/>
      <c r="I39" s="380"/>
      <c r="J39" s="380"/>
      <c r="K39" s="380"/>
      <c r="L39" s="380"/>
      <c r="M39" s="380"/>
      <c r="N39" s="380"/>
      <c r="O39" s="380"/>
      <c r="P39" s="380"/>
    </row>
    <row r="40" spans="1:16" ht="15" customHeight="1" x14ac:dyDescent="0.2">
      <c r="A40" s="380" t="s">
        <v>329</v>
      </c>
      <c r="B40" s="380"/>
      <c r="C40" s="380"/>
      <c r="D40" s="380"/>
      <c r="E40" s="380"/>
      <c r="F40" s="380"/>
      <c r="G40" s="380"/>
      <c r="H40" s="380"/>
      <c r="I40" s="380"/>
      <c r="J40" s="380"/>
      <c r="K40" s="380"/>
      <c r="L40" s="380"/>
      <c r="M40" s="380"/>
      <c r="N40" s="380"/>
      <c r="O40" s="380"/>
      <c r="P40" s="380"/>
    </row>
  </sheetData>
  <mergeCells count="8">
    <mergeCell ref="L6:P6"/>
    <mergeCell ref="A39:P39"/>
    <mergeCell ref="A40:P40"/>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topLeftCell="A10" zoomScaleNormal="100" zoomScaleSheetLayoutView="82" workbookViewId="0">
      <selection activeCell="B42" sqref="B42"/>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5"/>
      <c r="C2" s="265"/>
      <c r="D2" s="90"/>
      <c r="E2" s="90"/>
      <c r="F2" s="90"/>
      <c r="H2" s="82"/>
      <c r="I2" s="82"/>
      <c r="J2" s="82"/>
      <c r="K2" s="82"/>
      <c r="L2" s="82"/>
      <c r="M2" s="82"/>
    </row>
    <row r="3" spans="1:16" s="5" customFormat="1" ht="15" customHeight="1" x14ac:dyDescent="0.2">
      <c r="A3" s="362" t="s">
        <v>363</v>
      </c>
      <c r="B3" s="362"/>
      <c r="C3" s="362"/>
      <c r="D3" s="362"/>
      <c r="E3" s="362"/>
      <c r="F3" s="362"/>
      <c r="G3" s="276"/>
      <c r="H3" s="276"/>
      <c r="I3" s="82"/>
      <c r="J3" s="82"/>
      <c r="K3" s="82"/>
      <c r="L3" s="82"/>
      <c r="M3" s="82"/>
    </row>
    <row r="4" spans="1:16" ht="30" customHeight="1" x14ac:dyDescent="0.25">
      <c r="A4" s="371" t="s">
        <v>400</v>
      </c>
      <c r="B4" s="371"/>
      <c r="C4" s="371"/>
      <c r="D4" s="371"/>
      <c r="E4" s="371"/>
      <c r="F4" s="371"/>
      <c r="G4" s="371"/>
      <c r="H4" s="371"/>
      <c r="I4" s="371"/>
      <c r="J4" s="371"/>
      <c r="K4" s="371"/>
      <c r="L4" s="329"/>
      <c r="M4" s="329"/>
      <c r="N4" s="329"/>
      <c r="O4" s="329"/>
      <c r="P4" s="329"/>
    </row>
    <row r="5" spans="1:16" ht="15" customHeight="1" x14ac:dyDescent="0.2">
      <c r="A5" s="113"/>
      <c r="B5" s="113"/>
      <c r="C5" s="113"/>
      <c r="D5" s="113"/>
      <c r="E5" s="113"/>
      <c r="F5" s="113"/>
    </row>
    <row r="6" spans="1:16" ht="15" customHeight="1" x14ac:dyDescent="0.2">
      <c r="A6" s="383" t="s">
        <v>356</v>
      </c>
      <c r="B6" s="358" t="s">
        <v>5</v>
      </c>
      <c r="C6" s="359"/>
      <c r="D6" s="359"/>
      <c r="E6" s="359"/>
      <c r="F6" s="360"/>
      <c r="G6" s="358" t="s">
        <v>330</v>
      </c>
      <c r="H6" s="359"/>
      <c r="I6" s="359"/>
      <c r="J6" s="359"/>
      <c r="K6" s="360"/>
      <c r="L6" s="358" t="s">
        <v>331</v>
      </c>
      <c r="M6" s="359"/>
      <c r="N6" s="359"/>
      <c r="O6" s="359"/>
      <c r="P6" s="360"/>
    </row>
    <row r="7" spans="1:16" ht="60" customHeight="1" x14ac:dyDescent="0.2">
      <c r="A7" s="384"/>
      <c r="B7" s="141" t="s">
        <v>260</v>
      </c>
      <c r="C7" s="141" t="s">
        <v>256</v>
      </c>
      <c r="D7" s="140" t="s">
        <v>243</v>
      </c>
      <c r="E7" s="142" t="s">
        <v>66</v>
      </c>
      <c r="F7" s="142" t="s">
        <v>136</v>
      </c>
      <c r="G7" s="257" t="s">
        <v>261</v>
      </c>
      <c r="H7" s="141" t="s">
        <v>254</v>
      </c>
      <c r="I7" s="140" t="s">
        <v>240</v>
      </c>
      <c r="J7" s="142" t="s">
        <v>66</v>
      </c>
      <c r="K7" s="258" t="s">
        <v>136</v>
      </c>
      <c r="L7" s="257" t="s">
        <v>261</v>
      </c>
      <c r="M7" s="141" t="s">
        <v>254</v>
      </c>
      <c r="N7" s="140" t="s">
        <v>240</v>
      </c>
      <c r="O7" s="142" t="s">
        <v>66</v>
      </c>
      <c r="P7" s="258" t="s">
        <v>136</v>
      </c>
    </row>
    <row r="8" spans="1:16" ht="20.100000000000001" customHeight="1" x14ac:dyDescent="0.2">
      <c r="A8" s="254">
        <v>1</v>
      </c>
      <c r="B8" s="122">
        <v>2</v>
      </c>
      <c r="C8" s="122">
        <v>3</v>
      </c>
      <c r="D8" s="122">
        <v>4</v>
      </c>
      <c r="E8" s="221">
        <v>5</v>
      </c>
      <c r="F8" s="221" t="s">
        <v>220</v>
      </c>
      <c r="G8" s="259">
        <v>7</v>
      </c>
      <c r="H8" s="122">
        <v>8</v>
      </c>
      <c r="I8" s="122">
        <v>9</v>
      </c>
      <c r="J8" s="221">
        <v>10</v>
      </c>
      <c r="K8" s="260" t="s">
        <v>332</v>
      </c>
      <c r="L8" s="259">
        <v>12</v>
      </c>
      <c r="M8" s="122">
        <v>13</v>
      </c>
      <c r="N8" s="122">
        <v>14</v>
      </c>
      <c r="O8" s="221">
        <v>15</v>
      </c>
      <c r="P8" s="260" t="s">
        <v>334</v>
      </c>
    </row>
    <row r="9" spans="1:16" ht="15" customHeight="1" x14ac:dyDescent="0.2">
      <c r="A9" s="255" t="s">
        <v>33</v>
      </c>
      <c r="B9" s="72">
        <f t="shared" ref="B9:B36" si="0">G9+L9</f>
        <v>31</v>
      </c>
      <c r="C9" s="72">
        <f t="shared" ref="C9:C36" si="1">H9+M9</f>
        <v>66</v>
      </c>
      <c r="D9" s="80">
        <f t="shared" ref="D9:D36" si="2">I9+N9</f>
        <v>46984.29</v>
      </c>
      <c r="E9" s="72">
        <f t="shared" ref="E9:E36" si="3">J9+O9</f>
        <v>971</v>
      </c>
      <c r="F9" s="93">
        <f>C9/B9</f>
        <v>2.129032258064516</v>
      </c>
      <c r="G9" s="223">
        <v>19</v>
      </c>
      <c r="H9" s="72">
        <v>34</v>
      </c>
      <c r="I9" s="80">
        <v>24916.33</v>
      </c>
      <c r="J9" s="72">
        <v>477</v>
      </c>
      <c r="K9" s="224">
        <f>H9/G9</f>
        <v>1.7894736842105263</v>
      </c>
      <c r="L9" s="223">
        <v>12</v>
      </c>
      <c r="M9" s="72">
        <v>32</v>
      </c>
      <c r="N9" s="80">
        <v>22067.96</v>
      </c>
      <c r="O9" s="72">
        <v>494</v>
      </c>
      <c r="P9" s="224">
        <f>M9/L9</f>
        <v>2.6666666666666665</v>
      </c>
    </row>
    <row r="10" spans="1:16" ht="15" customHeight="1" x14ac:dyDescent="0.2">
      <c r="A10" s="255" t="s">
        <v>34</v>
      </c>
      <c r="B10" s="72">
        <f t="shared" si="0"/>
        <v>40</v>
      </c>
      <c r="C10" s="72">
        <f t="shared" si="1"/>
        <v>90</v>
      </c>
      <c r="D10" s="80">
        <f t="shared" si="2"/>
        <v>87629.049999999988</v>
      </c>
      <c r="E10" s="72">
        <f t="shared" si="3"/>
        <v>1352</v>
      </c>
      <c r="F10" s="93">
        <f t="shared" ref="F10:F37" si="4">C10/B10</f>
        <v>2.25</v>
      </c>
      <c r="G10" s="223">
        <v>23</v>
      </c>
      <c r="H10" s="72">
        <v>55</v>
      </c>
      <c r="I10" s="80">
        <v>53153.53</v>
      </c>
      <c r="J10" s="72">
        <v>882</v>
      </c>
      <c r="K10" s="224">
        <f t="shared" ref="K10:K37" si="5">H10/G10</f>
        <v>2.3913043478260869</v>
      </c>
      <c r="L10" s="223">
        <v>17</v>
      </c>
      <c r="M10" s="72">
        <v>35</v>
      </c>
      <c r="N10" s="80">
        <v>34475.519999999997</v>
      </c>
      <c r="O10" s="72">
        <v>470</v>
      </c>
      <c r="P10" s="224">
        <f t="shared" ref="P10:P37" si="6">M10/L10</f>
        <v>2.0588235294117645</v>
      </c>
    </row>
    <row r="11" spans="1:16" ht="15" customHeight="1" x14ac:dyDescent="0.2">
      <c r="A11" s="255" t="s">
        <v>35</v>
      </c>
      <c r="B11" s="72">
        <f t="shared" si="0"/>
        <v>94</v>
      </c>
      <c r="C11" s="72">
        <f t="shared" si="1"/>
        <v>197</v>
      </c>
      <c r="D11" s="80">
        <f t="shared" si="2"/>
        <v>186965.38999999998</v>
      </c>
      <c r="E11" s="72">
        <f t="shared" si="3"/>
        <v>3053</v>
      </c>
      <c r="F11" s="93">
        <f t="shared" si="4"/>
        <v>2.0957446808510638</v>
      </c>
      <c r="G11" s="223">
        <v>66</v>
      </c>
      <c r="H11" s="72">
        <v>136</v>
      </c>
      <c r="I11" s="80">
        <v>131725.04999999999</v>
      </c>
      <c r="J11" s="72">
        <v>2063</v>
      </c>
      <c r="K11" s="224">
        <f t="shared" si="5"/>
        <v>2.0606060606060606</v>
      </c>
      <c r="L11" s="223">
        <v>28</v>
      </c>
      <c r="M11" s="72">
        <v>61</v>
      </c>
      <c r="N11" s="80">
        <v>55240.34</v>
      </c>
      <c r="O11" s="72">
        <v>990</v>
      </c>
      <c r="P11" s="224">
        <f t="shared" si="6"/>
        <v>2.1785714285714284</v>
      </c>
    </row>
    <row r="12" spans="1:16" ht="15" customHeight="1" x14ac:dyDescent="0.2">
      <c r="A12" s="255" t="s">
        <v>36</v>
      </c>
      <c r="B12" s="72">
        <f t="shared" si="0"/>
        <v>41</v>
      </c>
      <c r="C12" s="72">
        <f t="shared" si="1"/>
        <v>80</v>
      </c>
      <c r="D12" s="80">
        <f t="shared" si="2"/>
        <v>65596.44</v>
      </c>
      <c r="E12" s="72">
        <f t="shared" si="3"/>
        <v>1174</v>
      </c>
      <c r="F12" s="93">
        <f t="shared" si="4"/>
        <v>1.9512195121951219</v>
      </c>
      <c r="G12" s="223">
        <v>22</v>
      </c>
      <c r="H12" s="72">
        <v>49</v>
      </c>
      <c r="I12" s="80">
        <v>40713.949999999997</v>
      </c>
      <c r="J12" s="72">
        <v>742</v>
      </c>
      <c r="K12" s="224">
        <f t="shared" si="5"/>
        <v>2.2272727272727271</v>
      </c>
      <c r="L12" s="223">
        <v>19</v>
      </c>
      <c r="M12" s="72">
        <v>31</v>
      </c>
      <c r="N12" s="80">
        <v>24882.49</v>
      </c>
      <c r="O12" s="72">
        <v>432</v>
      </c>
      <c r="P12" s="224">
        <f t="shared" si="6"/>
        <v>1.631578947368421</v>
      </c>
    </row>
    <row r="13" spans="1:16" ht="15" customHeight="1" x14ac:dyDescent="0.2">
      <c r="A13" s="255" t="s">
        <v>37</v>
      </c>
      <c r="B13" s="72">
        <f t="shared" si="0"/>
        <v>6</v>
      </c>
      <c r="C13" s="72">
        <f t="shared" si="1"/>
        <v>10</v>
      </c>
      <c r="D13" s="80">
        <f t="shared" si="2"/>
        <v>8345.34</v>
      </c>
      <c r="E13" s="72">
        <f t="shared" si="3"/>
        <v>175</v>
      </c>
      <c r="F13" s="93">
        <f t="shared" si="4"/>
        <v>1.6666666666666667</v>
      </c>
      <c r="G13" s="223">
        <v>5</v>
      </c>
      <c r="H13" s="72">
        <v>9</v>
      </c>
      <c r="I13" s="80">
        <v>7785.97</v>
      </c>
      <c r="J13" s="72">
        <v>155</v>
      </c>
      <c r="K13" s="224">
        <f t="shared" si="5"/>
        <v>1.8</v>
      </c>
      <c r="L13" s="223">
        <v>1</v>
      </c>
      <c r="M13" s="72">
        <v>1</v>
      </c>
      <c r="N13" s="80">
        <v>559.37</v>
      </c>
      <c r="O13" s="72">
        <v>20</v>
      </c>
      <c r="P13" s="224">
        <f t="shared" si="6"/>
        <v>1</v>
      </c>
    </row>
    <row r="14" spans="1:16" ht="15" customHeight="1" x14ac:dyDescent="0.2">
      <c r="A14" s="255" t="s">
        <v>38</v>
      </c>
      <c r="B14" s="72">
        <f t="shared" si="0"/>
        <v>14</v>
      </c>
      <c r="C14" s="72">
        <f t="shared" si="1"/>
        <v>31</v>
      </c>
      <c r="D14" s="80">
        <f t="shared" si="2"/>
        <v>35231.380000000005</v>
      </c>
      <c r="E14" s="72">
        <f t="shared" si="3"/>
        <v>548</v>
      </c>
      <c r="F14" s="93">
        <f t="shared" si="4"/>
        <v>2.2142857142857144</v>
      </c>
      <c r="G14" s="223">
        <v>11</v>
      </c>
      <c r="H14" s="72">
        <v>24</v>
      </c>
      <c r="I14" s="80">
        <v>23038.43</v>
      </c>
      <c r="J14" s="72">
        <v>412</v>
      </c>
      <c r="K14" s="224">
        <f t="shared" si="5"/>
        <v>2.1818181818181817</v>
      </c>
      <c r="L14" s="223">
        <v>3</v>
      </c>
      <c r="M14" s="72">
        <v>7</v>
      </c>
      <c r="N14" s="80">
        <v>12192.95</v>
      </c>
      <c r="O14" s="72">
        <v>136</v>
      </c>
      <c r="P14" s="224">
        <f t="shared" si="6"/>
        <v>2.3333333333333335</v>
      </c>
    </row>
    <row r="15" spans="1:16" ht="15" customHeight="1" x14ac:dyDescent="0.2">
      <c r="A15" s="255" t="s">
        <v>39</v>
      </c>
      <c r="B15" s="72">
        <f t="shared" si="0"/>
        <v>26</v>
      </c>
      <c r="C15" s="72">
        <f t="shared" si="1"/>
        <v>53</v>
      </c>
      <c r="D15" s="80">
        <f t="shared" si="2"/>
        <v>45845.97</v>
      </c>
      <c r="E15" s="72">
        <f t="shared" si="3"/>
        <v>858</v>
      </c>
      <c r="F15" s="93">
        <f t="shared" si="4"/>
        <v>2.0384615384615383</v>
      </c>
      <c r="G15" s="223">
        <v>14</v>
      </c>
      <c r="H15" s="72">
        <v>25</v>
      </c>
      <c r="I15" s="80">
        <v>21022</v>
      </c>
      <c r="J15" s="72">
        <v>387</v>
      </c>
      <c r="K15" s="224">
        <f t="shared" si="5"/>
        <v>1.7857142857142858</v>
      </c>
      <c r="L15" s="223">
        <v>12</v>
      </c>
      <c r="M15" s="72">
        <v>28</v>
      </c>
      <c r="N15" s="80">
        <v>24823.97</v>
      </c>
      <c r="O15" s="72">
        <v>471</v>
      </c>
      <c r="P15" s="224">
        <f t="shared" si="6"/>
        <v>2.3333333333333335</v>
      </c>
    </row>
    <row r="16" spans="1:16" ht="15" customHeight="1" x14ac:dyDescent="0.2">
      <c r="A16" s="255" t="s">
        <v>40</v>
      </c>
      <c r="B16" s="72">
        <f t="shared" si="0"/>
        <v>9</v>
      </c>
      <c r="C16" s="72">
        <f t="shared" si="1"/>
        <v>24</v>
      </c>
      <c r="D16" s="80">
        <f t="shared" si="2"/>
        <v>34475.61</v>
      </c>
      <c r="E16" s="72">
        <f t="shared" si="3"/>
        <v>406</v>
      </c>
      <c r="F16" s="93">
        <f t="shared" si="4"/>
        <v>2.6666666666666665</v>
      </c>
      <c r="G16" s="223">
        <v>5</v>
      </c>
      <c r="H16" s="72">
        <v>12</v>
      </c>
      <c r="I16" s="80">
        <v>16052.38</v>
      </c>
      <c r="J16" s="72">
        <v>200</v>
      </c>
      <c r="K16" s="224">
        <f t="shared" si="5"/>
        <v>2.4</v>
      </c>
      <c r="L16" s="223">
        <v>4</v>
      </c>
      <c r="M16" s="72">
        <v>12</v>
      </c>
      <c r="N16" s="80">
        <v>18423.23</v>
      </c>
      <c r="O16" s="72">
        <v>206</v>
      </c>
      <c r="P16" s="224">
        <f t="shared" si="6"/>
        <v>3</v>
      </c>
    </row>
    <row r="17" spans="1:16" ht="15" customHeight="1" x14ac:dyDescent="0.2">
      <c r="A17" s="255" t="s">
        <v>41</v>
      </c>
      <c r="B17" s="72">
        <f t="shared" si="0"/>
        <v>14</v>
      </c>
      <c r="C17" s="72">
        <f t="shared" si="1"/>
        <v>36</v>
      </c>
      <c r="D17" s="80">
        <f t="shared" si="2"/>
        <v>29860.370000000003</v>
      </c>
      <c r="E17" s="72">
        <f t="shared" si="3"/>
        <v>526</v>
      </c>
      <c r="F17" s="93">
        <f t="shared" si="4"/>
        <v>2.5714285714285716</v>
      </c>
      <c r="G17" s="223">
        <v>5</v>
      </c>
      <c r="H17" s="72">
        <v>9</v>
      </c>
      <c r="I17" s="80">
        <v>7768.35</v>
      </c>
      <c r="J17" s="72">
        <v>149</v>
      </c>
      <c r="K17" s="224">
        <f t="shared" si="5"/>
        <v>1.8</v>
      </c>
      <c r="L17" s="223">
        <v>9</v>
      </c>
      <c r="M17" s="72">
        <v>27</v>
      </c>
      <c r="N17" s="80">
        <v>22092.02</v>
      </c>
      <c r="O17" s="72">
        <v>377</v>
      </c>
      <c r="P17" s="224">
        <f t="shared" si="6"/>
        <v>3</v>
      </c>
    </row>
    <row r="18" spans="1:16" ht="15" customHeight="1" x14ac:dyDescent="0.2">
      <c r="A18" s="255" t="s">
        <v>42</v>
      </c>
      <c r="B18" s="72">
        <f t="shared" si="0"/>
        <v>10</v>
      </c>
      <c r="C18" s="72">
        <f t="shared" si="1"/>
        <v>25</v>
      </c>
      <c r="D18" s="80">
        <f t="shared" si="2"/>
        <v>22377.1</v>
      </c>
      <c r="E18" s="72">
        <f t="shared" si="3"/>
        <v>412</v>
      </c>
      <c r="F18" s="93">
        <f t="shared" si="4"/>
        <v>2.5</v>
      </c>
      <c r="G18" s="223">
        <v>6</v>
      </c>
      <c r="H18" s="72">
        <v>17</v>
      </c>
      <c r="I18" s="80">
        <v>12374.05</v>
      </c>
      <c r="J18" s="72">
        <v>290</v>
      </c>
      <c r="K18" s="224">
        <f t="shared" si="5"/>
        <v>2.8333333333333335</v>
      </c>
      <c r="L18" s="223">
        <v>4</v>
      </c>
      <c r="M18" s="72">
        <v>8</v>
      </c>
      <c r="N18" s="80">
        <v>10003.049999999999</v>
      </c>
      <c r="O18" s="72">
        <v>122</v>
      </c>
      <c r="P18" s="224">
        <f t="shared" si="6"/>
        <v>2</v>
      </c>
    </row>
    <row r="19" spans="1:16" ht="15" customHeight="1" x14ac:dyDescent="0.2">
      <c r="A19" s="255" t="s">
        <v>43</v>
      </c>
      <c r="B19" s="72">
        <f t="shared" si="0"/>
        <v>9</v>
      </c>
      <c r="C19" s="72">
        <f t="shared" si="1"/>
        <v>24</v>
      </c>
      <c r="D19" s="80">
        <f t="shared" si="2"/>
        <v>28772.55</v>
      </c>
      <c r="E19" s="72">
        <f t="shared" si="3"/>
        <v>345</v>
      </c>
      <c r="F19" s="93">
        <f t="shared" si="4"/>
        <v>2.6666666666666665</v>
      </c>
      <c r="G19" s="223">
        <v>5</v>
      </c>
      <c r="H19" s="72">
        <v>12</v>
      </c>
      <c r="I19" s="80">
        <v>16315.56</v>
      </c>
      <c r="J19" s="72">
        <v>165</v>
      </c>
      <c r="K19" s="224">
        <f t="shared" si="5"/>
        <v>2.4</v>
      </c>
      <c r="L19" s="223">
        <v>4</v>
      </c>
      <c r="M19" s="72">
        <v>12</v>
      </c>
      <c r="N19" s="80">
        <v>12456.99</v>
      </c>
      <c r="O19" s="72">
        <v>180</v>
      </c>
      <c r="P19" s="224">
        <f t="shared" si="6"/>
        <v>3</v>
      </c>
    </row>
    <row r="20" spans="1:16" ht="15" customHeight="1" x14ac:dyDescent="0.2">
      <c r="A20" s="255" t="s">
        <v>44</v>
      </c>
      <c r="B20" s="72">
        <f t="shared" si="0"/>
        <v>24</v>
      </c>
      <c r="C20" s="72">
        <f t="shared" si="1"/>
        <v>50</v>
      </c>
      <c r="D20" s="80">
        <f t="shared" si="2"/>
        <v>45344.75</v>
      </c>
      <c r="E20" s="72">
        <f t="shared" si="3"/>
        <v>828</v>
      </c>
      <c r="F20" s="93">
        <f t="shared" si="4"/>
        <v>2.0833333333333335</v>
      </c>
      <c r="G20" s="223">
        <v>18</v>
      </c>
      <c r="H20" s="72">
        <v>41</v>
      </c>
      <c r="I20" s="80">
        <v>38992.47</v>
      </c>
      <c r="J20" s="72">
        <v>641</v>
      </c>
      <c r="K20" s="224">
        <f t="shared" si="5"/>
        <v>2.2777777777777777</v>
      </c>
      <c r="L20" s="223">
        <v>6</v>
      </c>
      <c r="M20" s="72">
        <v>9</v>
      </c>
      <c r="N20" s="80">
        <v>6352.28</v>
      </c>
      <c r="O20" s="72">
        <v>187</v>
      </c>
      <c r="P20" s="224">
        <f t="shared" si="6"/>
        <v>1.5</v>
      </c>
    </row>
    <row r="21" spans="1:16" ht="15" customHeight="1" x14ac:dyDescent="0.2">
      <c r="A21" s="255" t="s">
        <v>45</v>
      </c>
      <c r="B21" s="72">
        <f t="shared" si="0"/>
        <v>34</v>
      </c>
      <c r="C21" s="72">
        <f t="shared" si="1"/>
        <v>79</v>
      </c>
      <c r="D21" s="80">
        <f t="shared" si="2"/>
        <v>67023.72</v>
      </c>
      <c r="E21" s="72">
        <f t="shared" si="3"/>
        <v>1089</v>
      </c>
      <c r="F21" s="93">
        <f t="shared" si="4"/>
        <v>2.3235294117647061</v>
      </c>
      <c r="G21" s="223">
        <v>17</v>
      </c>
      <c r="H21" s="72">
        <v>41</v>
      </c>
      <c r="I21" s="80">
        <v>34061.18</v>
      </c>
      <c r="J21" s="72">
        <v>591</v>
      </c>
      <c r="K21" s="224">
        <f t="shared" si="5"/>
        <v>2.4117647058823528</v>
      </c>
      <c r="L21" s="223">
        <v>17</v>
      </c>
      <c r="M21" s="72">
        <v>38</v>
      </c>
      <c r="N21" s="80">
        <v>32962.54</v>
      </c>
      <c r="O21" s="72">
        <v>498</v>
      </c>
      <c r="P21" s="224">
        <f t="shared" si="6"/>
        <v>2.2352941176470589</v>
      </c>
    </row>
    <row r="22" spans="1:16" ht="15" customHeight="1" x14ac:dyDescent="0.2">
      <c r="A22" s="255" t="s">
        <v>46</v>
      </c>
      <c r="B22" s="72">
        <f t="shared" si="0"/>
        <v>32</v>
      </c>
      <c r="C22" s="72">
        <f t="shared" si="1"/>
        <v>73</v>
      </c>
      <c r="D22" s="80">
        <f t="shared" si="2"/>
        <v>75194.52</v>
      </c>
      <c r="E22" s="72">
        <f t="shared" si="3"/>
        <v>1109</v>
      </c>
      <c r="F22" s="93">
        <f t="shared" si="4"/>
        <v>2.28125</v>
      </c>
      <c r="G22" s="223">
        <v>20</v>
      </c>
      <c r="H22" s="72">
        <v>44</v>
      </c>
      <c r="I22" s="80">
        <v>37466.730000000003</v>
      </c>
      <c r="J22" s="72">
        <v>659</v>
      </c>
      <c r="K22" s="224">
        <f t="shared" si="5"/>
        <v>2.2000000000000002</v>
      </c>
      <c r="L22" s="223">
        <v>12</v>
      </c>
      <c r="M22" s="72">
        <v>29</v>
      </c>
      <c r="N22" s="80">
        <v>37727.79</v>
      </c>
      <c r="O22" s="72">
        <v>450</v>
      </c>
      <c r="P22" s="224">
        <f t="shared" si="6"/>
        <v>2.4166666666666665</v>
      </c>
    </row>
    <row r="23" spans="1:16" ht="15" customHeight="1" x14ac:dyDescent="0.2">
      <c r="A23" s="255" t="s">
        <v>47</v>
      </c>
      <c r="B23" s="72">
        <f t="shared" si="0"/>
        <v>118</v>
      </c>
      <c r="C23" s="72">
        <f t="shared" si="1"/>
        <v>256</v>
      </c>
      <c r="D23" s="80">
        <f t="shared" si="2"/>
        <v>260140.4</v>
      </c>
      <c r="E23" s="72">
        <f t="shared" si="3"/>
        <v>3777</v>
      </c>
      <c r="F23" s="93">
        <f t="shared" si="4"/>
        <v>2.1694915254237288</v>
      </c>
      <c r="G23" s="223">
        <v>81</v>
      </c>
      <c r="H23" s="72">
        <v>189</v>
      </c>
      <c r="I23" s="80">
        <v>204469.93</v>
      </c>
      <c r="J23" s="72">
        <v>2830</v>
      </c>
      <c r="K23" s="224">
        <f t="shared" si="5"/>
        <v>2.3333333333333335</v>
      </c>
      <c r="L23" s="223">
        <v>37</v>
      </c>
      <c r="M23" s="72">
        <v>67</v>
      </c>
      <c r="N23" s="80">
        <v>55670.47</v>
      </c>
      <c r="O23" s="72">
        <v>947</v>
      </c>
      <c r="P23" s="224">
        <f t="shared" si="6"/>
        <v>1.8108108108108107</v>
      </c>
    </row>
    <row r="24" spans="1:16" ht="15" customHeight="1" x14ac:dyDescent="0.2">
      <c r="A24" s="255" t="s">
        <v>48</v>
      </c>
      <c r="B24" s="72">
        <f t="shared" si="0"/>
        <v>11</v>
      </c>
      <c r="C24" s="72">
        <f t="shared" si="1"/>
        <v>26</v>
      </c>
      <c r="D24" s="80">
        <f t="shared" si="2"/>
        <v>18757.8</v>
      </c>
      <c r="E24" s="72">
        <f t="shared" si="3"/>
        <v>353</v>
      </c>
      <c r="F24" s="93">
        <f t="shared" si="4"/>
        <v>2.3636363636363638</v>
      </c>
      <c r="G24" s="223">
        <v>8</v>
      </c>
      <c r="H24" s="72">
        <v>19</v>
      </c>
      <c r="I24" s="80">
        <v>12883.27</v>
      </c>
      <c r="J24" s="72">
        <v>256</v>
      </c>
      <c r="K24" s="224">
        <f t="shared" si="5"/>
        <v>2.375</v>
      </c>
      <c r="L24" s="223">
        <v>3</v>
      </c>
      <c r="M24" s="72">
        <v>7</v>
      </c>
      <c r="N24" s="80">
        <v>5874.53</v>
      </c>
      <c r="O24" s="72">
        <v>97</v>
      </c>
      <c r="P24" s="224">
        <f t="shared" si="6"/>
        <v>2.3333333333333335</v>
      </c>
    </row>
    <row r="25" spans="1:16" ht="15" customHeight="1" x14ac:dyDescent="0.2">
      <c r="A25" s="255" t="s">
        <v>49</v>
      </c>
      <c r="B25" s="72">
        <f t="shared" si="0"/>
        <v>33</v>
      </c>
      <c r="C25" s="72">
        <f t="shared" si="1"/>
        <v>79</v>
      </c>
      <c r="D25" s="80">
        <f t="shared" si="2"/>
        <v>82621.600000000006</v>
      </c>
      <c r="E25" s="72">
        <f t="shared" si="3"/>
        <v>1202</v>
      </c>
      <c r="F25" s="93">
        <f t="shared" si="4"/>
        <v>2.393939393939394</v>
      </c>
      <c r="G25" s="223">
        <v>20</v>
      </c>
      <c r="H25" s="72">
        <v>53</v>
      </c>
      <c r="I25" s="80">
        <v>58580.53</v>
      </c>
      <c r="J25" s="72">
        <v>810</v>
      </c>
      <c r="K25" s="224">
        <f t="shared" si="5"/>
        <v>2.65</v>
      </c>
      <c r="L25" s="223">
        <v>13</v>
      </c>
      <c r="M25" s="72">
        <v>26</v>
      </c>
      <c r="N25" s="80">
        <v>24041.07</v>
      </c>
      <c r="O25" s="72">
        <v>392</v>
      </c>
      <c r="P25" s="224">
        <f t="shared" si="6"/>
        <v>2</v>
      </c>
    </row>
    <row r="26" spans="1:16" ht="15" customHeight="1" x14ac:dyDescent="0.2">
      <c r="A26" s="255" t="s">
        <v>50</v>
      </c>
      <c r="B26" s="72">
        <f t="shared" si="0"/>
        <v>4</v>
      </c>
      <c r="C26" s="72">
        <f t="shared" si="1"/>
        <v>13</v>
      </c>
      <c r="D26" s="80">
        <f t="shared" si="2"/>
        <v>10115.68</v>
      </c>
      <c r="E26" s="72">
        <f t="shared" si="3"/>
        <v>240</v>
      </c>
      <c r="F26" s="93">
        <f t="shared" si="4"/>
        <v>3.25</v>
      </c>
      <c r="G26" s="223">
        <v>2</v>
      </c>
      <c r="H26" s="72">
        <v>6</v>
      </c>
      <c r="I26" s="80">
        <v>4724.03</v>
      </c>
      <c r="J26" s="72">
        <v>116</v>
      </c>
      <c r="K26" s="224">
        <f t="shared" si="5"/>
        <v>3</v>
      </c>
      <c r="L26" s="223">
        <v>2</v>
      </c>
      <c r="M26" s="72">
        <v>7</v>
      </c>
      <c r="N26" s="80">
        <v>5391.65</v>
      </c>
      <c r="O26" s="72">
        <v>124</v>
      </c>
      <c r="P26" s="224">
        <f t="shared" si="6"/>
        <v>3.5</v>
      </c>
    </row>
    <row r="27" spans="1:16" ht="15" customHeight="1" x14ac:dyDescent="0.2">
      <c r="A27" s="255" t="s">
        <v>51</v>
      </c>
      <c r="B27" s="72">
        <f t="shared" si="0"/>
        <v>32</v>
      </c>
      <c r="C27" s="72">
        <f t="shared" si="1"/>
        <v>79</v>
      </c>
      <c r="D27" s="80">
        <f t="shared" si="2"/>
        <v>55532.34</v>
      </c>
      <c r="E27" s="72">
        <f t="shared" si="3"/>
        <v>1138</v>
      </c>
      <c r="F27" s="93">
        <f t="shared" si="4"/>
        <v>2.46875</v>
      </c>
      <c r="G27" s="223">
        <v>19</v>
      </c>
      <c r="H27" s="72">
        <v>52</v>
      </c>
      <c r="I27" s="80">
        <v>33417.769999999997</v>
      </c>
      <c r="J27" s="72">
        <v>747</v>
      </c>
      <c r="K27" s="224">
        <f t="shared" si="5"/>
        <v>2.736842105263158</v>
      </c>
      <c r="L27" s="223">
        <v>13</v>
      </c>
      <c r="M27" s="72">
        <v>27</v>
      </c>
      <c r="N27" s="80">
        <v>22114.57</v>
      </c>
      <c r="O27" s="72">
        <v>391</v>
      </c>
      <c r="P27" s="224">
        <f t="shared" si="6"/>
        <v>2.0769230769230771</v>
      </c>
    </row>
    <row r="28" spans="1:16" ht="15" customHeight="1" x14ac:dyDescent="0.2">
      <c r="A28" s="255" t="s">
        <v>52</v>
      </c>
      <c r="B28" s="72">
        <f t="shared" si="0"/>
        <v>34</v>
      </c>
      <c r="C28" s="72">
        <f t="shared" si="1"/>
        <v>67</v>
      </c>
      <c r="D28" s="80">
        <f t="shared" si="2"/>
        <v>61812.240000000005</v>
      </c>
      <c r="E28" s="72">
        <f t="shared" si="3"/>
        <v>838</v>
      </c>
      <c r="F28" s="93">
        <f t="shared" si="4"/>
        <v>1.9705882352941178</v>
      </c>
      <c r="G28" s="223">
        <v>29</v>
      </c>
      <c r="H28" s="72">
        <v>57</v>
      </c>
      <c r="I28" s="80">
        <v>53946.15</v>
      </c>
      <c r="J28" s="72">
        <v>714</v>
      </c>
      <c r="K28" s="224">
        <f t="shared" si="5"/>
        <v>1.9655172413793103</v>
      </c>
      <c r="L28" s="223">
        <v>5</v>
      </c>
      <c r="M28" s="72">
        <v>10</v>
      </c>
      <c r="N28" s="80">
        <v>7866.09</v>
      </c>
      <c r="O28" s="72">
        <v>124</v>
      </c>
      <c r="P28" s="224">
        <f t="shared" si="6"/>
        <v>2</v>
      </c>
    </row>
    <row r="29" spans="1:16" ht="15" customHeight="1" x14ac:dyDescent="0.2">
      <c r="A29" s="255" t="s">
        <v>53</v>
      </c>
      <c r="B29" s="72">
        <f t="shared" si="0"/>
        <v>409</v>
      </c>
      <c r="C29" s="72">
        <f t="shared" si="1"/>
        <v>826</v>
      </c>
      <c r="D29" s="80">
        <f t="shared" si="2"/>
        <v>890722.16</v>
      </c>
      <c r="E29" s="72">
        <f t="shared" si="3"/>
        <v>12365</v>
      </c>
      <c r="F29" s="93">
        <f t="shared" si="4"/>
        <v>2.0195599022004891</v>
      </c>
      <c r="G29" s="223">
        <v>212</v>
      </c>
      <c r="H29" s="72">
        <v>448</v>
      </c>
      <c r="I29" s="80">
        <v>460671.13</v>
      </c>
      <c r="J29" s="72">
        <v>6606</v>
      </c>
      <c r="K29" s="224">
        <f t="shared" si="5"/>
        <v>2.1132075471698113</v>
      </c>
      <c r="L29" s="223">
        <v>197</v>
      </c>
      <c r="M29" s="72">
        <v>378</v>
      </c>
      <c r="N29" s="80">
        <v>430051.03</v>
      </c>
      <c r="O29" s="72">
        <v>5759</v>
      </c>
      <c r="P29" s="224">
        <f t="shared" si="6"/>
        <v>1.9187817258883249</v>
      </c>
    </row>
    <row r="30" spans="1:16" ht="15" customHeight="1" x14ac:dyDescent="0.2">
      <c r="A30" s="255" t="s">
        <v>54</v>
      </c>
      <c r="B30" s="72">
        <f t="shared" si="0"/>
        <v>43</v>
      </c>
      <c r="C30" s="72">
        <f t="shared" si="1"/>
        <v>77</v>
      </c>
      <c r="D30" s="80">
        <f t="shared" si="2"/>
        <v>73942.55</v>
      </c>
      <c r="E30" s="72">
        <f t="shared" si="3"/>
        <v>1220</v>
      </c>
      <c r="F30" s="93">
        <f t="shared" si="4"/>
        <v>1.7906976744186047</v>
      </c>
      <c r="G30" s="223">
        <v>20</v>
      </c>
      <c r="H30" s="72">
        <v>33</v>
      </c>
      <c r="I30" s="80">
        <v>30144.02</v>
      </c>
      <c r="J30" s="72">
        <v>483</v>
      </c>
      <c r="K30" s="224">
        <f t="shared" si="5"/>
        <v>1.65</v>
      </c>
      <c r="L30" s="223">
        <v>23</v>
      </c>
      <c r="M30" s="72">
        <v>44</v>
      </c>
      <c r="N30" s="80">
        <v>43798.53</v>
      </c>
      <c r="O30" s="72">
        <v>737</v>
      </c>
      <c r="P30" s="224">
        <f t="shared" si="6"/>
        <v>1.9130434782608696</v>
      </c>
    </row>
    <row r="31" spans="1:16" ht="15" customHeight="1" x14ac:dyDescent="0.2">
      <c r="A31" s="255" t="s">
        <v>55</v>
      </c>
      <c r="B31" s="72">
        <f t="shared" si="0"/>
        <v>65</v>
      </c>
      <c r="C31" s="72">
        <f t="shared" si="1"/>
        <v>133</v>
      </c>
      <c r="D31" s="80">
        <f t="shared" si="2"/>
        <v>151917.41</v>
      </c>
      <c r="E31" s="72">
        <f t="shared" si="3"/>
        <v>2040</v>
      </c>
      <c r="F31" s="93">
        <f t="shared" si="4"/>
        <v>2.046153846153846</v>
      </c>
      <c r="G31" s="223">
        <v>45</v>
      </c>
      <c r="H31" s="72">
        <v>92</v>
      </c>
      <c r="I31" s="80">
        <v>112597.68</v>
      </c>
      <c r="J31" s="72">
        <v>1389</v>
      </c>
      <c r="K31" s="224">
        <f t="shared" si="5"/>
        <v>2.0444444444444443</v>
      </c>
      <c r="L31" s="223">
        <v>20</v>
      </c>
      <c r="M31" s="72">
        <v>41</v>
      </c>
      <c r="N31" s="80">
        <v>39319.730000000003</v>
      </c>
      <c r="O31" s="72">
        <v>651</v>
      </c>
      <c r="P31" s="224">
        <f t="shared" si="6"/>
        <v>2.0499999999999998</v>
      </c>
    </row>
    <row r="32" spans="1:16" ht="15" customHeight="1" x14ac:dyDescent="0.2">
      <c r="A32" s="255" t="s">
        <v>56</v>
      </c>
      <c r="B32" s="72">
        <f t="shared" si="0"/>
        <v>14</v>
      </c>
      <c r="C32" s="72">
        <f t="shared" si="1"/>
        <v>21</v>
      </c>
      <c r="D32" s="80">
        <f t="shared" si="2"/>
        <v>21392.15</v>
      </c>
      <c r="E32" s="72">
        <f t="shared" si="3"/>
        <v>278</v>
      </c>
      <c r="F32" s="93">
        <f t="shared" si="4"/>
        <v>1.5</v>
      </c>
      <c r="G32" s="223">
        <v>9</v>
      </c>
      <c r="H32" s="72">
        <v>15</v>
      </c>
      <c r="I32" s="80">
        <v>13117.52</v>
      </c>
      <c r="J32" s="72">
        <v>197</v>
      </c>
      <c r="K32" s="224">
        <f t="shared" si="5"/>
        <v>1.6666666666666667</v>
      </c>
      <c r="L32" s="223">
        <v>5</v>
      </c>
      <c r="M32" s="72">
        <v>6</v>
      </c>
      <c r="N32" s="80">
        <v>8274.6299999999992</v>
      </c>
      <c r="O32" s="72">
        <v>81</v>
      </c>
      <c r="P32" s="224">
        <f t="shared" si="6"/>
        <v>1.2</v>
      </c>
    </row>
    <row r="33" spans="1:16" ht="15" customHeight="1" x14ac:dyDescent="0.2">
      <c r="A33" s="255" t="s">
        <v>57</v>
      </c>
      <c r="B33" s="72">
        <f t="shared" si="0"/>
        <v>10</v>
      </c>
      <c r="C33" s="72">
        <f t="shared" si="1"/>
        <v>22</v>
      </c>
      <c r="D33" s="80">
        <f t="shared" si="2"/>
        <v>23896.7</v>
      </c>
      <c r="E33" s="72">
        <f t="shared" si="3"/>
        <v>377</v>
      </c>
      <c r="F33" s="93">
        <f t="shared" si="4"/>
        <v>2.2000000000000002</v>
      </c>
      <c r="G33" s="223">
        <v>5</v>
      </c>
      <c r="H33" s="72">
        <v>12</v>
      </c>
      <c r="I33" s="80">
        <v>15293.93</v>
      </c>
      <c r="J33" s="72">
        <v>236</v>
      </c>
      <c r="K33" s="224">
        <f t="shared" si="5"/>
        <v>2.4</v>
      </c>
      <c r="L33" s="223">
        <v>5</v>
      </c>
      <c r="M33" s="72">
        <v>10</v>
      </c>
      <c r="N33" s="80">
        <v>8602.77</v>
      </c>
      <c r="O33" s="72">
        <v>141</v>
      </c>
      <c r="P33" s="224">
        <f t="shared" si="6"/>
        <v>2</v>
      </c>
    </row>
    <row r="34" spans="1:16" ht="15" customHeight="1" x14ac:dyDescent="0.2">
      <c r="A34" s="255" t="s">
        <v>58</v>
      </c>
      <c r="B34" s="72">
        <f t="shared" si="0"/>
        <v>9</v>
      </c>
      <c r="C34" s="72">
        <f t="shared" si="1"/>
        <v>24</v>
      </c>
      <c r="D34" s="80">
        <f t="shared" si="2"/>
        <v>20975.54</v>
      </c>
      <c r="E34" s="72">
        <f t="shared" si="3"/>
        <v>364</v>
      </c>
      <c r="F34" s="93">
        <f t="shared" si="4"/>
        <v>2.6666666666666665</v>
      </c>
      <c r="G34" s="223">
        <v>7</v>
      </c>
      <c r="H34" s="72">
        <v>18</v>
      </c>
      <c r="I34" s="80">
        <v>16216.22</v>
      </c>
      <c r="J34" s="72">
        <v>248</v>
      </c>
      <c r="K34" s="224">
        <f t="shared" si="5"/>
        <v>2.5714285714285716</v>
      </c>
      <c r="L34" s="223">
        <v>2</v>
      </c>
      <c r="M34" s="72">
        <v>6</v>
      </c>
      <c r="N34" s="80">
        <v>4759.32</v>
      </c>
      <c r="O34" s="72">
        <v>116</v>
      </c>
      <c r="P34" s="224">
        <f t="shared" si="6"/>
        <v>3</v>
      </c>
    </row>
    <row r="35" spans="1:16" ht="15" customHeight="1" x14ac:dyDescent="0.2">
      <c r="A35" s="255" t="s">
        <v>59</v>
      </c>
      <c r="B35" s="72">
        <f t="shared" si="0"/>
        <v>34</v>
      </c>
      <c r="C35" s="72">
        <f t="shared" si="1"/>
        <v>83</v>
      </c>
      <c r="D35" s="80">
        <f t="shared" si="2"/>
        <v>78330.33</v>
      </c>
      <c r="E35" s="72">
        <f t="shared" si="3"/>
        <v>1270</v>
      </c>
      <c r="F35" s="93">
        <f t="shared" si="4"/>
        <v>2.4411764705882355</v>
      </c>
      <c r="G35" s="223">
        <v>24</v>
      </c>
      <c r="H35" s="72">
        <v>56</v>
      </c>
      <c r="I35" s="80">
        <v>49074.74</v>
      </c>
      <c r="J35" s="72">
        <v>812</v>
      </c>
      <c r="K35" s="224">
        <f t="shared" si="5"/>
        <v>2.3333333333333335</v>
      </c>
      <c r="L35" s="223">
        <v>10</v>
      </c>
      <c r="M35" s="72">
        <v>27</v>
      </c>
      <c r="N35" s="80">
        <v>29255.59</v>
      </c>
      <c r="O35" s="72">
        <v>458</v>
      </c>
      <c r="P35" s="224">
        <f t="shared" si="6"/>
        <v>2.7</v>
      </c>
    </row>
    <row r="36" spans="1:16" ht="15" customHeight="1" x14ac:dyDescent="0.2">
      <c r="A36" s="255" t="s">
        <v>60</v>
      </c>
      <c r="B36" s="72">
        <f t="shared" si="0"/>
        <v>22</v>
      </c>
      <c r="C36" s="72">
        <f t="shared" si="1"/>
        <v>48</v>
      </c>
      <c r="D36" s="80">
        <f t="shared" si="2"/>
        <v>53686.84</v>
      </c>
      <c r="E36" s="72">
        <f t="shared" si="3"/>
        <v>701</v>
      </c>
      <c r="F36" s="93">
        <f t="shared" si="4"/>
        <v>2.1818181818181817</v>
      </c>
      <c r="G36" s="223">
        <v>15</v>
      </c>
      <c r="H36" s="72">
        <v>33</v>
      </c>
      <c r="I36" s="80">
        <v>36531.64</v>
      </c>
      <c r="J36" s="72">
        <v>470</v>
      </c>
      <c r="K36" s="224">
        <f t="shared" si="5"/>
        <v>2.2000000000000002</v>
      </c>
      <c r="L36" s="223">
        <v>7</v>
      </c>
      <c r="M36" s="72">
        <v>15</v>
      </c>
      <c r="N36" s="80">
        <v>17155.2</v>
      </c>
      <c r="O36" s="72">
        <v>231</v>
      </c>
      <c r="P36" s="224">
        <f t="shared" si="6"/>
        <v>2.1428571428571428</v>
      </c>
    </row>
    <row r="37" spans="1:16" ht="20.100000000000001" customHeight="1" x14ac:dyDescent="0.2">
      <c r="A37" s="256" t="s">
        <v>5</v>
      </c>
      <c r="B37" s="120">
        <f>SUM(B9:B36)</f>
        <v>1222</v>
      </c>
      <c r="C37" s="120">
        <f>SUM(C9:C36)</f>
        <v>2592</v>
      </c>
      <c r="D37" s="132">
        <f>SUM(D9:D36)</f>
        <v>2583490.2200000002</v>
      </c>
      <c r="E37" s="120">
        <f>SUM(E9:E36)</f>
        <v>39009</v>
      </c>
      <c r="F37" s="143">
        <f t="shared" si="4"/>
        <v>2.121112929623568</v>
      </c>
      <c r="G37" s="225">
        <f>SUM(G9:G36)</f>
        <v>732</v>
      </c>
      <c r="H37" s="120">
        <f>SUM(H9:H36)</f>
        <v>1591</v>
      </c>
      <c r="I37" s="132">
        <f>SUM(I9:I36)</f>
        <v>1567054.5399999998</v>
      </c>
      <c r="J37" s="120">
        <f>SUM(J9:J36)</f>
        <v>23727</v>
      </c>
      <c r="K37" s="226">
        <f t="shared" si="5"/>
        <v>2.1734972677595628</v>
      </c>
      <c r="L37" s="225">
        <f>SUM(L9:L36)</f>
        <v>490</v>
      </c>
      <c r="M37" s="120">
        <f>SUM(M9:M36)</f>
        <v>1001</v>
      </c>
      <c r="N37" s="132">
        <f>SUM(N9:N36)</f>
        <v>1016435.68</v>
      </c>
      <c r="O37" s="120">
        <f>SUM(O9:O36)</f>
        <v>15282</v>
      </c>
      <c r="P37" s="226">
        <f t="shared" si="6"/>
        <v>2.0428571428571427</v>
      </c>
    </row>
    <row r="38" spans="1:16" ht="9.9499999999999993" customHeight="1" x14ac:dyDescent="0.2"/>
    <row r="39" spans="1:16" ht="45" customHeight="1" x14ac:dyDescent="0.2">
      <c r="A39" s="380" t="s">
        <v>402</v>
      </c>
      <c r="B39" s="380"/>
      <c r="C39" s="380"/>
      <c r="D39" s="380"/>
      <c r="E39" s="380"/>
      <c r="F39" s="380"/>
      <c r="G39" s="380"/>
      <c r="H39" s="380"/>
      <c r="I39" s="380"/>
      <c r="J39" s="380"/>
      <c r="K39" s="380"/>
      <c r="L39" s="380"/>
      <c r="M39" s="380"/>
      <c r="N39" s="380"/>
      <c r="O39" s="380"/>
      <c r="P39" s="380"/>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election activeCell="C22" sqref="C22"/>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5"/>
      <c r="C2" s="265"/>
      <c r="D2" s="82"/>
      <c r="E2" s="91"/>
    </row>
    <row r="3" spans="1:16" s="5" customFormat="1" ht="15" customHeight="1" x14ac:dyDescent="0.2">
      <c r="A3" s="345" t="s">
        <v>363</v>
      </c>
      <c r="B3" s="345"/>
      <c r="C3" s="345"/>
      <c r="D3" s="345"/>
      <c r="E3" s="345"/>
      <c r="F3" s="276"/>
      <c r="G3" s="276"/>
      <c r="H3" s="276"/>
    </row>
    <row r="4" spans="1:16" ht="30" customHeight="1" x14ac:dyDescent="0.2">
      <c r="A4" s="371" t="s">
        <v>397</v>
      </c>
      <c r="B4" s="371"/>
      <c r="C4" s="371"/>
      <c r="D4" s="371"/>
      <c r="E4" s="371"/>
      <c r="F4" s="272"/>
      <c r="G4" s="272"/>
      <c r="H4" s="272"/>
      <c r="I4" s="272"/>
      <c r="J4" s="272"/>
      <c r="K4" s="272"/>
      <c r="L4" s="272"/>
      <c r="M4" s="272"/>
      <c r="N4" s="272"/>
      <c r="O4" s="272"/>
      <c r="P4" s="272"/>
    </row>
    <row r="5" spans="1:16" s="10" customFormat="1" ht="15" customHeight="1" x14ac:dyDescent="0.2">
      <c r="A5" s="330"/>
      <c r="B5" s="330"/>
      <c r="C5" s="330"/>
      <c r="D5" s="330"/>
      <c r="E5" s="330"/>
    </row>
    <row r="6" spans="1:16" ht="39.950000000000003" customHeight="1" x14ac:dyDescent="0.2">
      <c r="A6" s="154" t="s">
        <v>61</v>
      </c>
      <c r="B6" s="141" t="s">
        <v>62</v>
      </c>
      <c r="C6" s="141" t="s">
        <v>248</v>
      </c>
      <c r="D6" s="142" t="s">
        <v>249</v>
      </c>
      <c r="E6" s="141" t="s">
        <v>244</v>
      </c>
    </row>
    <row r="7" spans="1:16" ht="20.100000000000001" customHeight="1" x14ac:dyDescent="0.2">
      <c r="A7" s="128">
        <v>1</v>
      </c>
      <c r="B7" s="122">
        <v>2</v>
      </c>
      <c r="C7" s="122">
        <v>3</v>
      </c>
      <c r="D7" s="128">
        <v>4</v>
      </c>
      <c r="E7" s="128" t="s">
        <v>219</v>
      </c>
    </row>
    <row r="8" spans="1:16" ht="15" customHeight="1" x14ac:dyDescent="0.2">
      <c r="A8" s="96" t="s">
        <v>89</v>
      </c>
      <c r="B8" s="72">
        <v>181.44086021505376</v>
      </c>
      <c r="C8" s="72">
        <v>461.15834279228147</v>
      </c>
      <c r="D8" s="72">
        <v>5986.4810588772252</v>
      </c>
      <c r="E8" s="93">
        <f>D8/C8</f>
        <v>12.981400320396464</v>
      </c>
      <c r="G8" s="167"/>
    </row>
    <row r="9" spans="1:16" ht="15" customHeight="1" x14ac:dyDescent="0.2">
      <c r="A9" s="96" t="s">
        <v>90</v>
      </c>
      <c r="B9" s="72">
        <v>123.46567411083541</v>
      </c>
      <c r="C9" s="72">
        <v>290.68274687854711</v>
      </c>
      <c r="D9" s="72">
        <v>4249.5276129621179</v>
      </c>
      <c r="E9" s="93">
        <f t="shared" ref="E9:E14" si="0">D9/C9</f>
        <v>14.619125691479905</v>
      </c>
      <c r="G9" s="167"/>
    </row>
    <row r="10" spans="1:16" ht="15" customHeight="1" x14ac:dyDescent="0.2">
      <c r="A10" s="96" t="s">
        <v>91</v>
      </c>
      <c r="B10" s="72">
        <v>194.32423490488006</v>
      </c>
      <c r="C10" s="72">
        <v>457.87996594778662</v>
      </c>
      <c r="D10" s="72">
        <v>6803.6138749429483</v>
      </c>
      <c r="E10" s="93">
        <f t="shared" si="0"/>
        <v>14.858946407187389</v>
      </c>
      <c r="G10" s="167"/>
    </row>
    <row r="11" spans="1:16" ht="15" customHeight="1" x14ac:dyDescent="0.2">
      <c r="A11" s="96" t="s">
        <v>92</v>
      </c>
      <c r="B11" s="72">
        <v>213.64929693961952</v>
      </c>
      <c r="C11" s="72">
        <v>496.127695800227</v>
      </c>
      <c r="D11" s="72">
        <v>6707.4806024646277</v>
      </c>
      <c r="E11" s="93">
        <f t="shared" si="0"/>
        <v>13.519665721636093</v>
      </c>
      <c r="G11" s="167"/>
    </row>
    <row r="12" spans="1:16" ht="15" customHeight="1" x14ac:dyDescent="0.2">
      <c r="A12" s="96" t="s">
        <v>93</v>
      </c>
      <c r="B12" s="72">
        <v>191.10339123242349</v>
      </c>
      <c r="C12" s="72">
        <v>465.52951191827469</v>
      </c>
      <c r="D12" s="72">
        <v>6250.8475581926059</v>
      </c>
      <c r="E12" s="93">
        <f t="shared" si="0"/>
        <v>13.427392674709662</v>
      </c>
      <c r="G12" s="167"/>
    </row>
    <row r="13" spans="1:16" ht="15" customHeight="1" x14ac:dyDescent="0.2">
      <c r="A13" s="96" t="s">
        <v>128</v>
      </c>
      <c r="B13" s="72">
        <v>136.34904880066171</v>
      </c>
      <c r="C13" s="72">
        <v>359.52866061293986</v>
      </c>
      <c r="D13" s="72">
        <v>4878.7635782747602</v>
      </c>
      <c r="E13" s="93">
        <f t="shared" si="0"/>
        <v>13.56988778017651</v>
      </c>
      <c r="G13" s="167"/>
    </row>
    <row r="14" spans="1:16" ht="15" customHeight="1" x14ac:dyDescent="0.2">
      <c r="A14" s="96" t="s">
        <v>274</v>
      </c>
      <c r="B14" s="72">
        <v>257.66749379652606</v>
      </c>
      <c r="C14" s="72">
        <v>1320.0930760499432</v>
      </c>
      <c r="D14" s="72">
        <v>17780.285714285714</v>
      </c>
      <c r="E14" s="93">
        <f t="shared" si="0"/>
        <v>13.468963694203204</v>
      </c>
      <c r="G14" s="167"/>
    </row>
    <row r="15" spans="1:16" ht="20.100000000000001" customHeight="1" x14ac:dyDescent="0.2">
      <c r="A15" s="217" t="s">
        <v>5</v>
      </c>
      <c r="B15" s="120">
        <f>SUM(B8:B14)</f>
        <v>1298</v>
      </c>
      <c r="C15" s="120">
        <f>SUM(C8:C14)</f>
        <v>3850.9999999999995</v>
      </c>
      <c r="D15" s="120">
        <f>SUM(D8:D14)</f>
        <v>52657</v>
      </c>
      <c r="E15" s="143">
        <f>D15/C15</f>
        <v>13.673591274993511</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H20" sqref="H20"/>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45" t="s">
        <v>363</v>
      </c>
      <c r="B3" s="345"/>
      <c r="C3" s="345"/>
      <c r="D3" s="345"/>
      <c r="E3" s="345"/>
      <c r="F3" s="345"/>
      <c r="G3" s="276"/>
      <c r="H3" s="276"/>
      <c r="I3"/>
      <c r="J3"/>
      <c r="K3"/>
      <c r="L3"/>
      <c r="M3"/>
      <c r="N3"/>
      <c r="O3"/>
      <c r="P3"/>
    </row>
    <row r="4" spans="1:16" ht="31.5" customHeight="1" x14ac:dyDescent="0.2">
      <c r="A4" s="345" t="s">
        <v>398</v>
      </c>
      <c r="B4" s="345"/>
      <c r="C4" s="345"/>
      <c r="D4" s="345"/>
      <c r="E4" s="345"/>
      <c r="F4" s="345"/>
      <c r="G4" s="273"/>
      <c r="H4" s="273"/>
      <c r="I4" s="273"/>
      <c r="J4" s="273"/>
      <c r="K4" s="273"/>
      <c r="L4" s="273"/>
      <c r="M4" s="273"/>
      <c r="N4" s="273"/>
      <c r="O4" s="273"/>
      <c r="P4" s="273"/>
    </row>
    <row r="5" spans="1:16" ht="15" customHeight="1" x14ac:dyDescent="0.2">
      <c r="A5" s="66"/>
      <c r="B5" s="66"/>
      <c r="C5" s="66"/>
      <c r="D5" s="66"/>
      <c r="E5" s="66"/>
      <c r="F5" s="66"/>
    </row>
    <row r="6" spans="1:16" s="47" customFormat="1" ht="39.950000000000003" customHeight="1" x14ac:dyDescent="0.2">
      <c r="A6" s="128" t="s">
        <v>142</v>
      </c>
      <c r="B6" s="128" t="s">
        <v>141</v>
      </c>
      <c r="C6" s="128" t="s">
        <v>155</v>
      </c>
      <c r="D6" s="128" t="s">
        <v>177</v>
      </c>
      <c r="E6" s="128" t="s">
        <v>143</v>
      </c>
      <c r="F6" s="128" t="s">
        <v>184</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185</v>
      </c>
      <c r="C8" s="103" t="s">
        <v>205</v>
      </c>
      <c r="D8" s="99">
        <v>275</v>
      </c>
      <c r="E8" s="179">
        <v>6.83E-2</v>
      </c>
      <c r="F8" s="100">
        <v>28.4</v>
      </c>
    </row>
    <row r="9" spans="1:16" ht="15" customHeight="1" x14ac:dyDescent="0.2">
      <c r="A9" s="102">
        <v>2</v>
      </c>
      <c r="B9" s="102" t="s">
        <v>189</v>
      </c>
      <c r="C9" s="103" t="s">
        <v>204</v>
      </c>
      <c r="D9" s="99">
        <v>163</v>
      </c>
      <c r="E9" s="179">
        <v>4.0500000000000001E-2</v>
      </c>
      <c r="F9" s="100">
        <v>28.6</v>
      </c>
    </row>
    <row r="10" spans="1:16" ht="15" customHeight="1" x14ac:dyDescent="0.2">
      <c r="A10" s="102">
        <v>3</v>
      </c>
      <c r="B10" s="102" t="s">
        <v>193</v>
      </c>
      <c r="C10" s="103" t="s">
        <v>212</v>
      </c>
      <c r="D10" s="99">
        <v>132</v>
      </c>
      <c r="E10" s="179">
        <v>3.2800000000000003E-2</v>
      </c>
      <c r="F10" s="100">
        <v>31.4</v>
      </c>
    </row>
    <row r="11" spans="1:16" ht="15" customHeight="1" x14ac:dyDescent="0.2">
      <c r="A11" s="102">
        <v>4</v>
      </c>
      <c r="B11" s="102" t="s">
        <v>192</v>
      </c>
      <c r="C11" s="103" t="s">
        <v>211</v>
      </c>
      <c r="D11" s="99">
        <v>129</v>
      </c>
      <c r="E11" s="179">
        <v>3.2099999999999997E-2</v>
      </c>
      <c r="F11" s="100">
        <v>31.9</v>
      </c>
    </row>
    <row r="12" spans="1:16" ht="15" customHeight="1" x14ac:dyDescent="0.2">
      <c r="A12" s="102">
        <v>5</v>
      </c>
      <c r="B12" s="102" t="s">
        <v>194</v>
      </c>
      <c r="C12" s="103" t="s">
        <v>207</v>
      </c>
      <c r="D12" s="99">
        <v>107</v>
      </c>
      <c r="E12" s="179">
        <v>2.6599999999999999E-2</v>
      </c>
      <c r="F12" s="100">
        <v>31.2</v>
      </c>
    </row>
    <row r="13" spans="1:16" ht="15" customHeight="1" x14ac:dyDescent="0.2">
      <c r="A13" s="102">
        <v>6</v>
      </c>
      <c r="B13" s="102" t="s">
        <v>191</v>
      </c>
      <c r="C13" s="103" t="s">
        <v>202</v>
      </c>
      <c r="D13" s="99">
        <v>103</v>
      </c>
      <c r="E13" s="179">
        <v>2.5600000000000001E-2</v>
      </c>
      <c r="F13" s="100">
        <v>23</v>
      </c>
    </row>
    <row r="14" spans="1:16" ht="15" customHeight="1" x14ac:dyDescent="0.2">
      <c r="A14" s="102">
        <v>7</v>
      </c>
      <c r="B14" s="102" t="s">
        <v>198</v>
      </c>
      <c r="C14" s="103" t="s">
        <v>208</v>
      </c>
      <c r="D14" s="99">
        <v>88</v>
      </c>
      <c r="E14" s="179">
        <v>2.1899999999999999E-2</v>
      </c>
      <c r="F14" s="100">
        <v>31.1</v>
      </c>
    </row>
    <row r="15" spans="1:16" ht="15" customHeight="1" x14ac:dyDescent="0.2">
      <c r="A15" s="102">
        <v>8</v>
      </c>
      <c r="B15" s="102" t="s">
        <v>190</v>
      </c>
      <c r="C15" s="103" t="s">
        <v>210</v>
      </c>
      <c r="D15" s="99">
        <v>86</v>
      </c>
      <c r="E15" s="179">
        <v>2.1399999999999999E-2</v>
      </c>
      <c r="F15" s="100">
        <v>28.8</v>
      </c>
    </row>
    <row r="16" spans="1:16" ht="15" customHeight="1" x14ac:dyDescent="0.2">
      <c r="A16" s="102">
        <v>9</v>
      </c>
      <c r="B16" s="102" t="s">
        <v>195</v>
      </c>
      <c r="C16" s="103" t="s">
        <v>206</v>
      </c>
      <c r="D16" s="99">
        <v>74</v>
      </c>
      <c r="E16" s="179">
        <v>1.84E-2</v>
      </c>
      <c r="F16" s="100">
        <v>24.7</v>
      </c>
      <c r="H16" s="47"/>
      <c r="I16" s="47"/>
    </row>
    <row r="17" spans="1:9" ht="30" customHeight="1" x14ac:dyDescent="0.2">
      <c r="A17" s="102">
        <v>10</v>
      </c>
      <c r="B17" s="102" t="s">
        <v>199</v>
      </c>
      <c r="C17" s="103" t="s">
        <v>273</v>
      </c>
      <c r="D17" s="99">
        <v>65</v>
      </c>
      <c r="E17" s="179">
        <v>1.6199999999999999E-2</v>
      </c>
      <c r="F17" s="100">
        <v>27.8</v>
      </c>
      <c r="H17" s="47"/>
      <c r="I17" s="47"/>
    </row>
    <row r="18" spans="1:9" ht="15" customHeight="1" x14ac:dyDescent="0.2">
      <c r="A18" s="102">
        <v>11</v>
      </c>
      <c r="B18" s="102" t="s">
        <v>197</v>
      </c>
      <c r="C18" s="103" t="s">
        <v>209</v>
      </c>
      <c r="D18" s="99">
        <v>65</v>
      </c>
      <c r="E18" s="179">
        <v>1.6199999999999999E-2</v>
      </c>
      <c r="F18" s="100">
        <v>31.2</v>
      </c>
      <c r="H18" s="47"/>
      <c r="I18" s="47"/>
    </row>
    <row r="19" spans="1:9" ht="15" customHeight="1" x14ac:dyDescent="0.2">
      <c r="A19" s="102">
        <v>12</v>
      </c>
      <c r="B19" s="102" t="s">
        <v>196</v>
      </c>
      <c r="C19" s="104" t="s">
        <v>203</v>
      </c>
      <c r="D19" s="99">
        <v>60</v>
      </c>
      <c r="E19" s="179">
        <v>1.49E-2</v>
      </c>
      <c r="F19" s="100">
        <v>32.1</v>
      </c>
      <c r="H19" s="47"/>
      <c r="I19" s="47"/>
    </row>
    <row r="20" spans="1:9" ht="15" customHeight="1" x14ac:dyDescent="0.2">
      <c r="A20" s="102">
        <v>13</v>
      </c>
      <c r="B20" s="102" t="s">
        <v>188</v>
      </c>
      <c r="C20" s="103" t="s">
        <v>213</v>
      </c>
      <c r="D20" s="99">
        <v>60</v>
      </c>
      <c r="E20" s="179">
        <v>1.49E-2</v>
      </c>
      <c r="F20" s="100">
        <v>19.5</v>
      </c>
      <c r="H20" s="47"/>
      <c r="I20" s="47"/>
    </row>
    <row r="21" spans="1:9" ht="15" customHeight="1" x14ac:dyDescent="0.2">
      <c r="A21" s="102">
        <v>14</v>
      </c>
      <c r="B21" s="102" t="s">
        <v>290</v>
      </c>
      <c r="C21" s="103" t="s">
        <v>291</v>
      </c>
      <c r="D21" s="99">
        <v>50</v>
      </c>
      <c r="E21" s="179">
        <v>1.24E-2</v>
      </c>
      <c r="F21" s="100">
        <v>20</v>
      </c>
      <c r="H21" s="47"/>
      <c r="I21" s="47"/>
    </row>
    <row r="22" spans="1:9" ht="15" customHeight="1" x14ac:dyDescent="0.2">
      <c r="A22" s="102">
        <v>15</v>
      </c>
      <c r="B22" s="102" t="s">
        <v>311</v>
      </c>
      <c r="C22" s="103" t="s">
        <v>312</v>
      </c>
      <c r="D22" s="99">
        <v>46</v>
      </c>
      <c r="E22" s="179">
        <v>1.14E-2</v>
      </c>
      <c r="F22" s="100">
        <v>31.6</v>
      </c>
      <c r="H22" s="47"/>
      <c r="I22" s="47"/>
    </row>
    <row r="23" spans="1:9" ht="15" customHeight="1" x14ac:dyDescent="0.2">
      <c r="A23" s="102">
        <v>16</v>
      </c>
      <c r="B23" s="102" t="s">
        <v>297</v>
      </c>
      <c r="C23" s="103" t="s">
        <v>298</v>
      </c>
      <c r="D23" s="99">
        <v>46</v>
      </c>
      <c r="E23" s="179">
        <v>1.14E-2</v>
      </c>
      <c r="F23" s="100">
        <v>28.6</v>
      </c>
      <c r="H23" s="47"/>
      <c r="I23" s="47"/>
    </row>
    <row r="24" spans="1:9" ht="15" customHeight="1" x14ac:dyDescent="0.2">
      <c r="A24" s="102">
        <v>17</v>
      </c>
      <c r="B24" s="102" t="s">
        <v>313</v>
      </c>
      <c r="C24" s="103" t="s">
        <v>314</v>
      </c>
      <c r="D24" s="99">
        <v>45</v>
      </c>
      <c r="E24" s="179">
        <v>1.12E-2</v>
      </c>
      <c r="F24" s="100">
        <v>30.3</v>
      </c>
      <c r="H24" s="47"/>
      <c r="I24" s="47"/>
    </row>
    <row r="25" spans="1:9" ht="15" customHeight="1" x14ac:dyDescent="0.2">
      <c r="A25" s="102">
        <v>18</v>
      </c>
      <c r="B25" s="102" t="s">
        <v>315</v>
      </c>
      <c r="C25" s="103" t="s">
        <v>316</v>
      </c>
      <c r="D25" s="99">
        <v>43</v>
      </c>
      <c r="E25" s="179">
        <v>1.0699999999999999E-2</v>
      </c>
      <c r="F25" s="100">
        <v>30.5</v>
      </c>
      <c r="H25" s="47"/>
      <c r="I25" s="47"/>
    </row>
    <row r="26" spans="1:9" ht="15" customHeight="1" x14ac:dyDescent="0.2">
      <c r="A26" s="102">
        <v>19</v>
      </c>
      <c r="B26" s="102" t="s">
        <v>292</v>
      </c>
      <c r="C26" s="103" t="s">
        <v>293</v>
      </c>
      <c r="D26" s="99">
        <v>40</v>
      </c>
      <c r="E26" s="179">
        <v>9.9000000000000008E-3</v>
      </c>
      <c r="F26" s="100">
        <v>17.3</v>
      </c>
      <c r="H26" s="47"/>
      <c r="I26" s="47"/>
    </row>
    <row r="27" spans="1:9" ht="15" customHeight="1" x14ac:dyDescent="0.2">
      <c r="A27" s="147">
        <v>20</v>
      </c>
      <c r="B27" s="147" t="s">
        <v>317</v>
      </c>
      <c r="C27" s="148" t="s">
        <v>318</v>
      </c>
      <c r="D27" s="149">
        <v>40</v>
      </c>
      <c r="E27" s="180">
        <v>9.9000000000000008E-3</v>
      </c>
      <c r="F27" s="150">
        <v>28.8</v>
      </c>
      <c r="H27" s="47"/>
      <c r="I27" s="47"/>
    </row>
    <row r="28" spans="1:9" ht="9.9499999999999993" customHeight="1" x14ac:dyDescent="0.2">
      <c r="H28" s="47"/>
      <c r="I28" s="47"/>
    </row>
    <row r="29" spans="1:9" s="5" customFormat="1" ht="18" customHeight="1" x14ac:dyDescent="0.2">
      <c r="A29" s="343" t="s">
        <v>321</v>
      </c>
      <c r="B29" s="343"/>
      <c r="C29" s="343"/>
      <c r="D29" s="343"/>
      <c r="E29" s="343"/>
      <c r="F29" s="343"/>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zoomScaleNormal="100" zoomScaleSheetLayoutView="86" workbookViewId="0">
      <selection activeCell="I5" sqref="I5"/>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5"/>
      <c r="C2" s="265"/>
      <c r="D2" s="82"/>
      <c r="E2" s="90"/>
      <c r="F2" s="82"/>
      <c r="G2" s="82"/>
      <c r="H2" s="82"/>
      <c r="I2" s="82"/>
      <c r="J2" s="82"/>
      <c r="K2" s="82"/>
    </row>
    <row r="3" spans="1:13" s="5" customFormat="1" ht="15" customHeight="1" x14ac:dyDescent="0.2">
      <c r="A3" s="371" t="s">
        <v>421</v>
      </c>
      <c r="B3" s="371"/>
      <c r="C3" s="371"/>
      <c r="D3" s="371"/>
      <c r="E3" s="371"/>
      <c r="F3" s="371"/>
      <c r="G3" s="371"/>
      <c r="H3" s="371"/>
      <c r="I3" s="82"/>
      <c r="J3" s="82"/>
      <c r="K3" s="82"/>
    </row>
    <row r="4" spans="1:13" ht="30" customHeight="1" x14ac:dyDescent="0.2">
      <c r="A4" s="371" t="s">
        <v>430</v>
      </c>
      <c r="B4" s="371"/>
      <c r="C4" s="371"/>
      <c r="D4" s="371"/>
      <c r="E4" s="371"/>
      <c r="F4" s="371"/>
      <c r="G4" s="371"/>
      <c r="H4" s="371"/>
      <c r="I4" s="371"/>
      <c r="J4" s="272"/>
      <c r="K4" s="272"/>
      <c r="L4" s="272"/>
    </row>
    <row r="5" spans="1:13" ht="15" customHeight="1" x14ac:dyDescent="0.2">
      <c r="A5" s="114"/>
      <c r="B5" s="114"/>
      <c r="C5" s="114"/>
      <c r="D5" s="114"/>
      <c r="E5" s="114"/>
    </row>
    <row r="6" spans="1:13" ht="15" customHeight="1" x14ac:dyDescent="0.2">
      <c r="A6" s="402" t="s">
        <v>356</v>
      </c>
      <c r="B6" s="399" t="s">
        <v>5</v>
      </c>
      <c r="C6" s="400"/>
      <c r="D6" s="400"/>
      <c r="E6" s="401"/>
      <c r="F6" s="399" t="s">
        <v>330</v>
      </c>
      <c r="G6" s="400"/>
      <c r="H6" s="400"/>
      <c r="I6" s="401"/>
      <c r="J6" s="399" t="s">
        <v>331</v>
      </c>
      <c r="K6" s="400"/>
      <c r="L6" s="400"/>
      <c r="M6" s="401"/>
    </row>
    <row r="7" spans="1:13" ht="39.950000000000003" customHeight="1" x14ac:dyDescent="0.2">
      <c r="A7" s="403"/>
      <c r="B7" s="257" t="s">
        <v>133</v>
      </c>
      <c r="C7" s="142" t="s">
        <v>225</v>
      </c>
      <c r="D7" s="142" t="s">
        <v>66</v>
      </c>
      <c r="E7" s="258" t="s">
        <v>229</v>
      </c>
      <c r="F7" s="257" t="s">
        <v>133</v>
      </c>
      <c r="G7" s="142" t="s">
        <v>225</v>
      </c>
      <c r="H7" s="142" t="s">
        <v>66</v>
      </c>
      <c r="I7" s="258" t="s">
        <v>229</v>
      </c>
      <c r="J7" s="257" t="s">
        <v>133</v>
      </c>
      <c r="K7" s="142" t="s">
        <v>225</v>
      </c>
      <c r="L7" s="142" t="s">
        <v>66</v>
      </c>
      <c r="M7" s="258" t="s">
        <v>229</v>
      </c>
    </row>
    <row r="8" spans="1:13" ht="20.100000000000001" customHeight="1" x14ac:dyDescent="0.2">
      <c r="A8" s="264">
        <v>1</v>
      </c>
      <c r="B8" s="259">
        <v>2</v>
      </c>
      <c r="C8" s="221">
        <v>3</v>
      </c>
      <c r="D8" s="221">
        <v>4</v>
      </c>
      <c r="E8" s="260" t="s">
        <v>222</v>
      </c>
      <c r="F8" s="259">
        <v>6</v>
      </c>
      <c r="G8" s="221">
        <v>7</v>
      </c>
      <c r="H8" s="221">
        <v>8</v>
      </c>
      <c r="I8" s="260" t="s">
        <v>335</v>
      </c>
      <c r="J8" s="259">
        <v>10</v>
      </c>
      <c r="K8" s="221">
        <v>11</v>
      </c>
      <c r="L8" s="221">
        <v>12</v>
      </c>
      <c r="M8" s="260" t="s">
        <v>337</v>
      </c>
    </row>
    <row r="9" spans="1:13" ht="15" customHeight="1" x14ac:dyDescent="0.2">
      <c r="A9" s="255" t="s">
        <v>33</v>
      </c>
      <c r="B9" s="223">
        <f>F9+J9</f>
        <v>2146</v>
      </c>
      <c r="C9" s="115">
        <f>G9+K9</f>
        <v>5381104.71</v>
      </c>
      <c r="D9" s="72">
        <f>H9+L9</f>
        <v>118262</v>
      </c>
      <c r="E9" s="244">
        <f>C9/D9</f>
        <v>45.501553415298233</v>
      </c>
      <c r="F9" s="223">
        <v>12</v>
      </c>
      <c r="G9" s="115">
        <v>27058.22</v>
      </c>
      <c r="H9" s="72">
        <v>560</v>
      </c>
      <c r="I9" s="244">
        <f>G9/H9</f>
        <v>48.318249999999999</v>
      </c>
      <c r="J9" s="223">
        <v>2134</v>
      </c>
      <c r="K9" s="115">
        <v>5354046.49</v>
      </c>
      <c r="L9" s="72">
        <v>117702</v>
      </c>
      <c r="M9" s="244">
        <f>K9/L9</f>
        <v>45.488152197923569</v>
      </c>
    </row>
    <row r="10" spans="1:13" ht="15" customHeight="1" x14ac:dyDescent="0.2">
      <c r="A10" s="255" t="s">
        <v>34</v>
      </c>
      <c r="B10" s="223">
        <f t="shared" ref="B10:B36" si="0">F10+J10</f>
        <v>2218</v>
      </c>
      <c r="C10" s="115">
        <f t="shared" ref="C10:C36" si="1">G10+K10</f>
        <v>5859433.7000000002</v>
      </c>
      <c r="D10" s="72">
        <f t="shared" ref="D10:D36" si="2">H10+L10</f>
        <v>141212</v>
      </c>
      <c r="E10" s="244">
        <f t="shared" ref="E10:E28" si="3">C10/D10</f>
        <v>41.493879415347138</v>
      </c>
      <c r="F10" s="223">
        <v>4</v>
      </c>
      <c r="G10" s="115">
        <v>11790.83</v>
      </c>
      <c r="H10" s="72">
        <v>201</v>
      </c>
      <c r="I10" s="244">
        <f t="shared" ref="I10:I23" si="4">G10/H10</f>
        <v>58.660845771144281</v>
      </c>
      <c r="J10" s="223">
        <v>2214</v>
      </c>
      <c r="K10" s="115">
        <v>5847642.8700000001</v>
      </c>
      <c r="L10" s="72">
        <v>141011</v>
      </c>
      <c r="M10" s="244">
        <f t="shared" ref="M10:M23" si="5">K10/L10</f>
        <v>41.469409265943796</v>
      </c>
    </row>
    <row r="11" spans="1:13" ht="15" customHeight="1" x14ac:dyDescent="0.2">
      <c r="A11" s="255" t="s">
        <v>35</v>
      </c>
      <c r="B11" s="223">
        <f t="shared" si="0"/>
        <v>3162</v>
      </c>
      <c r="C11" s="115">
        <f t="shared" si="1"/>
        <v>9386606.6499999985</v>
      </c>
      <c r="D11" s="72">
        <f t="shared" si="2"/>
        <v>207472</v>
      </c>
      <c r="E11" s="244">
        <f t="shared" si="3"/>
        <v>45.242763601835421</v>
      </c>
      <c r="F11" s="223">
        <v>13</v>
      </c>
      <c r="G11" s="115">
        <v>42655.54</v>
      </c>
      <c r="H11" s="72">
        <v>567</v>
      </c>
      <c r="I11" s="244">
        <f t="shared" si="4"/>
        <v>75.23022927689594</v>
      </c>
      <c r="J11" s="223">
        <v>3149</v>
      </c>
      <c r="K11" s="115">
        <v>9343951.1099999994</v>
      </c>
      <c r="L11" s="72">
        <v>206905</v>
      </c>
      <c r="M11" s="244">
        <f t="shared" si="5"/>
        <v>45.160586307725765</v>
      </c>
    </row>
    <row r="12" spans="1:13" ht="15" customHeight="1" x14ac:dyDescent="0.2">
      <c r="A12" s="255" t="s">
        <v>36</v>
      </c>
      <c r="B12" s="223">
        <f t="shared" si="0"/>
        <v>1124</v>
      </c>
      <c r="C12" s="115">
        <f t="shared" si="1"/>
        <v>2966977.58</v>
      </c>
      <c r="D12" s="72">
        <f t="shared" si="2"/>
        <v>71910</v>
      </c>
      <c r="E12" s="244">
        <f t="shared" si="3"/>
        <v>41.259596439994439</v>
      </c>
      <c r="F12" s="223">
        <v>3</v>
      </c>
      <c r="G12" s="115">
        <v>8048</v>
      </c>
      <c r="H12" s="72">
        <v>159</v>
      </c>
      <c r="I12" s="244">
        <f t="shared" si="4"/>
        <v>50.616352201257861</v>
      </c>
      <c r="J12" s="223">
        <v>1121</v>
      </c>
      <c r="K12" s="115">
        <v>2958929.58</v>
      </c>
      <c r="L12" s="72">
        <v>71751</v>
      </c>
      <c r="M12" s="244">
        <f t="shared" si="5"/>
        <v>41.238861897395161</v>
      </c>
    </row>
    <row r="13" spans="1:13" ht="15" customHeight="1" x14ac:dyDescent="0.2">
      <c r="A13" s="255" t="s">
        <v>37</v>
      </c>
      <c r="B13" s="223">
        <f t="shared" si="0"/>
        <v>256</v>
      </c>
      <c r="C13" s="115">
        <f t="shared" si="1"/>
        <v>659536.25</v>
      </c>
      <c r="D13" s="72">
        <f t="shared" si="2"/>
        <v>15935</v>
      </c>
      <c r="E13" s="244">
        <f t="shared" si="3"/>
        <v>41.389159083777848</v>
      </c>
      <c r="F13" s="223">
        <v>2</v>
      </c>
      <c r="G13" s="115">
        <v>6358.29</v>
      </c>
      <c r="H13" s="72">
        <v>82</v>
      </c>
      <c r="I13" s="244">
        <f t="shared" si="4"/>
        <v>77.540121951219518</v>
      </c>
      <c r="J13" s="223">
        <v>254</v>
      </c>
      <c r="K13" s="115">
        <v>653177.96</v>
      </c>
      <c r="L13" s="72">
        <v>15853</v>
      </c>
      <c r="M13" s="244">
        <f t="shared" si="5"/>
        <v>41.202167413107929</v>
      </c>
    </row>
    <row r="14" spans="1:13" ht="15" customHeight="1" x14ac:dyDescent="0.2">
      <c r="A14" s="255" t="s">
        <v>38</v>
      </c>
      <c r="B14" s="223">
        <f t="shared" si="0"/>
        <v>753</v>
      </c>
      <c r="C14" s="115">
        <f t="shared" si="1"/>
        <v>2084480.26</v>
      </c>
      <c r="D14" s="72">
        <f t="shared" si="2"/>
        <v>46931</v>
      </c>
      <c r="E14" s="244">
        <f t="shared" si="3"/>
        <v>44.415850077773754</v>
      </c>
      <c r="F14" s="223">
        <v>2</v>
      </c>
      <c r="G14" s="115">
        <v>9393.5400000000009</v>
      </c>
      <c r="H14" s="72">
        <v>76</v>
      </c>
      <c r="I14" s="244">
        <f t="shared" si="4"/>
        <v>123.5992105263158</v>
      </c>
      <c r="J14" s="223">
        <v>751</v>
      </c>
      <c r="K14" s="115">
        <v>2075086.72</v>
      </c>
      <c r="L14" s="72">
        <v>46855</v>
      </c>
      <c r="M14" s="244">
        <f t="shared" si="5"/>
        <v>44.287412656066586</v>
      </c>
    </row>
    <row r="15" spans="1:13" ht="15" customHeight="1" x14ac:dyDescent="0.2">
      <c r="A15" s="255" t="s">
        <v>39</v>
      </c>
      <c r="B15" s="223">
        <f t="shared" si="0"/>
        <v>594</v>
      </c>
      <c r="C15" s="115">
        <f t="shared" si="1"/>
        <v>1651859.21</v>
      </c>
      <c r="D15" s="72">
        <f t="shared" si="2"/>
        <v>41152</v>
      </c>
      <c r="E15" s="244">
        <f t="shared" si="3"/>
        <v>40.140435701788491</v>
      </c>
      <c r="F15" s="223"/>
      <c r="G15" s="115"/>
      <c r="H15" s="72"/>
      <c r="I15" s="244"/>
      <c r="J15" s="223">
        <v>594</v>
      </c>
      <c r="K15" s="115">
        <v>1651859.21</v>
      </c>
      <c r="L15" s="72">
        <v>41152</v>
      </c>
      <c r="M15" s="244">
        <f t="shared" si="5"/>
        <v>40.140435701788491</v>
      </c>
    </row>
    <row r="16" spans="1:13" ht="15" customHeight="1" x14ac:dyDescent="0.2">
      <c r="A16" s="255" t="s">
        <v>40</v>
      </c>
      <c r="B16" s="223">
        <f t="shared" si="0"/>
        <v>554</v>
      </c>
      <c r="C16" s="115">
        <f t="shared" si="1"/>
        <v>1443652.57</v>
      </c>
      <c r="D16" s="72">
        <f t="shared" si="2"/>
        <v>29511</v>
      </c>
      <c r="E16" s="244">
        <f t="shared" si="3"/>
        <v>48.919134221137881</v>
      </c>
      <c r="F16" s="223"/>
      <c r="G16" s="115"/>
      <c r="H16" s="72"/>
      <c r="I16" s="244"/>
      <c r="J16" s="223">
        <v>554</v>
      </c>
      <c r="K16" s="115">
        <v>1443652.57</v>
      </c>
      <c r="L16" s="72">
        <v>29511</v>
      </c>
      <c r="M16" s="244">
        <f t="shared" si="5"/>
        <v>48.919134221137881</v>
      </c>
    </row>
    <row r="17" spans="1:13" ht="15" customHeight="1" x14ac:dyDescent="0.2">
      <c r="A17" s="255" t="s">
        <v>41</v>
      </c>
      <c r="B17" s="223">
        <f t="shared" si="0"/>
        <v>493</v>
      </c>
      <c r="C17" s="115">
        <f t="shared" si="1"/>
        <v>1232878.8499999999</v>
      </c>
      <c r="D17" s="72">
        <f t="shared" si="2"/>
        <v>27554</v>
      </c>
      <c r="E17" s="244">
        <f t="shared" si="3"/>
        <v>44.74409704580097</v>
      </c>
      <c r="F17" s="223">
        <v>5</v>
      </c>
      <c r="G17" s="115">
        <v>18802.88</v>
      </c>
      <c r="H17" s="72">
        <v>229</v>
      </c>
      <c r="I17" s="244">
        <f t="shared" si="4"/>
        <v>82.108646288209613</v>
      </c>
      <c r="J17" s="223">
        <v>488</v>
      </c>
      <c r="K17" s="115">
        <v>1214075.97</v>
      </c>
      <c r="L17" s="72">
        <v>27325</v>
      </c>
      <c r="M17" s="244">
        <f t="shared" si="5"/>
        <v>44.430959560841721</v>
      </c>
    </row>
    <row r="18" spans="1:13" ht="15" customHeight="1" x14ac:dyDescent="0.2">
      <c r="A18" s="255" t="s">
        <v>42</v>
      </c>
      <c r="B18" s="223">
        <f t="shared" si="0"/>
        <v>508</v>
      </c>
      <c r="C18" s="115">
        <f t="shared" si="1"/>
        <v>1354013.15</v>
      </c>
      <c r="D18" s="72">
        <f t="shared" si="2"/>
        <v>28867</v>
      </c>
      <c r="E18" s="244">
        <f t="shared" si="3"/>
        <v>46.905225690234523</v>
      </c>
      <c r="F18" s="223"/>
      <c r="G18" s="115"/>
      <c r="H18" s="72"/>
      <c r="I18" s="244"/>
      <c r="J18" s="223">
        <v>508</v>
      </c>
      <c r="K18" s="115">
        <v>1354013.15</v>
      </c>
      <c r="L18" s="72">
        <v>28867</v>
      </c>
      <c r="M18" s="244">
        <f t="shared" si="5"/>
        <v>46.905225690234523</v>
      </c>
    </row>
    <row r="19" spans="1:13" ht="15" customHeight="1" x14ac:dyDescent="0.2">
      <c r="A19" s="255" t="s">
        <v>43</v>
      </c>
      <c r="B19" s="223">
        <f t="shared" si="0"/>
        <v>413</v>
      </c>
      <c r="C19" s="115">
        <f t="shared" si="1"/>
        <v>1072183.19</v>
      </c>
      <c r="D19" s="72">
        <f t="shared" si="2"/>
        <v>25462</v>
      </c>
      <c r="E19" s="244">
        <f t="shared" si="3"/>
        <v>42.109150498782498</v>
      </c>
      <c r="F19" s="223">
        <v>3</v>
      </c>
      <c r="G19" s="115">
        <v>13018.15</v>
      </c>
      <c r="H19" s="72">
        <v>130</v>
      </c>
      <c r="I19" s="244">
        <f t="shared" si="4"/>
        <v>100.13961538461538</v>
      </c>
      <c r="J19" s="223">
        <v>410</v>
      </c>
      <c r="K19" s="115">
        <v>1059165.04</v>
      </c>
      <c r="L19" s="72">
        <v>25332</v>
      </c>
      <c r="M19" s="244">
        <f t="shared" si="5"/>
        <v>41.811346912995425</v>
      </c>
    </row>
    <row r="20" spans="1:13" ht="15" customHeight="1" x14ac:dyDescent="0.2">
      <c r="A20" s="255" t="s">
        <v>44</v>
      </c>
      <c r="B20" s="223">
        <f t="shared" si="0"/>
        <v>1223</v>
      </c>
      <c r="C20" s="115">
        <f t="shared" si="1"/>
        <v>3314193.88</v>
      </c>
      <c r="D20" s="72">
        <f t="shared" si="2"/>
        <v>70809</v>
      </c>
      <c r="E20" s="244">
        <f t="shared" si="3"/>
        <v>46.804698272818428</v>
      </c>
      <c r="F20" s="223">
        <v>1</v>
      </c>
      <c r="G20" s="115">
        <v>1224.26</v>
      </c>
      <c r="H20" s="72">
        <v>18</v>
      </c>
      <c r="I20" s="244">
        <f t="shared" si="4"/>
        <v>68.01444444444445</v>
      </c>
      <c r="J20" s="223">
        <v>1222</v>
      </c>
      <c r="K20" s="115">
        <v>3312969.62</v>
      </c>
      <c r="L20" s="72">
        <v>70791</v>
      </c>
      <c r="M20" s="244">
        <f t="shared" si="5"/>
        <v>46.79930527891964</v>
      </c>
    </row>
    <row r="21" spans="1:13" ht="15" customHeight="1" x14ac:dyDescent="0.2">
      <c r="A21" s="255" t="s">
        <v>45</v>
      </c>
      <c r="B21" s="223">
        <f t="shared" si="0"/>
        <v>434</v>
      </c>
      <c r="C21" s="115">
        <f t="shared" si="1"/>
        <v>1150070.3</v>
      </c>
      <c r="D21" s="72">
        <f t="shared" si="2"/>
        <v>24579</v>
      </c>
      <c r="E21" s="244">
        <f t="shared" si="3"/>
        <v>46.79076854225152</v>
      </c>
      <c r="F21" s="223">
        <v>1</v>
      </c>
      <c r="G21" s="115">
        <v>2814.61</v>
      </c>
      <c r="H21" s="72">
        <v>32</v>
      </c>
      <c r="I21" s="244">
        <f t="shared" si="4"/>
        <v>87.956562500000004</v>
      </c>
      <c r="J21" s="223">
        <v>433</v>
      </c>
      <c r="K21" s="115">
        <v>1147255.69</v>
      </c>
      <c r="L21" s="72">
        <v>24547</v>
      </c>
      <c r="M21" s="244">
        <f t="shared" si="5"/>
        <v>46.737103923086323</v>
      </c>
    </row>
    <row r="22" spans="1:13" ht="15" customHeight="1" x14ac:dyDescent="0.2">
      <c r="A22" s="255" t="s">
        <v>46</v>
      </c>
      <c r="B22" s="223">
        <f t="shared" si="0"/>
        <v>985</v>
      </c>
      <c r="C22" s="115">
        <f t="shared" si="1"/>
        <v>2634204.92</v>
      </c>
      <c r="D22" s="72">
        <f t="shared" si="2"/>
        <v>65073</v>
      </c>
      <c r="E22" s="244">
        <f t="shared" si="3"/>
        <v>40.480766523750248</v>
      </c>
      <c r="F22" s="223">
        <v>1</v>
      </c>
      <c r="G22" s="115">
        <v>2902.1</v>
      </c>
      <c r="H22" s="72">
        <v>41</v>
      </c>
      <c r="I22" s="244">
        <f t="shared" si="4"/>
        <v>70.782926829268291</v>
      </c>
      <c r="J22" s="223">
        <v>984</v>
      </c>
      <c r="K22" s="115">
        <v>2631302.8199999998</v>
      </c>
      <c r="L22" s="72">
        <v>65032</v>
      </c>
      <c r="M22" s="244">
        <f t="shared" si="5"/>
        <v>40.46166225858039</v>
      </c>
    </row>
    <row r="23" spans="1:13" ht="15" customHeight="1" x14ac:dyDescent="0.2">
      <c r="A23" s="255" t="s">
        <v>47</v>
      </c>
      <c r="B23" s="223">
        <f t="shared" si="0"/>
        <v>4804</v>
      </c>
      <c r="C23" s="115">
        <f t="shared" si="1"/>
        <v>13878385.460000001</v>
      </c>
      <c r="D23" s="72">
        <f t="shared" si="2"/>
        <v>315229</v>
      </c>
      <c r="E23" s="244">
        <f t="shared" si="3"/>
        <v>44.026360074739323</v>
      </c>
      <c r="F23" s="223">
        <v>11</v>
      </c>
      <c r="G23" s="115">
        <v>38406.410000000003</v>
      </c>
      <c r="H23" s="72">
        <v>446</v>
      </c>
      <c r="I23" s="244">
        <f t="shared" si="4"/>
        <v>86.113026905829599</v>
      </c>
      <c r="J23" s="223">
        <v>4793</v>
      </c>
      <c r="K23" s="115">
        <v>13839979.050000001</v>
      </c>
      <c r="L23" s="72">
        <v>314783</v>
      </c>
      <c r="M23" s="244">
        <f t="shared" si="5"/>
        <v>43.966729620087492</v>
      </c>
    </row>
    <row r="24" spans="1:13" ht="15" customHeight="1" x14ac:dyDescent="0.2">
      <c r="A24" s="255" t="s">
        <v>48</v>
      </c>
      <c r="B24" s="223">
        <f t="shared" si="0"/>
        <v>534</v>
      </c>
      <c r="C24" s="115">
        <f t="shared" si="1"/>
        <v>1386695.4700000002</v>
      </c>
      <c r="D24" s="72">
        <f t="shared" si="2"/>
        <v>31092</v>
      </c>
      <c r="E24" s="244">
        <f>C24/D24</f>
        <v>44.599751382992416</v>
      </c>
      <c r="F24" s="223">
        <v>1</v>
      </c>
      <c r="G24" s="115">
        <v>1021.86</v>
      </c>
      <c r="H24" s="72">
        <v>24</v>
      </c>
      <c r="I24" s="244">
        <f>G24/H24</f>
        <v>42.577500000000001</v>
      </c>
      <c r="J24" s="223">
        <v>533</v>
      </c>
      <c r="K24" s="115">
        <v>1385673.61</v>
      </c>
      <c r="L24" s="72">
        <v>31068</v>
      </c>
      <c r="M24" s="244">
        <f>K24/L24</f>
        <v>44.601313570233039</v>
      </c>
    </row>
    <row r="25" spans="1:13" ht="15" customHeight="1" x14ac:dyDescent="0.2">
      <c r="A25" s="255" t="s">
        <v>49</v>
      </c>
      <c r="B25" s="223">
        <f t="shared" si="0"/>
        <v>1089</v>
      </c>
      <c r="C25" s="115">
        <f t="shared" si="1"/>
        <v>3067215.55</v>
      </c>
      <c r="D25" s="72">
        <f t="shared" si="2"/>
        <v>60929</v>
      </c>
      <c r="E25" s="244">
        <f t="shared" si="3"/>
        <v>50.340815539398314</v>
      </c>
      <c r="F25" s="223">
        <v>7</v>
      </c>
      <c r="G25" s="115">
        <v>31841.09</v>
      </c>
      <c r="H25" s="72">
        <v>481</v>
      </c>
      <c r="I25" s="244">
        <f t="shared" ref="I25:I28" si="6">G25/H25</f>
        <v>66.197692307692307</v>
      </c>
      <c r="J25" s="223">
        <v>1082</v>
      </c>
      <c r="K25" s="115">
        <v>3035374.46</v>
      </c>
      <c r="L25" s="72">
        <v>60448</v>
      </c>
      <c r="M25" s="244">
        <f t="shared" ref="M25:M28" si="7">K25/L25</f>
        <v>50.214638366860775</v>
      </c>
    </row>
    <row r="26" spans="1:13" ht="15" customHeight="1" x14ac:dyDescent="0.2">
      <c r="A26" s="255" t="s">
        <v>50</v>
      </c>
      <c r="B26" s="223">
        <f t="shared" si="0"/>
        <v>378</v>
      </c>
      <c r="C26" s="115">
        <f t="shared" si="1"/>
        <v>928029.21</v>
      </c>
      <c r="D26" s="72">
        <f t="shared" si="2"/>
        <v>20715</v>
      </c>
      <c r="E26" s="244">
        <f t="shared" si="3"/>
        <v>44.799865314989134</v>
      </c>
      <c r="F26" s="223">
        <v>1</v>
      </c>
      <c r="G26" s="115">
        <v>5793.88</v>
      </c>
      <c r="H26" s="72">
        <v>63</v>
      </c>
      <c r="I26" s="244">
        <f t="shared" si="6"/>
        <v>91.966349206349207</v>
      </c>
      <c r="J26" s="223">
        <v>377</v>
      </c>
      <c r="K26" s="115">
        <v>922235.33</v>
      </c>
      <c r="L26" s="72">
        <v>20652</v>
      </c>
      <c r="M26" s="244">
        <f t="shared" si="7"/>
        <v>44.655981503002131</v>
      </c>
    </row>
    <row r="27" spans="1:13" ht="15" customHeight="1" x14ac:dyDescent="0.2">
      <c r="A27" s="255" t="s">
        <v>51</v>
      </c>
      <c r="B27" s="223">
        <f t="shared" si="0"/>
        <v>691</v>
      </c>
      <c r="C27" s="115">
        <f t="shared" si="1"/>
        <v>1806409.14</v>
      </c>
      <c r="D27" s="72">
        <f t="shared" si="2"/>
        <v>46349</v>
      </c>
      <c r="E27" s="244">
        <f t="shared" si="3"/>
        <v>38.974069343459405</v>
      </c>
      <c r="F27" s="223">
        <v>3</v>
      </c>
      <c r="G27" s="115">
        <v>4182.96</v>
      </c>
      <c r="H27" s="72">
        <v>85</v>
      </c>
      <c r="I27" s="244">
        <f t="shared" si="6"/>
        <v>49.211294117647057</v>
      </c>
      <c r="J27" s="223">
        <v>688</v>
      </c>
      <c r="K27" s="115">
        <v>1802226.18</v>
      </c>
      <c r="L27" s="72">
        <v>46264</v>
      </c>
      <c r="M27" s="244">
        <f t="shared" si="7"/>
        <v>38.955260677848869</v>
      </c>
    </row>
    <row r="28" spans="1:13" ht="15" customHeight="1" x14ac:dyDescent="0.2">
      <c r="A28" s="255" t="s">
        <v>52</v>
      </c>
      <c r="B28" s="223">
        <f t="shared" si="0"/>
        <v>538</v>
      </c>
      <c r="C28" s="115">
        <f t="shared" si="1"/>
        <v>1371537.59</v>
      </c>
      <c r="D28" s="72">
        <f t="shared" si="2"/>
        <v>35397</v>
      </c>
      <c r="E28" s="244">
        <f t="shared" si="3"/>
        <v>38.747283385597655</v>
      </c>
      <c r="F28" s="223">
        <v>3</v>
      </c>
      <c r="G28" s="115">
        <v>6902.37</v>
      </c>
      <c r="H28" s="72">
        <v>112</v>
      </c>
      <c r="I28" s="244">
        <f t="shared" si="6"/>
        <v>61.628303571428567</v>
      </c>
      <c r="J28" s="223">
        <v>535</v>
      </c>
      <c r="K28" s="115">
        <v>1364635.22</v>
      </c>
      <c r="L28" s="72">
        <v>35285</v>
      </c>
      <c r="M28" s="244">
        <f t="shared" si="7"/>
        <v>38.674655519342494</v>
      </c>
    </row>
    <row r="29" spans="1:13" ht="15" customHeight="1" x14ac:dyDescent="0.2">
      <c r="A29" s="255" t="s">
        <v>53</v>
      </c>
      <c r="B29" s="223">
        <f t="shared" si="0"/>
        <v>19544</v>
      </c>
      <c r="C29" s="115">
        <f t="shared" si="1"/>
        <v>79264477.700000003</v>
      </c>
      <c r="D29" s="72">
        <f t="shared" si="2"/>
        <v>1648776</v>
      </c>
      <c r="E29" s="244">
        <f>C29/D29</f>
        <v>48.074740110239354</v>
      </c>
      <c r="F29" s="223">
        <v>62</v>
      </c>
      <c r="G29" s="115">
        <v>235947.23</v>
      </c>
      <c r="H29" s="72">
        <v>2320</v>
      </c>
      <c r="I29" s="244">
        <f>G29/H29</f>
        <v>101.70139224137931</v>
      </c>
      <c r="J29" s="223">
        <v>19482</v>
      </c>
      <c r="K29" s="115">
        <v>79028530.469999999</v>
      </c>
      <c r="L29" s="72">
        <v>1646456</v>
      </c>
      <c r="M29" s="244">
        <f>K29/L29</f>
        <v>47.999175483584132</v>
      </c>
    </row>
    <row r="30" spans="1:13" ht="15" customHeight="1" x14ac:dyDescent="0.2">
      <c r="A30" s="255" t="s">
        <v>54</v>
      </c>
      <c r="B30" s="223">
        <f t="shared" si="0"/>
        <v>1281</v>
      </c>
      <c r="C30" s="115">
        <f t="shared" si="1"/>
        <v>3789603.68</v>
      </c>
      <c r="D30" s="72">
        <f t="shared" si="2"/>
        <v>119404</v>
      </c>
      <c r="E30" s="244">
        <f t="shared" ref="E30:E37" si="8">C30/D30</f>
        <v>31.737661049881076</v>
      </c>
      <c r="F30" s="223">
        <v>3</v>
      </c>
      <c r="G30" s="115">
        <v>9855.08</v>
      </c>
      <c r="H30" s="72">
        <v>112</v>
      </c>
      <c r="I30" s="244">
        <f t="shared" ref="I30:I37" si="9">G30/H30</f>
        <v>87.991785714285712</v>
      </c>
      <c r="J30" s="223">
        <v>1278</v>
      </c>
      <c r="K30" s="115">
        <v>3779748.6</v>
      </c>
      <c r="L30" s="72">
        <v>119292</v>
      </c>
      <c r="M30" s="244">
        <f t="shared" ref="M30:M37" si="10">K30/L30</f>
        <v>31.684845588974952</v>
      </c>
    </row>
    <row r="31" spans="1:13" ht="15" customHeight="1" x14ac:dyDescent="0.2">
      <c r="A31" s="255" t="s">
        <v>55</v>
      </c>
      <c r="B31" s="223">
        <f t="shared" si="0"/>
        <v>1683</v>
      </c>
      <c r="C31" s="115">
        <f t="shared" si="1"/>
        <v>4664950.45</v>
      </c>
      <c r="D31" s="72">
        <f t="shared" si="2"/>
        <v>112764</v>
      </c>
      <c r="E31" s="244">
        <f t="shared" si="8"/>
        <v>41.369146624809339</v>
      </c>
      <c r="F31" s="223">
        <v>9</v>
      </c>
      <c r="G31" s="115">
        <v>28242.29</v>
      </c>
      <c r="H31" s="72">
        <v>387</v>
      </c>
      <c r="I31" s="244">
        <f t="shared" si="9"/>
        <v>72.977493540051682</v>
      </c>
      <c r="J31" s="223">
        <v>1674</v>
      </c>
      <c r="K31" s="115">
        <v>4636708.16</v>
      </c>
      <c r="L31" s="72">
        <v>112377</v>
      </c>
      <c r="M31" s="244">
        <f t="shared" si="10"/>
        <v>41.260294900201998</v>
      </c>
    </row>
    <row r="32" spans="1:13" ht="15" customHeight="1" x14ac:dyDescent="0.2">
      <c r="A32" s="255" t="s">
        <v>56</v>
      </c>
      <c r="B32" s="223">
        <f t="shared" si="0"/>
        <v>626</v>
      </c>
      <c r="C32" s="115">
        <f t="shared" si="1"/>
        <v>1618945.71</v>
      </c>
      <c r="D32" s="72">
        <f t="shared" si="2"/>
        <v>35901</v>
      </c>
      <c r="E32" s="244">
        <f t="shared" si="8"/>
        <v>45.094724659480235</v>
      </c>
      <c r="F32" s="223"/>
      <c r="G32" s="115"/>
      <c r="H32" s="72"/>
      <c r="I32" s="244"/>
      <c r="J32" s="223">
        <v>626</v>
      </c>
      <c r="K32" s="115">
        <v>1618945.71</v>
      </c>
      <c r="L32" s="72">
        <v>35901</v>
      </c>
      <c r="M32" s="244">
        <f t="shared" si="10"/>
        <v>45.094724659480235</v>
      </c>
    </row>
    <row r="33" spans="1:14" ht="15" customHeight="1" x14ac:dyDescent="0.2">
      <c r="A33" s="255" t="s">
        <v>57</v>
      </c>
      <c r="B33" s="223">
        <f t="shared" si="0"/>
        <v>478</v>
      </c>
      <c r="C33" s="115">
        <f t="shared" si="1"/>
        <v>1229036.71</v>
      </c>
      <c r="D33" s="72">
        <f t="shared" si="2"/>
        <v>25568</v>
      </c>
      <c r="E33" s="244">
        <f t="shared" si="8"/>
        <v>48.069333150813513</v>
      </c>
      <c r="F33" s="223"/>
      <c r="G33" s="115"/>
      <c r="H33" s="72"/>
      <c r="I33" s="244"/>
      <c r="J33" s="223">
        <v>478</v>
      </c>
      <c r="K33" s="115">
        <v>1229036.71</v>
      </c>
      <c r="L33" s="72">
        <v>25568</v>
      </c>
      <c r="M33" s="244">
        <f t="shared" si="10"/>
        <v>48.069333150813513</v>
      </c>
    </row>
    <row r="34" spans="1:14" ht="15" customHeight="1" x14ac:dyDescent="0.2">
      <c r="A34" s="255" t="s">
        <v>58</v>
      </c>
      <c r="B34" s="223">
        <f t="shared" si="0"/>
        <v>924</v>
      </c>
      <c r="C34" s="115">
        <f t="shared" si="1"/>
        <v>2357087.11</v>
      </c>
      <c r="D34" s="72">
        <f t="shared" si="2"/>
        <v>57010</v>
      </c>
      <c r="E34" s="244">
        <f t="shared" si="8"/>
        <v>41.34515190317488</v>
      </c>
      <c r="F34" s="223">
        <v>3</v>
      </c>
      <c r="G34" s="115">
        <v>6369.77</v>
      </c>
      <c r="H34" s="72">
        <v>95</v>
      </c>
      <c r="I34" s="244">
        <f t="shared" si="9"/>
        <v>67.050210526315794</v>
      </c>
      <c r="J34" s="223">
        <v>921</v>
      </c>
      <c r="K34" s="115">
        <v>2350717.34</v>
      </c>
      <c r="L34" s="72">
        <v>56915</v>
      </c>
      <c r="M34" s="244">
        <f t="shared" si="10"/>
        <v>41.302246156549238</v>
      </c>
    </row>
    <row r="35" spans="1:14" ht="15" customHeight="1" x14ac:dyDescent="0.2">
      <c r="A35" s="255" t="s">
        <v>59</v>
      </c>
      <c r="B35" s="223">
        <f t="shared" si="0"/>
        <v>728</v>
      </c>
      <c r="C35" s="115">
        <f t="shared" si="1"/>
        <v>1880054.72</v>
      </c>
      <c r="D35" s="72">
        <f t="shared" si="2"/>
        <v>43048</v>
      </c>
      <c r="E35" s="244">
        <f t="shared" si="8"/>
        <v>43.673451031406799</v>
      </c>
      <c r="F35" s="223">
        <v>2</v>
      </c>
      <c r="G35" s="115">
        <v>3149.74</v>
      </c>
      <c r="H35" s="72">
        <v>42</v>
      </c>
      <c r="I35" s="244">
        <f t="shared" si="9"/>
        <v>74.993809523809517</v>
      </c>
      <c r="J35" s="223">
        <v>726</v>
      </c>
      <c r="K35" s="115">
        <v>1876904.98</v>
      </c>
      <c r="L35" s="72">
        <v>43006</v>
      </c>
      <c r="M35" s="244">
        <f t="shared" si="10"/>
        <v>43.642863321397016</v>
      </c>
    </row>
    <row r="36" spans="1:14" ht="15" customHeight="1" x14ac:dyDescent="0.2">
      <c r="A36" s="255" t="s">
        <v>60</v>
      </c>
      <c r="B36" s="223">
        <f t="shared" si="0"/>
        <v>585</v>
      </c>
      <c r="C36" s="115">
        <f t="shared" si="1"/>
        <v>1497143.8099999998</v>
      </c>
      <c r="D36" s="72">
        <f t="shared" si="2"/>
        <v>32714</v>
      </c>
      <c r="E36" s="244">
        <f t="shared" si="8"/>
        <v>45.764620957388267</v>
      </c>
      <c r="F36" s="223">
        <v>3</v>
      </c>
      <c r="G36" s="115">
        <v>12731.93</v>
      </c>
      <c r="H36" s="72">
        <v>156</v>
      </c>
      <c r="I36" s="244">
        <f t="shared" si="9"/>
        <v>81.614935897435899</v>
      </c>
      <c r="J36" s="223">
        <v>582</v>
      </c>
      <c r="K36" s="115">
        <v>1484411.88</v>
      </c>
      <c r="L36" s="72">
        <v>32558</v>
      </c>
      <c r="M36" s="244">
        <f t="shared" si="10"/>
        <v>45.592845997911418</v>
      </c>
      <c r="N36" s="216"/>
    </row>
    <row r="37" spans="1:14" ht="20.100000000000001" customHeight="1" x14ac:dyDescent="0.2">
      <c r="A37" s="256" t="s">
        <v>5</v>
      </c>
      <c r="B37" s="225">
        <f>SUM(B9:B36)</f>
        <v>48746</v>
      </c>
      <c r="C37" s="132">
        <f>SUM(C9:C36)</f>
        <v>158930767.53000003</v>
      </c>
      <c r="D37" s="120">
        <f>SUM(D9:D36)</f>
        <v>3499625</v>
      </c>
      <c r="E37" s="238">
        <f t="shared" si="8"/>
        <v>45.413656471764838</v>
      </c>
      <c r="F37" s="225">
        <f>SUM(F9:F36)</f>
        <v>155</v>
      </c>
      <c r="G37" s="132">
        <f>SUM(G9:G36)</f>
        <v>528511.03</v>
      </c>
      <c r="H37" s="120">
        <f>SUM(H9:H36)</f>
        <v>6418</v>
      </c>
      <c r="I37" s="238">
        <f t="shared" si="9"/>
        <v>82.348244001246499</v>
      </c>
      <c r="J37" s="225">
        <f>SUM(J9:J36)</f>
        <v>48591</v>
      </c>
      <c r="K37" s="132">
        <f>SUM(K9:K36)</f>
        <v>158402256.5</v>
      </c>
      <c r="L37" s="120">
        <f>SUM(L9:L36)</f>
        <v>3493207</v>
      </c>
      <c r="M37" s="238">
        <f t="shared" si="10"/>
        <v>45.345797285989633</v>
      </c>
    </row>
    <row r="38" spans="1:14" ht="9.9499999999999993" customHeight="1" x14ac:dyDescent="0.2"/>
    <row r="39" spans="1:14" ht="28.5" customHeight="1" x14ac:dyDescent="0.2">
      <c r="A39" s="357" t="s">
        <v>324</v>
      </c>
      <c r="B39" s="357"/>
      <c r="C39" s="357"/>
      <c r="D39" s="357"/>
      <c r="E39" s="357"/>
      <c r="F39" s="357"/>
      <c r="G39" s="357"/>
      <c r="H39" s="357"/>
      <c r="I39" s="357"/>
      <c r="J39" s="357"/>
      <c r="K39" s="357"/>
      <c r="L39" s="357"/>
      <c r="M39" s="357"/>
    </row>
    <row r="40" spans="1:14" ht="15" customHeight="1" x14ac:dyDescent="0.2">
      <c r="A40" s="343" t="s">
        <v>369</v>
      </c>
      <c r="B40" s="343"/>
      <c r="C40" s="343"/>
      <c r="D40" s="343"/>
      <c r="E40" s="343"/>
      <c r="F40" s="343"/>
      <c r="G40" s="343"/>
      <c r="H40" s="343"/>
      <c r="I40" s="343"/>
      <c r="J40" s="343"/>
      <c r="K40" s="343"/>
      <c r="L40" s="343"/>
    </row>
    <row r="41" spans="1:14" ht="15" customHeight="1" x14ac:dyDescent="0.2">
      <c r="A41" s="343" t="s">
        <v>223</v>
      </c>
      <c r="B41" s="343"/>
      <c r="C41" s="343"/>
      <c r="D41" s="343"/>
      <c r="E41" s="343"/>
      <c r="F41" s="343"/>
      <c r="G41" s="343"/>
      <c r="H41" s="343"/>
      <c r="I41" s="343"/>
      <c r="J41" s="343"/>
      <c r="K41" s="343"/>
      <c r="L41" s="343"/>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Normal="100" zoomScaleSheetLayoutView="82" workbookViewId="0">
      <selection activeCell="J38" sqref="J38"/>
    </sheetView>
  </sheetViews>
  <sheetFormatPr defaultRowHeight="12.75" x14ac:dyDescent="0.2"/>
  <cols>
    <col min="1" max="1" width="18.7109375" customWidth="1"/>
    <col min="2" max="2" width="10.7109375" customWidth="1"/>
    <col min="3" max="3" width="18.7109375" customWidth="1"/>
    <col min="4" max="5" width="12.7109375" customWidth="1"/>
  </cols>
  <sheetData>
    <row r="1" spans="1:5" s="5" customFormat="1" ht="15" x14ac:dyDescent="0.2">
      <c r="A1" s="159" t="s">
        <v>64</v>
      </c>
      <c r="B1" s="74"/>
      <c r="C1" s="74"/>
      <c r="D1" s="82"/>
      <c r="E1" s="76"/>
    </row>
    <row r="2" spans="1:5" s="5" customFormat="1" ht="15" x14ac:dyDescent="0.2">
      <c r="A2" s="159"/>
      <c r="B2" s="266"/>
      <c r="C2" s="266"/>
      <c r="D2" s="82"/>
      <c r="E2" s="76"/>
    </row>
    <row r="3" spans="1:5" s="5" customFormat="1" ht="15" customHeight="1" x14ac:dyDescent="0.2">
      <c r="A3" s="362" t="s">
        <v>420</v>
      </c>
      <c r="B3" s="362"/>
      <c r="C3" s="362"/>
      <c r="D3" s="362"/>
      <c r="E3" s="362"/>
    </row>
    <row r="4" spans="1:5" ht="45" customHeight="1" x14ac:dyDescent="0.2">
      <c r="A4" s="371" t="s">
        <v>427</v>
      </c>
      <c r="B4" s="371"/>
      <c r="C4" s="371"/>
      <c r="D4" s="371"/>
      <c r="E4" s="371"/>
    </row>
    <row r="5" spans="1:5" ht="15" customHeight="1" x14ac:dyDescent="0.2"/>
    <row r="6" spans="1:5" ht="50.1" customHeight="1" x14ac:dyDescent="0.2">
      <c r="A6" s="142" t="s">
        <v>356</v>
      </c>
      <c r="B6" s="141" t="s">
        <v>133</v>
      </c>
      <c r="C6" s="142" t="s">
        <v>233</v>
      </c>
      <c r="D6" s="142" t="s">
        <v>66</v>
      </c>
      <c r="E6" s="142" t="s">
        <v>234</v>
      </c>
    </row>
    <row r="7" spans="1:5" ht="20.100000000000001" customHeight="1" x14ac:dyDescent="0.2">
      <c r="A7" s="123">
        <v>1</v>
      </c>
      <c r="B7" s="122">
        <v>2</v>
      </c>
      <c r="C7" s="123">
        <v>3</v>
      </c>
      <c r="D7" s="123">
        <v>4</v>
      </c>
      <c r="E7" s="123" t="s">
        <v>222</v>
      </c>
    </row>
    <row r="8" spans="1:5" ht="15" customHeight="1" x14ac:dyDescent="0.2">
      <c r="A8" s="94" t="s">
        <v>33</v>
      </c>
      <c r="B8" s="72">
        <v>162</v>
      </c>
      <c r="C8" s="115">
        <v>75355.91</v>
      </c>
      <c r="D8" s="72">
        <v>1451</v>
      </c>
      <c r="E8" s="81">
        <f>C8/D8</f>
        <v>51.933776705720199</v>
      </c>
    </row>
    <row r="9" spans="1:5" ht="15" customHeight="1" x14ac:dyDescent="0.2">
      <c r="A9" s="94" t="s">
        <v>34</v>
      </c>
      <c r="B9" s="72">
        <v>238</v>
      </c>
      <c r="C9" s="115">
        <v>142118.34</v>
      </c>
      <c r="D9" s="72">
        <v>2535</v>
      </c>
      <c r="E9" s="81">
        <f>C9/D9</f>
        <v>56.062461538461534</v>
      </c>
    </row>
    <row r="10" spans="1:5" ht="15" customHeight="1" x14ac:dyDescent="0.2">
      <c r="A10" s="94" t="s">
        <v>35</v>
      </c>
      <c r="B10" s="72">
        <v>337</v>
      </c>
      <c r="C10" s="115">
        <v>232611.49</v>
      </c>
      <c r="D10" s="72">
        <v>3346</v>
      </c>
      <c r="E10" s="81">
        <f t="shared" ref="E10:E35" si="0">C10/D10</f>
        <v>69.519273759713087</v>
      </c>
    </row>
    <row r="11" spans="1:5" ht="15" customHeight="1" x14ac:dyDescent="0.2">
      <c r="A11" s="94" t="s">
        <v>36</v>
      </c>
      <c r="B11" s="72">
        <v>132</v>
      </c>
      <c r="C11" s="115">
        <v>74313.03</v>
      </c>
      <c r="D11" s="72">
        <v>1308</v>
      </c>
      <c r="E11" s="81">
        <f t="shared" si="0"/>
        <v>56.814243119266052</v>
      </c>
    </row>
    <row r="12" spans="1:5" ht="15" customHeight="1" x14ac:dyDescent="0.2">
      <c r="A12" s="94" t="s">
        <v>37</v>
      </c>
      <c r="B12" s="72">
        <v>16</v>
      </c>
      <c r="C12" s="115">
        <v>7915.3</v>
      </c>
      <c r="D12" s="72">
        <v>151</v>
      </c>
      <c r="E12" s="81">
        <f t="shared" si="0"/>
        <v>52.419205298013246</v>
      </c>
    </row>
    <row r="13" spans="1:5" ht="15" customHeight="1" x14ac:dyDescent="0.2">
      <c r="A13" s="94" t="s">
        <v>38</v>
      </c>
      <c r="B13" s="72">
        <v>101</v>
      </c>
      <c r="C13" s="115">
        <v>68929.240000000005</v>
      </c>
      <c r="D13" s="72">
        <v>994</v>
      </c>
      <c r="E13" s="81">
        <f t="shared" si="0"/>
        <v>69.345311871227366</v>
      </c>
    </row>
    <row r="14" spans="1:5" ht="15" customHeight="1" x14ac:dyDescent="0.2">
      <c r="A14" s="94" t="s">
        <v>39</v>
      </c>
      <c r="B14" s="72">
        <v>99</v>
      </c>
      <c r="C14" s="115">
        <v>54659.42</v>
      </c>
      <c r="D14" s="72">
        <v>979</v>
      </c>
      <c r="E14" s="81">
        <f t="shared" si="0"/>
        <v>55.831889683350354</v>
      </c>
    </row>
    <row r="15" spans="1:5" ht="15" customHeight="1" x14ac:dyDescent="0.2">
      <c r="A15" s="94" t="s">
        <v>40</v>
      </c>
      <c r="B15" s="72">
        <v>43</v>
      </c>
      <c r="C15" s="115">
        <v>25256.58</v>
      </c>
      <c r="D15" s="72">
        <v>402</v>
      </c>
      <c r="E15" s="81">
        <f t="shared" si="0"/>
        <v>62.827313432835822</v>
      </c>
    </row>
    <row r="16" spans="1:5" ht="15" customHeight="1" x14ac:dyDescent="0.2">
      <c r="A16" s="94" t="s">
        <v>41</v>
      </c>
      <c r="B16" s="72">
        <v>42</v>
      </c>
      <c r="C16" s="115">
        <v>21628.87</v>
      </c>
      <c r="D16" s="72">
        <v>380</v>
      </c>
      <c r="E16" s="81">
        <f t="shared" si="0"/>
        <v>56.918078947368421</v>
      </c>
    </row>
    <row r="17" spans="1:5" ht="15" customHeight="1" x14ac:dyDescent="0.2">
      <c r="A17" s="94" t="s">
        <v>42</v>
      </c>
      <c r="B17" s="72">
        <v>50</v>
      </c>
      <c r="C17" s="115">
        <v>29156.31</v>
      </c>
      <c r="D17" s="72">
        <v>505</v>
      </c>
      <c r="E17" s="81">
        <f t="shared" si="0"/>
        <v>57.735267326732675</v>
      </c>
    </row>
    <row r="18" spans="1:5" ht="15" customHeight="1" x14ac:dyDescent="0.2">
      <c r="A18" s="94" t="s">
        <v>43</v>
      </c>
      <c r="B18" s="72">
        <v>34</v>
      </c>
      <c r="C18" s="115">
        <v>19369.22</v>
      </c>
      <c r="D18" s="72">
        <v>349</v>
      </c>
      <c r="E18" s="81">
        <f t="shared" si="0"/>
        <v>55.499197707736393</v>
      </c>
    </row>
    <row r="19" spans="1:5" ht="15" customHeight="1" x14ac:dyDescent="0.2">
      <c r="A19" s="94" t="s">
        <v>44</v>
      </c>
      <c r="B19" s="72">
        <v>122</v>
      </c>
      <c r="C19" s="115">
        <v>78209.960000000006</v>
      </c>
      <c r="D19" s="72">
        <v>1249</v>
      </c>
      <c r="E19" s="81">
        <f t="shared" si="0"/>
        <v>62.618062449959972</v>
      </c>
    </row>
    <row r="20" spans="1:5" ht="15" customHeight="1" x14ac:dyDescent="0.2">
      <c r="A20" s="94" t="s">
        <v>45</v>
      </c>
      <c r="B20" s="72">
        <v>55</v>
      </c>
      <c r="C20" s="115">
        <v>32190.67</v>
      </c>
      <c r="D20" s="72">
        <v>552</v>
      </c>
      <c r="E20" s="81">
        <f t="shared" si="0"/>
        <v>58.31643115942029</v>
      </c>
    </row>
    <row r="21" spans="1:5" ht="15" customHeight="1" x14ac:dyDescent="0.2">
      <c r="A21" s="94" t="s">
        <v>46</v>
      </c>
      <c r="B21" s="72">
        <v>104</v>
      </c>
      <c r="C21" s="115">
        <v>60834.62</v>
      </c>
      <c r="D21" s="72">
        <v>1033</v>
      </c>
      <c r="E21" s="81">
        <f t="shared" si="0"/>
        <v>58.891210067763801</v>
      </c>
    </row>
    <row r="22" spans="1:5" ht="15" customHeight="1" x14ac:dyDescent="0.2">
      <c r="A22" s="94" t="s">
        <v>47</v>
      </c>
      <c r="B22" s="72">
        <v>630</v>
      </c>
      <c r="C22" s="115">
        <v>398794.79</v>
      </c>
      <c r="D22" s="72">
        <v>6237</v>
      </c>
      <c r="E22" s="81">
        <f t="shared" si="0"/>
        <v>63.940161936828602</v>
      </c>
    </row>
    <row r="23" spans="1:5" ht="15" customHeight="1" x14ac:dyDescent="0.2">
      <c r="A23" s="94" t="s">
        <v>48</v>
      </c>
      <c r="B23" s="72">
        <v>35</v>
      </c>
      <c r="C23" s="115">
        <v>16833.29</v>
      </c>
      <c r="D23" s="72">
        <v>330</v>
      </c>
      <c r="E23" s="81">
        <f t="shared" si="0"/>
        <v>51.009969696969698</v>
      </c>
    </row>
    <row r="24" spans="1:5" ht="15" customHeight="1" x14ac:dyDescent="0.2">
      <c r="A24" s="94" t="s">
        <v>49</v>
      </c>
      <c r="B24" s="72">
        <v>141</v>
      </c>
      <c r="C24" s="115">
        <v>86641.22</v>
      </c>
      <c r="D24" s="72">
        <v>1385</v>
      </c>
      <c r="E24" s="81">
        <f t="shared" si="0"/>
        <v>62.556837545126356</v>
      </c>
    </row>
    <row r="25" spans="1:5" ht="15" customHeight="1" x14ac:dyDescent="0.2">
      <c r="A25" s="94" t="s">
        <v>50</v>
      </c>
      <c r="B25" s="72">
        <v>25</v>
      </c>
      <c r="C25" s="115">
        <v>11492.79</v>
      </c>
      <c r="D25" s="72">
        <v>245</v>
      </c>
      <c r="E25" s="81">
        <f t="shared" si="0"/>
        <v>46.909346938775514</v>
      </c>
    </row>
    <row r="26" spans="1:5" ht="15" customHeight="1" x14ac:dyDescent="0.2">
      <c r="A26" s="94" t="s">
        <v>51</v>
      </c>
      <c r="B26" s="72">
        <v>69</v>
      </c>
      <c r="C26" s="115">
        <v>40270.32</v>
      </c>
      <c r="D26" s="72">
        <v>677</v>
      </c>
      <c r="E26" s="81">
        <f t="shared" si="0"/>
        <v>59.48348596750369</v>
      </c>
    </row>
    <row r="27" spans="1:5" ht="15" customHeight="1" x14ac:dyDescent="0.2">
      <c r="A27" s="94" t="s">
        <v>52</v>
      </c>
      <c r="B27" s="72">
        <v>72</v>
      </c>
      <c r="C27" s="115">
        <v>44132.08</v>
      </c>
      <c r="D27" s="72">
        <v>688</v>
      </c>
      <c r="E27" s="81">
        <f t="shared" si="0"/>
        <v>64.14546511627907</v>
      </c>
    </row>
    <row r="28" spans="1:5" ht="15" customHeight="1" x14ac:dyDescent="0.2">
      <c r="A28" s="94" t="s">
        <v>53</v>
      </c>
      <c r="B28" s="72">
        <v>2434</v>
      </c>
      <c r="C28" s="115">
        <v>2137743.0299999998</v>
      </c>
      <c r="D28" s="72">
        <v>24329</v>
      </c>
      <c r="E28" s="81">
        <f t="shared" si="0"/>
        <v>87.868101031690571</v>
      </c>
    </row>
    <row r="29" spans="1:5" ht="15" customHeight="1" x14ac:dyDescent="0.2">
      <c r="A29" s="94" t="s">
        <v>54</v>
      </c>
      <c r="B29" s="72">
        <v>172</v>
      </c>
      <c r="C29" s="115">
        <v>129444.4</v>
      </c>
      <c r="D29" s="72">
        <v>1887</v>
      </c>
      <c r="E29" s="81">
        <f t="shared" si="0"/>
        <v>68.597986221515626</v>
      </c>
    </row>
    <row r="30" spans="1:5" ht="15" customHeight="1" x14ac:dyDescent="0.2">
      <c r="A30" s="94" t="s">
        <v>55</v>
      </c>
      <c r="B30" s="72">
        <v>246</v>
      </c>
      <c r="C30" s="115">
        <v>167087.35</v>
      </c>
      <c r="D30" s="72">
        <v>2570</v>
      </c>
      <c r="E30" s="81">
        <f t="shared" si="0"/>
        <v>65.014533073929968</v>
      </c>
    </row>
    <row r="31" spans="1:5" ht="15" customHeight="1" x14ac:dyDescent="0.2">
      <c r="A31" s="94" t="s">
        <v>56</v>
      </c>
      <c r="B31" s="72">
        <v>53</v>
      </c>
      <c r="C31" s="115">
        <v>30587.14</v>
      </c>
      <c r="D31" s="72">
        <v>545</v>
      </c>
      <c r="E31" s="81">
        <f t="shared" si="0"/>
        <v>56.123192660550458</v>
      </c>
    </row>
    <row r="32" spans="1:5" ht="15" customHeight="1" x14ac:dyDescent="0.2">
      <c r="A32" s="94" t="s">
        <v>57</v>
      </c>
      <c r="B32" s="72">
        <v>47</v>
      </c>
      <c r="C32" s="115">
        <v>31174.32</v>
      </c>
      <c r="D32" s="72">
        <v>468</v>
      </c>
      <c r="E32" s="81">
        <f t="shared" si="0"/>
        <v>66.611794871794871</v>
      </c>
    </row>
    <row r="33" spans="1:6" ht="15" customHeight="1" x14ac:dyDescent="0.2">
      <c r="A33" s="94" t="s">
        <v>58</v>
      </c>
      <c r="B33" s="72">
        <v>68</v>
      </c>
      <c r="C33" s="115">
        <v>32472.94</v>
      </c>
      <c r="D33" s="72">
        <v>645</v>
      </c>
      <c r="E33" s="81">
        <f>C33/D33</f>
        <v>50.345643410852709</v>
      </c>
    </row>
    <row r="34" spans="1:6" ht="15" customHeight="1" x14ac:dyDescent="0.2">
      <c r="A34" s="94" t="s">
        <v>59</v>
      </c>
      <c r="B34" s="72">
        <v>94</v>
      </c>
      <c r="C34" s="115">
        <v>53195.64</v>
      </c>
      <c r="D34" s="72">
        <v>974</v>
      </c>
      <c r="E34" s="81">
        <f t="shared" si="0"/>
        <v>54.615646817248461</v>
      </c>
    </row>
    <row r="35" spans="1:6" ht="15" customHeight="1" x14ac:dyDescent="0.2">
      <c r="A35" s="94" t="s">
        <v>60</v>
      </c>
      <c r="B35" s="72">
        <v>66</v>
      </c>
      <c r="C35" s="115">
        <v>41381.25</v>
      </c>
      <c r="D35" s="72">
        <v>682</v>
      </c>
      <c r="E35" s="81">
        <f t="shared" si="0"/>
        <v>60.676319648093845</v>
      </c>
    </row>
    <row r="36" spans="1:6" ht="20.100000000000001" customHeight="1" x14ac:dyDescent="0.2">
      <c r="A36" s="217" t="s">
        <v>5</v>
      </c>
      <c r="B36" s="120">
        <f>SUM(B8:B35)</f>
        <v>5687</v>
      </c>
      <c r="C36" s="132">
        <f>SUM(C8:C35)</f>
        <v>4143799.52</v>
      </c>
      <c r="D36" s="120">
        <f>SUM(D8:D35)</f>
        <v>56896</v>
      </c>
      <c r="E36" s="131">
        <f>C36/D36</f>
        <v>72.831122047244094</v>
      </c>
    </row>
    <row r="37" spans="1:6" ht="9.9499999999999993" customHeight="1" x14ac:dyDescent="0.2"/>
    <row r="38" spans="1:6" ht="69.75" customHeight="1" x14ac:dyDescent="0.2">
      <c r="A38" s="357" t="s">
        <v>372</v>
      </c>
      <c r="B38" s="385"/>
      <c r="C38" s="385"/>
      <c r="D38" s="385"/>
      <c r="E38" s="385"/>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Normal="100" zoomScaleSheetLayoutView="86" workbookViewId="0">
      <selection activeCell="H10" sqref="H10"/>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5"/>
      <c r="C2" s="265"/>
      <c r="D2" s="82"/>
      <c r="E2" s="90"/>
      <c r="F2" s="82"/>
      <c r="G2" s="82"/>
      <c r="H2" s="82"/>
      <c r="I2" s="82"/>
      <c r="J2" s="82"/>
      <c r="K2" s="82"/>
    </row>
    <row r="3" spans="1:13" s="5" customFormat="1" ht="15" customHeight="1" x14ac:dyDescent="0.2">
      <c r="A3" s="345" t="s">
        <v>419</v>
      </c>
      <c r="B3" s="345"/>
      <c r="C3" s="345"/>
      <c r="D3" s="345"/>
      <c r="E3" s="345"/>
      <c r="F3" s="345"/>
      <c r="G3" s="345"/>
      <c r="H3" s="345"/>
      <c r="I3" s="345"/>
      <c r="J3" s="82"/>
      <c r="K3" s="82"/>
    </row>
    <row r="4" spans="1:13" ht="30" customHeight="1" x14ac:dyDescent="0.2">
      <c r="A4" s="345" t="s">
        <v>426</v>
      </c>
      <c r="B4" s="345"/>
      <c r="C4" s="345"/>
      <c r="D4" s="345"/>
      <c r="E4" s="345"/>
      <c r="F4" s="345"/>
      <c r="G4" s="345"/>
      <c r="H4" s="345"/>
      <c r="I4" s="345"/>
      <c r="J4" s="273"/>
      <c r="K4" s="273"/>
    </row>
    <row r="5" spans="1:13" ht="15" customHeight="1" x14ac:dyDescent="0.2">
      <c r="A5" s="74"/>
      <c r="B5" s="74"/>
      <c r="C5" s="74"/>
      <c r="D5" s="74"/>
      <c r="E5" s="74"/>
    </row>
    <row r="6" spans="1:13" ht="15" customHeight="1" x14ac:dyDescent="0.2">
      <c r="A6" s="402" t="s">
        <v>356</v>
      </c>
      <c r="B6" s="404" t="s">
        <v>5</v>
      </c>
      <c r="C6" s="352"/>
      <c r="D6" s="352"/>
      <c r="E6" s="405"/>
      <c r="F6" s="404" t="s">
        <v>330</v>
      </c>
      <c r="G6" s="352"/>
      <c r="H6" s="352"/>
      <c r="I6" s="405"/>
      <c r="J6" s="404" t="s">
        <v>331</v>
      </c>
      <c r="K6" s="352"/>
      <c r="L6" s="352"/>
      <c r="M6" s="405"/>
    </row>
    <row r="7" spans="1:13" ht="50.1" customHeight="1" x14ac:dyDescent="0.2">
      <c r="A7" s="403"/>
      <c r="B7" s="257" t="s">
        <v>133</v>
      </c>
      <c r="C7" s="142" t="s">
        <v>231</v>
      </c>
      <c r="D7" s="142" t="s">
        <v>66</v>
      </c>
      <c r="E7" s="258" t="s">
        <v>226</v>
      </c>
      <c r="F7" s="257" t="s">
        <v>133</v>
      </c>
      <c r="G7" s="142" t="s">
        <v>231</v>
      </c>
      <c r="H7" s="142" t="s">
        <v>66</v>
      </c>
      <c r="I7" s="258" t="s">
        <v>226</v>
      </c>
      <c r="J7" s="257" t="s">
        <v>133</v>
      </c>
      <c r="K7" s="142" t="s">
        <v>231</v>
      </c>
      <c r="L7" s="142" t="s">
        <v>66</v>
      </c>
      <c r="M7" s="258" t="s">
        <v>226</v>
      </c>
    </row>
    <row r="8" spans="1:13" ht="20.100000000000001" customHeight="1" x14ac:dyDescent="0.2">
      <c r="A8" s="264">
        <v>1</v>
      </c>
      <c r="B8" s="259">
        <v>2</v>
      </c>
      <c r="C8" s="332">
        <v>3</v>
      </c>
      <c r="D8" s="332">
        <v>4</v>
      </c>
      <c r="E8" s="260" t="s">
        <v>222</v>
      </c>
      <c r="F8" s="259">
        <v>6</v>
      </c>
      <c r="G8" s="332">
        <v>7</v>
      </c>
      <c r="H8" s="332">
        <v>8</v>
      </c>
      <c r="I8" s="260" t="s">
        <v>335</v>
      </c>
      <c r="J8" s="259">
        <v>10</v>
      </c>
      <c r="K8" s="332">
        <v>11</v>
      </c>
      <c r="L8" s="332">
        <v>12</v>
      </c>
      <c r="M8" s="260" t="s">
        <v>337</v>
      </c>
    </row>
    <row r="9" spans="1:13" ht="15" customHeight="1" x14ac:dyDescent="0.2">
      <c r="A9" s="255" t="s">
        <v>33</v>
      </c>
      <c r="B9" s="223">
        <f>F9+J9</f>
        <v>1967</v>
      </c>
      <c r="C9" s="115">
        <f>G9+K9</f>
        <v>3665283.4</v>
      </c>
      <c r="D9" s="72">
        <f>H9+L9</f>
        <v>100787</v>
      </c>
      <c r="E9" s="244">
        <f>C9/D9</f>
        <v>36.366628632660955</v>
      </c>
      <c r="F9" s="223">
        <v>59</v>
      </c>
      <c r="G9" s="115">
        <v>97195.14</v>
      </c>
      <c r="H9" s="72">
        <v>2664</v>
      </c>
      <c r="I9" s="244">
        <f>G9/H9</f>
        <v>36.484662162162159</v>
      </c>
      <c r="J9" s="223">
        <v>1908</v>
      </c>
      <c r="K9" s="115">
        <v>3568088.26</v>
      </c>
      <c r="L9" s="72">
        <v>98123</v>
      </c>
      <c r="M9" s="244">
        <f>K9/L9</f>
        <v>36.363424069789957</v>
      </c>
    </row>
    <row r="10" spans="1:13" ht="15" customHeight="1" x14ac:dyDescent="0.2">
      <c r="A10" s="255" t="s">
        <v>34</v>
      </c>
      <c r="B10" s="223">
        <f t="shared" ref="B10:B36" si="0">F10+J10</f>
        <v>2069</v>
      </c>
      <c r="C10" s="115">
        <f t="shared" ref="C10:C36" si="1">G10+K10</f>
        <v>3841923.01</v>
      </c>
      <c r="D10" s="72">
        <f t="shared" ref="D10:D36" si="2">H10+L10</f>
        <v>106099</v>
      </c>
      <c r="E10" s="244">
        <f t="shared" ref="E10:E37" si="3">C10/D10</f>
        <v>36.210737235977717</v>
      </c>
      <c r="F10" s="223">
        <v>14</v>
      </c>
      <c r="G10" s="115">
        <v>26542.959999999999</v>
      </c>
      <c r="H10" s="72">
        <v>716</v>
      </c>
      <c r="I10" s="244">
        <f t="shared" ref="I10:I37" si="4">G10/H10</f>
        <v>37.071173184357541</v>
      </c>
      <c r="J10" s="223">
        <v>2055</v>
      </c>
      <c r="K10" s="115">
        <v>3815380.05</v>
      </c>
      <c r="L10" s="72">
        <v>105383</v>
      </c>
      <c r="M10" s="244">
        <f t="shared" ref="M10:M37" si="5">K10/L10</f>
        <v>36.204891206361559</v>
      </c>
    </row>
    <row r="11" spans="1:13" ht="15" customHeight="1" x14ac:dyDescent="0.2">
      <c r="A11" s="255" t="s">
        <v>35</v>
      </c>
      <c r="B11" s="223">
        <f t="shared" si="0"/>
        <v>3087</v>
      </c>
      <c r="C11" s="115">
        <f t="shared" si="1"/>
        <v>5462815.6799999997</v>
      </c>
      <c r="D11" s="72">
        <f t="shared" si="2"/>
        <v>156603</v>
      </c>
      <c r="E11" s="244">
        <f t="shared" si="3"/>
        <v>34.88321219900002</v>
      </c>
      <c r="F11" s="223">
        <v>20</v>
      </c>
      <c r="G11" s="115">
        <v>25197.54</v>
      </c>
      <c r="H11" s="72">
        <v>674</v>
      </c>
      <c r="I11" s="244">
        <f t="shared" si="4"/>
        <v>37.385074183976265</v>
      </c>
      <c r="J11" s="223">
        <v>3067</v>
      </c>
      <c r="K11" s="115">
        <v>5437618.1399999997</v>
      </c>
      <c r="L11" s="72">
        <v>155929</v>
      </c>
      <c r="M11" s="244">
        <f t="shared" si="5"/>
        <v>34.872397950349196</v>
      </c>
    </row>
    <row r="12" spans="1:13" ht="15" customHeight="1" x14ac:dyDescent="0.2">
      <c r="A12" s="255" t="s">
        <v>36</v>
      </c>
      <c r="B12" s="223">
        <f t="shared" si="0"/>
        <v>1060</v>
      </c>
      <c r="C12" s="115">
        <f t="shared" si="1"/>
        <v>1919175.42</v>
      </c>
      <c r="D12" s="72">
        <f t="shared" si="2"/>
        <v>54465</v>
      </c>
      <c r="E12" s="244">
        <f t="shared" si="3"/>
        <v>35.236857064169648</v>
      </c>
      <c r="F12" s="223">
        <v>7</v>
      </c>
      <c r="G12" s="115">
        <v>13520</v>
      </c>
      <c r="H12" s="72">
        <v>364</v>
      </c>
      <c r="I12" s="244">
        <f t="shared" si="4"/>
        <v>37.142857142857146</v>
      </c>
      <c r="J12" s="223">
        <v>1053</v>
      </c>
      <c r="K12" s="115">
        <v>1905655.42</v>
      </c>
      <c r="L12" s="72">
        <v>54101</v>
      </c>
      <c r="M12" s="244">
        <f t="shared" si="5"/>
        <v>35.224033197168261</v>
      </c>
    </row>
    <row r="13" spans="1:13" ht="15" customHeight="1" x14ac:dyDescent="0.2">
      <c r="A13" s="255" t="s">
        <v>37</v>
      </c>
      <c r="B13" s="223">
        <f t="shared" si="0"/>
        <v>223</v>
      </c>
      <c r="C13" s="115">
        <f t="shared" si="1"/>
        <v>397201.57</v>
      </c>
      <c r="D13" s="72">
        <f t="shared" si="2"/>
        <v>11134</v>
      </c>
      <c r="E13" s="244">
        <f t="shared" si="3"/>
        <v>35.67465151787318</v>
      </c>
      <c r="F13" s="223">
        <v>3</v>
      </c>
      <c r="G13" s="115">
        <v>5497.14</v>
      </c>
      <c r="H13" s="72">
        <v>147</v>
      </c>
      <c r="I13" s="244">
        <f t="shared" si="4"/>
        <v>37.395510204081631</v>
      </c>
      <c r="J13" s="223">
        <v>220</v>
      </c>
      <c r="K13" s="115">
        <v>391704.43</v>
      </c>
      <c r="L13" s="72">
        <v>10987</v>
      </c>
      <c r="M13" s="244">
        <f t="shared" si="5"/>
        <v>35.651627377810136</v>
      </c>
    </row>
    <row r="14" spans="1:13" ht="15" customHeight="1" x14ac:dyDescent="0.2">
      <c r="A14" s="255" t="s">
        <v>38</v>
      </c>
      <c r="B14" s="223">
        <f t="shared" si="0"/>
        <v>677</v>
      </c>
      <c r="C14" s="115">
        <f t="shared" si="1"/>
        <v>1211806.1399999999</v>
      </c>
      <c r="D14" s="72">
        <f t="shared" si="2"/>
        <v>34908</v>
      </c>
      <c r="E14" s="244">
        <f t="shared" si="3"/>
        <v>34.714281540048127</v>
      </c>
      <c r="F14" s="223">
        <v>5</v>
      </c>
      <c r="G14" s="115">
        <v>9789</v>
      </c>
      <c r="H14" s="72">
        <v>274</v>
      </c>
      <c r="I14" s="244">
        <f t="shared" si="4"/>
        <v>35.726277372262771</v>
      </c>
      <c r="J14" s="223">
        <v>672</v>
      </c>
      <c r="K14" s="115">
        <v>1202017.1399999999</v>
      </c>
      <c r="L14" s="72">
        <v>34634</v>
      </c>
      <c r="M14" s="244">
        <f t="shared" si="5"/>
        <v>34.706275336374659</v>
      </c>
    </row>
    <row r="15" spans="1:13" ht="15" customHeight="1" x14ac:dyDescent="0.2">
      <c r="A15" s="255" t="s">
        <v>39</v>
      </c>
      <c r="B15" s="223">
        <f t="shared" si="0"/>
        <v>551</v>
      </c>
      <c r="C15" s="115">
        <f t="shared" si="1"/>
        <v>967540.74</v>
      </c>
      <c r="D15" s="72">
        <f t="shared" si="2"/>
        <v>27716</v>
      </c>
      <c r="E15" s="244">
        <f t="shared" si="3"/>
        <v>34.909104488382162</v>
      </c>
      <c r="F15" s="223">
        <v>5</v>
      </c>
      <c r="G15" s="115">
        <v>6655.32</v>
      </c>
      <c r="H15" s="72">
        <v>179</v>
      </c>
      <c r="I15" s="244">
        <f t="shared" si="4"/>
        <v>37.180558659217873</v>
      </c>
      <c r="J15" s="223">
        <v>546</v>
      </c>
      <c r="K15" s="115">
        <v>960885.42</v>
      </c>
      <c r="L15" s="72">
        <v>27537</v>
      </c>
      <c r="M15" s="244">
        <f t="shared" si="5"/>
        <v>34.894339252641899</v>
      </c>
    </row>
    <row r="16" spans="1:13" ht="15" customHeight="1" x14ac:dyDescent="0.2">
      <c r="A16" s="255" t="s">
        <v>40</v>
      </c>
      <c r="B16" s="223">
        <f t="shared" si="0"/>
        <v>626</v>
      </c>
      <c r="C16" s="115">
        <f t="shared" si="1"/>
        <v>1163113.6400000001</v>
      </c>
      <c r="D16" s="72">
        <f t="shared" si="2"/>
        <v>32040</v>
      </c>
      <c r="E16" s="244">
        <f t="shared" si="3"/>
        <v>36.301923845193514</v>
      </c>
      <c r="F16" s="223">
        <v>3</v>
      </c>
      <c r="G16" s="115">
        <v>2517.27</v>
      </c>
      <c r="H16" s="72">
        <v>66</v>
      </c>
      <c r="I16" s="244">
        <f t="shared" si="4"/>
        <v>38.140454545454546</v>
      </c>
      <c r="J16" s="223">
        <v>623</v>
      </c>
      <c r="K16" s="115">
        <v>1160596.3700000001</v>
      </c>
      <c r="L16" s="72">
        <v>31974</v>
      </c>
      <c r="M16" s="244">
        <f t="shared" si="5"/>
        <v>36.298128792143622</v>
      </c>
    </row>
    <row r="17" spans="1:13" ht="15" customHeight="1" x14ac:dyDescent="0.2">
      <c r="A17" s="255" t="s">
        <v>41</v>
      </c>
      <c r="B17" s="223">
        <f t="shared" si="0"/>
        <v>512</v>
      </c>
      <c r="C17" s="115">
        <f t="shared" si="1"/>
        <v>968135.5</v>
      </c>
      <c r="D17" s="72">
        <f t="shared" si="2"/>
        <v>26907</v>
      </c>
      <c r="E17" s="244">
        <f t="shared" si="3"/>
        <v>35.980804251681718</v>
      </c>
      <c r="F17" s="223">
        <v>8</v>
      </c>
      <c r="G17" s="115">
        <v>18330</v>
      </c>
      <c r="H17" s="72">
        <v>494</v>
      </c>
      <c r="I17" s="244">
        <f t="shared" si="4"/>
        <v>37.10526315789474</v>
      </c>
      <c r="J17" s="223">
        <v>504</v>
      </c>
      <c r="K17" s="115">
        <v>949805.5</v>
      </c>
      <c r="L17" s="72">
        <v>26413</v>
      </c>
      <c r="M17" s="244">
        <f t="shared" si="5"/>
        <v>35.95977359633514</v>
      </c>
    </row>
    <row r="18" spans="1:13" ht="15" customHeight="1" x14ac:dyDescent="0.2">
      <c r="A18" s="255" t="s">
        <v>42</v>
      </c>
      <c r="B18" s="223">
        <f t="shared" si="0"/>
        <v>523</v>
      </c>
      <c r="C18" s="115">
        <f t="shared" si="1"/>
        <v>936294.07</v>
      </c>
      <c r="D18" s="72">
        <f t="shared" si="2"/>
        <v>26700</v>
      </c>
      <c r="E18" s="244">
        <f t="shared" si="3"/>
        <v>35.067193632958798</v>
      </c>
      <c r="F18" s="223">
        <v>9</v>
      </c>
      <c r="G18" s="115">
        <v>14310.13</v>
      </c>
      <c r="H18" s="72">
        <v>386</v>
      </c>
      <c r="I18" s="244">
        <f t="shared" si="4"/>
        <v>37.07287564766839</v>
      </c>
      <c r="J18" s="223">
        <v>514</v>
      </c>
      <c r="K18" s="115">
        <v>921983.94</v>
      </c>
      <c r="L18" s="72">
        <v>26314</v>
      </c>
      <c r="M18" s="244">
        <f t="shared" si="5"/>
        <v>35.037772288515619</v>
      </c>
    </row>
    <row r="19" spans="1:13" ht="15" customHeight="1" x14ac:dyDescent="0.2">
      <c r="A19" s="255" t="s">
        <v>43</v>
      </c>
      <c r="B19" s="223">
        <f t="shared" si="0"/>
        <v>362</v>
      </c>
      <c r="C19" s="115">
        <f t="shared" si="1"/>
        <v>635832.30999999994</v>
      </c>
      <c r="D19" s="72">
        <f t="shared" si="2"/>
        <v>17854</v>
      </c>
      <c r="E19" s="244">
        <f t="shared" si="3"/>
        <v>35.612877226391845</v>
      </c>
      <c r="F19" s="223">
        <v>6</v>
      </c>
      <c r="G19" s="115">
        <v>12262.22</v>
      </c>
      <c r="H19" s="72">
        <v>330</v>
      </c>
      <c r="I19" s="244">
        <f t="shared" si="4"/>
        <v>37.158242424242424</v>
      </c>
      <c r="J19" s="223">
        <v>356</v>
      </c>
      <c r="K19" s="115">
        <v>623570.09</v>
      </c>
      <c r="L19" s="72">
        <v>17524</v>
      </c>
      <c r="M19" s="244">
        <f t="shared" si="5"/>
        <v>35.583775964391691</v>
      </c>
    </row>
    <row r="20" spans="1:13" ht="15" customHeight="1" x14ac:dyDescent="0.2">
      <c r="A20" s="255" t="s">
        <v>44</v>
      </c>
      <c r="B20" s="223">
        <f t="shared" si="0"/>
        <v>1145</v>
      </c>
      <c r="C20" s="115">
        <f t="shared" si="1"/>
        <v>2033756.64</v>
      </c>
      <c r="D20" s="72">
        <f t="shared" si="2"/>
        <v>56211</v>
      </c>
      <c r="E20" s="244">
        <f t="shared" si="3"/>
        <v>36.180758926188822</v>
      </c>
      <c r="F20" s="223">
        <v>17</v>
      </c>
      <c r="G20" s="115">
        <v>31091.94</v>
      </c>
      <c r="H20" s="72">
        <v>840</v>
      </c>
      <c r="I20" s="244">
        <f t="shared" si="4"/>
        <v>37.014214285714282</v>
      </c>
      <c r="J20" s="223">
        <v>1128</v>
      </c>
      <c r="K20" s="115">
        <v>2002664.7</v>
      </c>
      <c r="L20" s="72">
        <v>55371</v>
      </c>
      <c r="M20" s="244">
        <f t="shared" si="5"/>
        <v>36.168115078290079</v>
      </c>
    </row>
    <row r="21" spans="1:13" ht="15" customHeight="1" x14ac:dyDescent="0.2">
      <c r="A21" s="255" t="s">
        <v>45</v>
      </c>
      <c r="B21" s="223">
        <f t="shared" si="0"/>
        <v>422</v>
      </c>
      <c r="C21" s="115">
        <f t="shared" si="1"/>
        <v>778421.27999999991</v>
      </c>
      <c r="D21" s="72">
        <f t="shared" si="2"/>
        <v>21840</v>
      </c>
      <c r="E21" s="244">
        <f t="shared" si="3"/>
        <v>35.641999999999996</v>
      </c>
      <c r="F21" s="223">
        <v>5</v>
      </c>
      <c r="G21" s="115">
        <v>4804.9399999999996</v>
      </c>
      <c r="H21" s="72">
        <v>130</v>
      </c>
      <c r="I21" s="244">
        <f t="shared" si="4"/>
        <v>36.961076923076917</v>
      </c>
      <c r="J21" s="223">
        <v>417</v>
      </c>
      <c r="K21" s="115">
        <v>773616.34</v>
      </c>
      <c r="L21" s="72">
        <v>21710</v>
      </c>
      <c r="M21" s="244">
        <f t="shared" si="5"/>
        <v>35.634101335789957</v>
      </c>
    </row>
    <row r="22" spans="1:13" ht="15" customHeight="1" x14ac:dyDescent="0.2">
      <c r="A22" s="255" t="s">
        <v>46</v>
      </c>
      <c r="B22" s="223">
        <f t="shared" si="0"/>
        <v>976</v>
      </c>
      <c r="C22" s="115">
        <f t="shared" si="1"/>
        <v>1694761.22</v>
      </c>
      <c r="D22" s="72">
        <f t="shared" si="2"/>
        <v>48464</v>
      </c>
      <c r="E22" s="244">
        <f t="shared" si="3"/>
        <v>34.969487041928026</v>
      </c>
      <c r="F22" s="223">
        <v>10</v>
      </c>
      <c r="G22" s="115">
        <v>16359.92</v>
      </c>
      <c r="H22" s="72">
        <v>445</v>
      </c>
      <c r="I22" s="244">
        <f t="shared" si="4"/>
        <v>36.763865168539326</v>
      </c>
      <c r="J22" s="223">
        <v>966</v>
      </c>
      <c r="K22" s="115">
        <v>1678401.3</v>
      </c>
      <c r="L22" s="72">
        <v>48019</v>
      </c>
      <c r="M22" s="244">
        <f t="shared" si="5"/>
        <v>34.952858243611907</v>
      </c>
    </row>
    <row r="23" spans="1:13" ht="15" customHeight="1" x14ac:dyDescent="0.2">
      <c r="A23" s="255" t="s">
        <v>47</v>
      </c>
      <c r="B23" s="223">
        <f t="shared" si="0"/>
        <v>4491</v>
      </c>
      <c r="C23" s="115">
        <f t="shared" si="1"/>
        <v>8111132.0300000003</v>
      </c>
      <c r="D23" s="72">
        <f t="shared" si="2"/>
        <v>228495</v>
      </c>
      <c r="E23" s="244">
        <f t="shared" si="3"/>
        <v>35.498072299175035</v>
      </c>
      <c r="F23" s="223">
        <v>47</v>
      </c>
      <c r="G23" s="115">
        <v>79872.33</v>
      </c>
      <c r="H23" s="72">
        <v>2234</v>
      </c>
      <c r="I23" s="244">
        <f t="shared" si="4"/>
        <v>35.753057296329452</v>
      </c>
      <c r="J23" s="223">
        <v>4444</v>
      </c>
      <c r="K23" s="115">
        <v>8031259.7000000002</v>
      </c>
      <c r="L23" s="72">
        <v>226261</v>
      </c>
      <c r="M23" s="244">
        <f t="shared" si="5"/>
        <v>35.495554691263628</v>
      </c>
    </row>
    <row r="24" spans="1:13" ht="15" customHeight="1" x14ac:dyDescent="0.2">
      <c r="A24" s="255" t="s">
        <v>48</v>
      </c>
      <c r="B24" s="223">
        <f t="shared" si="0"/>
        <v>528</v>
      </c>
      <c r="C24" s="115">
        <f t="shared" si="1"/>
        <v>958346.09</v>
      </c>
      <c r="D24" s="72">
        <f t="shared" si="2"/>
        <v>26794</v>
      </c>
      <c r="E24" s="244">
        <f t="shared" si="3"/>
        <v>35.767190042546837</v>
      </c>
      <c r="F24" s="223">
        <v>5</v>
      </c>
      <c r="G24" s="115">
        <v>10437.14</v>
      </c>
      <c r="H24" s="72">
        <v>282</v>
      </c>
      <c r="I24" s="244">
        <f t="shared" si="4"/>
        <v>37.011134751773049</v>
      </c>
      <c r="J24" s="223">
        <v>523</v>
      </c>
      <c r="K24" s="115">
        <v>947908.95</v>
      </c>
      <c r="L24" s="72">
        <v>26512</v>
      </c>
      <c r="M24" s="244">
        <f t="shared" si="5"/>
        <v>35.753958584791789</v>
      </c>
    </row>
    <row r="25" spans="1:13" ht="15" customHeight="1" x14ac:dyDescent="0.2">
      <c r="A25" s="255" t="s">
        <v>49</v>
      </c>
      <c r="B25" s="223">
        <f t="shared" si="0"/>
        <v>1014</v>
      </c>
      <c r="C25" s="115">
        <f t="shared" si="1"/>
        <v>1821705.15</v>
      </c>
      <c r="D25" s="72">
        <f t="shared" si="2"/>
        <v>51224</v>
      </c>
      <c r="E25" s="244">
        <f t="shared" si="3"/>
        <v>35.563508316414179</v>
      </c>
      <c r="F25" s="223">
        <v>14</v>
      </c>
      <c r="G25" s="115">
        <v>22716.41</v>
      </c>
      <c r="H25" s="72">
        <v>619</v>
      </c>
      <c r="I25" s="244">
        <f t="shared" si="4"/>
        <v>36.69856219709208</v>
      </c>
      <c r="J25" s="223">
        <v>1000</v>
      </c>
      <c r="K25" s="115">
        <v>1798988.74</v>
      </c>
      <c r="L25" s="72">
        <v>50605</v>
      </c>
      <c r="M25" s="244">
        <f t="shared" si="5"/>
        <v>35.549624345420412</v>
      </c>
    </row>
    <row r="26" spans="1:13" ht="15" customHeight="1" x14ac:dyDescent="0.2">
      <c r="A26" s="255" t="s">
        <v>50</v>
      </c>
      <c r="B26" s="223">
        <f t="shared" si="0"/>
        <v>354</v>
      </c>
      <c r="C26" s="115">
        <f t="shared" si="1"/>
        <v>675640.96</v>
      </c>
      <c r="D26" s="72">
        <f t="shared" si="2"/>
        <v>18738</v>
      </c>
      <c r="E26" s="244">
        <f t="shared" si="3"/>
        <v>36.057261180488844</v>
      </c>
      <c r="F26" s="223">
        <v>2</v>
      </c>
      <c r="G26" s="115">
        <v>4680</v>
      </c>
      <c r="H26" s="72">
        <v>126</v>
      </c>
      <c r="I26" s="244">
        <f t="shared" si="4"/>
        <v>37.142857142857146</v>
      </c>
      <c r="J26" s="223">
        <v>352</v>
      </c>
      <c r="K26" s="115">
        <v>670960.96</v>
      </c>
      <c r="L26" s="72">
        <v>18612</v>
      </c>
      <c r="M26" s="244">
        <f t="shared" si="5"/>
        <v>36.049911884805503</v>
      </c>
    </row>
    <row r="27" spans="1:13" ht="15" customHeight="1" x14ac:dyDescent="0.2">
      <c r="A27" s="255" t="s">
        <v>51</v>
      </c>
      <c r="B27" s="223">
        <f t="shared" si="0"/>
        <v>634</v>
      </c>
      <c r="C27" s="115">
        <f t="shared" si="1"/>
        <v>1149037.2</v>
      </c>
      <c r="D27" s="72">
        <f t="shared" si="2"/>
        <v>32356</v>
      </c>
      <c r="E27" s="244">
        <f t="shared" si="3"/>
        <v>35.512337742613425</v>
      </c>
      <c r="F27" s="223">
        <v>3</v>
      </c>
      <c r="G27" s="115">
        <v>2730</v>
      </c>
      <c r="H27" s="72">
        <v>103</v>
      </c>
      <c r="I27" s="244">
        <f t="shared" si="4"/>
        <v>26.50485436893204</v>
      </c>
      <c r="J27" s="223">
        <v>631</v>
      </c>
      <c r="K27" s="115">
        <v>1146307.2</v>
      </c>
      <c r="L27" s="72">
        <v>32253</v>
      </c>
      <c r="M27" s="244">
        <f t="shared" si="5"/>
        <v>35.541103153195053</v>
      </c>
    </row>
    <row r="28" spans="1:13" ht="15" customHeight="1" x14ac:dyDescent="0.2">
      <c r="A28" s="255" t="s">
        <v>52</v>
      </c>
      <c r="B28" s="223">
        <f t="shared" si="0"/>
        <v>473</v>
      </c>
      <c r="C28" s="115">
        <f t="shared" si="1"/>
        <v>854765.61</v>
      </c>
      <c r="D28" s="72">
        <f t="shared" si="2"/>
        <v>23593</v>
      </c>
      <c r="E28" s="244">
        <f t="shared" si="3"/>
        <v>36.229627855719919</v>
      </c>
      <c r="F28" s="223">
        <v>6</v>
      </c>
      <c r="G28" s="115">
        <v>8250.27</v>
      </c>
      <c r="H28" s="72">
        <v>232</v>
      </c>
      <c r="I28" s="244">
        <f t="shared" si="4"/>
        <v>35.561508620689658</v>
      </c>
      <c r="J28" s="223">
        <v>467</v>
      </c>
      <c r="K28" s="115">
        <v>846515.34</v>
      </c>
      <c r="L28" s="72">
        <v>23361</v>
      </c>
      <c r="M28" s="244">
        <f t="shared" si="5"/>
        <v>36.236263002439962</v>
      </c>
    </row>
    <row r="29" spans="1:13" ht="15" customHeight="1" x14ac:dyDescent="0.2">
      <c r="A29" s="255" t="s">
        <v>53</v>
      </c>
      <c r="B29" s="223">
        <f t="shared" si="0"/>
        <v>17450</v>
      </c>
      <c r="C29" s="115">
        <f t="shared" si="1"/>
        <v>29525531.330000002</v>
      </c>
      <c r="D29" s="72">
        <f t="shared" si="2"/>
        <v>887105</v>
      </c>
      <c r="E29" s="244">
        <f t="shared" si="3"/>
        <v>33.283017602200417</v>
      </c>
      <c r="F29" s="223">
        <v>167</v>
      </c>
      <c r="G29" s="115">
        <v>304282.44</v>
      </c>
      <c r="H29" s="72">
        <v>8550</v>
      </c>
      <c r="I29" s="244">
        <f t="shared" si="4"/>
        <v>35.588589473684209</v>
      </c>
      <c r="J29" s="223">
        <v>17283</v>
      </c>
      <c r="K29" s="115">
        <v>29221248.890000001</v>
      </c>
      <c r="L29" s="72">
        <v>878555</v>
      </c>
      <c r="M29" s="244">
        <f t="shared" si="5"/>
        <v>33.26058003198434</v>
      </c>
    </row>
    <row r="30" spans="1:13" ht="15" customHeight="1" x14ac:dyDescent="0.2">
      <c r="A30" s="255" t="s">
        <v>54</v>
      </c>
      <c r="B30" s="223">
        <f t="shared" si="0"/>
        <v>1167</v>
      </c>
      <c r="C30" s="115">
        <f t="shared" si="1"/>
        <v>2107978.1</v>
      </c>
      <c r="D30" s="72">
        <f t="shared" si="2"/>
        <v>59704</v>
      </c>
      <c r="E30" s="244">
        <f t="shared" si="3"/>
        <v>35.307150274688468</v>
      </c>
      <c r="F30" s="223">
        <v>15</v>
      </c>
      <c r="G30" s="115">
        <v>26973.81</v>
      </c>
      <c r="H30" s="72">
        <v>767</v>
      </c>
      <c r="I30" s="244">
        <f t="shared" si="4"/>
        <v>35.16794002607562</v>
      </c>
      <c r="J30" s="223">
        <v>1152</v>
      </c>
      <c r="K30" s="115">
        <v>2081004.29</v>
      </c>
      <c r="L30" s="72">
        <v>58937</v>
      </c>
      <c r="M30" s="244">
        <f t="shared" si="5"/>
        <v>35.308961942413085</v>
      </c>
    </row>
    <row r="31" spans="1:13" ht="15" customHeight="1" x14ac:dyDescent="0.2">
      <c r="A31" s="255" t="s">
        <v>55</v>
      </c>
      <c r="B31" s="223">
        <f t="shared" si="0"/>
        <v>1452</v>
      </c>
      <c r="C31" s="115">
        <f t="shared" si="1"/>
        <v>2613358.39</v>
      </c>
      <c r="D31" s="72">
        <f t="shared" si="2"/>
        <v>73612</v>
      </c>
      <c r="E31" s="244">
        <f t="shared" si="3"/>
        <v>35.501798483942835</v>
      </c>
      <c r="F31" s="223">
        <v>11</v>
      </c>
      <c r="G31" s="115">
        <v>20232.14</v>
      </c>
      <c r="H31" s="72">
        <v>612</v>
      </c>
      <c r="I31" s="244">
        <f t="shared" si="4"/>
        <v>33.0590522875817</v>
      </c>
      <c r="J31" s="223">
        <v>1441</v>
      </c>
      <c r="K31" s="115">
        <v>2593126.25</v>
      </c>
      <c r="L31" s="72">
        <v>73000</v>
      </c>
      <c r="M31" s="244">
        <f t="shared" si="5"/>
        <v>35.522277397260275</v>
      </c>
    </row>
    <row r="32" spans="1:13" ht="15" customHeight="1" x14ac:dyDescent="0.2">
      <c r="A32" s="255" t="s">
        <v>56</v>
      </c>
      <c r="B32" s="223">
        <f t="shared" si="0"/>
        <v>631</v>
      </c>
      <c r="C32" s="115">
        <f t="shared" si="1"/>
        <v>1120771.6499999999</v>
      </c>
      <c r="D32" s="72">
        <f t="shared" si="2"/>
        <v>31760</v>
      </c>
      <c r="E32" s="244">
        <f t="shared" si="3"/>
        <v>35.288779911838787</v>
      </c>
      <c r="F32" s="223">
        <v>6</v>
      </c>
      <c r="G32" s="115">
        <v>12576.23</v>
      </c>
      <c r="H32" s="72">
        <v>342</v>
      </c>
      <c r="I32" s="244">
        <f t="shared" si="4"/>
        <v>36.772602339181283</v>
      </c>
      <c r="J32" s="223">
        <v>625</v>
      </c>
      <c r="K32" s="115">
        <v>1108195.42</v>
      </c>
      <c r="L32" s="72">
        <v>31418</v>
      </c>
      <c r="M32" s="244">
        <f t="shared" si="5"/>
        <v>35.272627792984913</v>
      </c>
    </row>
    <row r="33" spans="1:13" ht="15" customHeight="1" x14ac:dyDescent="0.2">
      <c r="A33" s="255" t="s">
        <v>57</v>
      </c>
      <c r="B33" s="223">
        <f t="shared" si="0"/>
        <v>443</v>
      </c>
      <c r="C33" s="115">
        <f t="shared" si="1"/>
        <v>800973.15</v>
      </c>
      <c r="D33" s="72">
        <f t="shared" si="2"/>
        <v>22347</v>
      </c>
      <c r="E33" s="244">
        <f t="shared" si="3"/>
        <v>35.842535910860519</v>
      </c>
      <c r="F33" s="223">
        <v>2</v>
      </c>
      <c r="G33" s="115">
        <v>4680</v>
      </c>
      <c r="H33" s="72">
        <v>126</v>
      </c>
      <c r="I33" s="244">
        <f t="shared" si="4"/>
        <v>37.142857142857146</v>
      </c>
      <c r="J33" s="223">
        <v>441</v>
      </c>
      <c r="K33" s="115">
        <v>796293.15</v>
      </c>
      <c r="L33" s="72">
        <v>22221</v>
      </c>
      <c r="M33" s="244">
        <f t="shared" si="5"/>
        <v>35.835162683947615</v>
      </c>
    </row>
    <row r="34" spans="1:13" ht="15" customHeight="1" x14ac:dyDescent="0.2">
      <c r="A34" s="255" t="s">
        <v>58</v>
      </c>
      <c r="B34" s="223">
        <f t="shared" si="0"/>
        <v>920</v>
      </c>
      <c r="C34" s="115">
        <f t="shared" si="1"/>
        <v>1727929.9</v>
      </c>
      <c r="D34" s="72">
        <f t="shared" si="2"/>
        <v>47711</v>
      </c>
      <c r="E34" s="244">
        <f t="shared" si="3"/>
        <v>36.216593657647081</v>
      </c>
      <c r="F34" s="223">
        <v>21</v>
      </c>
      <c r="G34" s="115">
        <v>31876</v>
      </c>
      <c r="H34" s="72">
        <v>877</v>
      </c>
      <c r="I34" s="244">
        <f t="shared" si="4"/>
        <v>36.346636259977195</v>
      </c>
      <c r="J34" s="223">
        <v>899</v>
      </c>
      <c r="K34" s="115">
        <v>1696053.9</v>
      </c>
      <c r="L34" s="72">
        <v>46834</v>
      </c>
      <c r="M34" s="244">
        <f t="shared" si="5"/>
        <v>36.214158517316477</v>
      </c>
    </row>
    <row r="35" spans="1:13" ht="15" customHeight="1" x14ac:dyDescent="0.2">
      <c r="A35" s="255" t="s">
        <v>59</v>
      </c>
      <c r="B35" s="223">
        <f t="shared" si="0"/>
        <v>718</v>
      </c>
      <c r="C35" s="115">
        <f t="shared" si="1"/>
        <v>1286251.06</v>
      </c>
      <c r="D35" s="72">
        <f t="shared" si="2"/>
        <v>36396</v>
      </c>
      <c r="E35" s="244">
        <f t="shared" si="3"/>
        <v>35.340451148477854</v>
      </c>
      <c r="F35" s="223">
        <v>10</v>
      </c>
      <c r="G35" s="115">
        <v>20120.46</v>
      </c>
      <c r="H35" s="72">
        <v>560</v>
      </c>
      <c r="I35" s="244">
        <f t="shared" si="4"/>
        <v>35.929392857142858</v>
      </c>
      <c r="J35" s="223">
        <v>708</v>
      </c>
      <c r="K35" s="115">
        <v>1266130.6000000001</v>
      </c>
      <c r="L35" s="72">
        <v>35836</v>
      </c>
      <c r="M35" s="244">
        <f t="shared" si="5"/>
        <v>35.331247907132493</v>
      </c>
    </row>
    <row r="36" spans="1:13" ht="15" customHeight="1" x14ac:dyDescent="0.2">
      <c r="A36" s="255" t="s">
        <v>60</v>
      </c>
      <c r="B36" s="223">
        <f t="shared" si="0"/>
        <v>582</v>
      </c>
      <c r="C36" s="115">
        <f t="shared" si="1"/>
        <v>1034463.8300000001</v>
      </c>
      <c r="D36" s="72">
        <f t="shared" si="2"/>
        <v>28902</v>
      </c>
      <c r="E36" s="244">
        <f t="shared" si="3"/>
        <v>35.792119230503083</v>
      </c>
      <c r="F36" s="223">
        <v>7</v>
      </c>
      <c r="G36" s="115">
        <v>11857.02</v>
      </c>
      <c r="H36" s="72">
        <v>319</v>
      </c>
      <c r="I36" s="244">
        <f t="shared" si="4"/>
        <v>37.16934169278997</v>
      </c>
      <c r="J36" s="223">
        <v>575</v>
      </c>
      <c r="K36" s="115">
        <v>1022606.81</v>
      </c>
      <c r="L36" s="72">
        <v>28583</v>
      </c>
      <c r="M36" s="244">
        <f t="shared" si="5"/>
        <v>35.776748766749471</v>
      </c>
    </row>
    <row r="37" spans="1:13" ht="20.100000000000001" customHeight="1" x14ac:dyDescent="0.2">
      <c r="A37" s="256" t="s">
        <v>5</v>
      </c>
      <c r="B37" s="225">
        <f>SUM(B9:B36)</f>
        <v>45057</v>
      </c>
      <c r="C37" s="132">
        <f>SUM(C9:C36)</f>
        <v>79463945.070000023</v>
      </c>
      <c r="D37" s="120">
        <f>SUM(D9:D36)</f>
        <v>2290465</v>
      </c>
      <c r="E37" s="238">
        <f t="shared" si="3"/>
        <v>34.69336797113251</v>
      </c>
      <c r="F37" s="225">
        <f>SUM(F9:F36)</f>
        <v>487</v>
      </c>
      <c r="G37" s="132">
        <f>SUM(G9:G36)</f>
        <v>845357.77000000014</v>
      </c>
      <c r="H37" s="120">
        <f>SUM(H9:H36)</f>
        <v>23458</v>
      </c>
      <c r="I37" s="238">
        <f t="shared" si="4"/>
        <v>36.037077755989436</v>
      </c>
      <c r="J37" s="225">
        <f>SUM(J9:J36)</f>
        <v>44570</v>
      </c>
      <c r="K37" s="132">
        <f>SUM(K9:K36)</f>
        <v>78618587.300000027</v>
      </c>
      <c r="L37" s="120">
        <f>SUM(L9:L36)</f>
        <v>2267007</v>
      </c>
      <c r="M37" s="238">
        <f t="shared" si="5"/>
        <v>34.679463848148693</v>
      </c>
    </row>
    <row r="38" spans="1:13" ht="9.9499999999999993" customHeight="1" x14ac:dyDescent="0.2"/>
    <row r="39" spans="1:13" ht="42.75" customHeight="1" x14ac:dyDescent="0.2">
      <c r="A39" s="357" t="s">
        <v>372</v>
      </c>
      <c r="B39" s="357"/>
      <c r="C39" s="357"/>
      <c r="D39" s="357"/>
      <c r="E39" s="357"/>
      <c r="F39" s="357"/>
      <c r="G39" s="357"/>
      <c r="H39" s="357"/>
      <c r="I39" s="357"/>
      <c r="J39" s="357"/>
      <c r="K39" s="357"/>
      <c r="L39" s="357"/>
      <c r="M39" s="357"/>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Normal="100" zoomScaleSheetLayoutView="82" workbookViewId="0">
      <selection activeCell="I38" sqref="I38"/>
    </sheetView>
  </sheetViews>
  <sheetFormatPr defaultRowHeight="12.75" x14ac:dyDescent="0.2"/>
  <cols>
    <col min="1" max="1" width="22.7109375" customWidth="1"/>
    <col min="2" max="2" width="12.7109375" customWidth="1"/>
    <col min="3" max="3" width="22.7109375" customWidth="1"/>
    <col min="4" max="5" width="13.7109375" customWidth="1"/>
  </cols>
  <sheetData>
    <row r="1" spans="1:5" s="5" customFormat="1" ht="15" x14ac:dyDescent="0.2">
      <c r="A1" s="159" t="s">
        <v>64</v>
      </c>
      <c r="B1" s="74"/>
      <c r="C1" s="74"/>
      <c r="D1" s="74"/>
      <c r="E1" s="90"/>
    </row>
    <row r="2" spans="1:5" s="5" customFormat="1" ht="15" x14ac:dyDescent="0.2">
      <c r="A2" s="159"/>
      <c r="B2" s="266"/>
      <c r="C2" s="266"/>
      <c r="D2" s="266"/>
      <c r="E2" s="90"/>
    </row>
    <row r="3" spans="1:5" s="5" customFormat="1" ht="15" customHeight="1" x14ac:dyDescent="0.2">
      <c r="A3" s="371" t="s">
        <v>418</v>
      </c>
      <c r="B3" s="347"/>
      <c r="C3" s="347"/>
      <c r="D3" s="347"/>
      <c r="E3" s="347"/>
    </row>
    <row r="4" spans="1:5" ht="45" customHeight="1" x14ac:dyDescent="0.2">
      <c r="A4" s="371" t="s">
        <v>431</v>
      </c>
      <c r="B4" s="371"/>
      <c r="C4" s="371"/>
      <c r="D4" s="371"/>
      <c r="E4" s="371"/>
    </row>
    <row r="5" spans="1:5" ht="15" customHeight="1" x14ac:dyDescent="0.2">
      <c r="A5" s="74"/>
      <c r="B5" s="74"/>
      <c r="C5" s="74"/>
      <c r="D5" s="74"/>
      <c r="E5" s="74"/>
    </row>
    <row r="6" spans="1:5" ht="50.1" customHeight="1" x14ac:dyDescent="0.2">
      <c r="A6" s="123" t="s">
        <v>356</v>
      </c>
      <c r="B6" s="122" t="s">
        <v>133</v>
      </c>
      <c r="C6" s="123" t="s">
        <v>231</v>
      </c>
      <c r="D6" s="123" t="s">
        <v>66</v>
      </c>
      <c r="E6" s="123" t="s">
        <v>232</v>
      </c>
    </row>
    <row r="7" spans="1:5" ht="20.100000000000001" customHeight="1" x14ac:dyDescent="0.2">
      <c r="A7" s="123">
        <v>1</v>
      </c>
      <c r="B7" s="122">
        <v>2</v>
      </c>
      <c r="C7" s="123">
        <v>3</v>
      </c>
      <c r="D7" s="123">
        <v>4</v>
      </c>
      <c r="E7" s="123" t="s">
        <v>222</v>
      </c>
    </row>
    <row r="8" spans="1:5" ht="15" customHeight="1" x14ac:dyDescent="0.2">
      <c r="A8" s="94" t="s">
        <v>33</v>
      </c>
      <c r="B8" s="72">
        <v>135</v>
      </c>
      <c r="C8" s="115">
        <v>137726.94</v>
      </c>
      <c r="D8" s="72">
        <v>3633</v>
      </c>
      <c r="E8" s="81">
        <f>C8/D8</f>
        <v>37.909975227085056</v>
      </c>
    </row>
    <row r="9" spans="1:5" ht="15" customHeight="1" x14ac:dyDescent="0.2">
      <c r="A9" s="94" t="s">
        <v>34</v>
      </c>
      <c r="B9" s="72">
        <v>35</v>
      </c>
      <c r="C9" s="115">
        <v>33644</v>
      </c>
      <c r="D9" s="72">
        <v>806</v>
      </c>
      <c r="E9" s="81">
        <f t="shared" ref="E9:E35" si="0">C9/D9</f>
        <v>41.741935483870968</v>
      </c>
    </row>
    <row r="10" spans="1:5" ht="15" customHeight="1" x14ac:dyDescent="0.2">
      <c r="A10" s="94" t="s">
        <v>35</v>
      </c>
      <c r="B10" s="72">
        <v>49</v>
      </c>
      <c r="C10" s="115">
        <v>43333.54</v>
      </c>
      <c r="D10" s="72">
        <v>1142</v>
      </c>
      <c r="E10" s="81">
        <f t="shared" si="0"/>
        <v>37.945306479859894</v>
      </c>
    </row>
    <row r="11" spans="1:5" ht="15" customHeight="1" x14ac:dyDescent="0.2">
      <c r="A11" s="94" t="s">
        <v>36</v>
      </c>
      <c r="B11" s="72">
        <v>13</v>
      </c>
      <c r="C11" s="115">
        <v>9392.75</v>
      </c>
      <c r="D11" s="72">
        <v>244</v>
      </c>
      <c r="E11" s="81">
        <f t="shared" si="0"/>
        <v>38.494877049180324</v>
      </c>
    </row>
    <row r="12" spans="1:5" ht="15" customHeight="1" x14ac:dyDescent="0.2">
      <c r="A12" s="94" t="s">
        <v>37</v>
      </c>
      <c r="B12" s="72">
        <v>12</v>
      </c>
      <c r="C12" s="115">
        <v>5328.8</v>
      </c>
      <c r="D12" s="72">
        <v>132</v>
      </c>
      <c r="E12" s="81">
        <f t="shared" si="0"/>
        <v>40.369696969696975</v>
      </c>
    </row>
    <row r="13" spans="1:5" ht="15" customHeight="1" x14ac:dyDescent="0.2">
      <c r="A13" s="94" t="s">
        <v>38</v>
      </c>
      <c r="B13" s="72">
        <v>12</v>
      </c>
      <c r="C13" s="115">
        <v>13021.45</v>
      </c>
      <c r="D13" s="72">
        <v>346</v>
      </c>
      <c r="E13" s="81">
        <f t="shared" si="0"/>
        <v>37.634248554913299</v>
      </c>
    </row>
    <row r="14" spans="1:5" ht="15" customHeight="1" x14ac:dyDescent="0.2">
      <c r="A14" s="94" t="s">
        <v>39</v>
      </c>
      <c r="B14" s="72">
        <v>21</v>
      </c>
      <c r="C14" s="115">
        <v>16756.34</v>
      </c>
      <c r="D14" s="72">
        <v>450</v>
      </c>
      <c r="E14" s="81">
        <f t="shared" si="0"/>
        <v>37.236311111111114</v>
      </c>
    </row>
    <row r="15" spans="1:5" ht="15" customHeight="1" x14ac:dyDescent="0.2">
      <c r="A15" s="94" t="s">
        <v>40</v>
      </c>
      <c r="B15" s="72">
        <v>1</v>
      </c>
      <c r="C15" s="115">
        <v>354.55</v>
      </c>
      <c r="D15" s="72">
        <v>10</v>
      </c>
      <c r="E15" s="81">
        <f t="shared" si="0"/>
        <v>35.454999999999998</v>
      </c>
    </row>
    <row r="16" spans="1:5" ht="15" customHeight="1" x14ac:dyDescent="0.2">
      <c r="A16" s="94" t="s">
        <v>41</v>
      </c>
      <c r="B16" s="72">
        <v>25</v>
      </c>
      <c r="C16" s="115">
        <v>26259.98</v>
      </c>
      <c r="D16" s="72">
        <v>699</v>
      </c>
      <c r="E16" s="81">
        <f t="shared" si="0"/>
        <v>37.567925608011443</v>
      </c>
    </row>
    <row r="17" spans="1:5" ht="15" customHeight="1" x14ac:dyDescent="0.2">
      <c r="A17" s="94" t="s">
        <v>42</v>
      </c>
      <c r="B17" s="72">
        <v>7</v>
      </c>
      <c r="C17" s="115">
        <v>3112.73</v>
      </c>
      <c r="D17" s="72">
        <v>80</v>
      </c>
      <c r="E17" s="81">
        <f t="shared" si="0"/>
        <v>38.909125000000003</v>
      </c>
    </row>
    <row r="18" spans="1:5" ht="15" customHeight="1" x14ac:dyDescent="0.2">
      <c r="A18" s="94" t="s">
        <v>43</v>
      </c>
      <c r="B18" s="72">
        <v>2</v>
      </c>
      <c r="C18" s="115">
        <v>1745.71</v>
      </c>
      <c r="D18" s="72">
        <v>45</v>
      </c>
      <c r="E18" s="81">
        <f t="shared" si="0"/>
        <v>38.793555555555557</v>
      </c>
    </row>
    <row r="19" spans="1:5" ht="15" customHeight="1" x14ac:dyDescent="0.2">
      <c r="A19" s="94" t="s">
        <v>44</v>
      </c>
      <c r="B19" s="72">
        <v>14</v>
      </c>
      <c r="C19" s="115">
        <v>13980.75</v>
      </c>
      <c r="D19" s="72">
        <v>366</v>
      </c>
      <c r="E19" s="81">
        <f t="shared" si="0"/>
        <v>38.19877049180328</v>
      </c>
    </row>
    <row r="20" spans="1:5" ht="15" customHeight="1" x14ac:dyDescent="0.2">
      <c r="A20" s="94" t="s">
        <v>45</v>
      </c>
      <c r="B20" s="72">
        <v>37</v>
      </c>
      <c r="C20" s="115">
        <v>39408.07</v>
      </c>
      <c r="D20" s="72">
        <v>1057</v>
      </c>
      <c r="E20" s="81">
        <f t="shared" si="0"/>
        <v>37.282942289498578</v>
      </c>
    </row>
    <row r="21" spans="1:5" ht="15" customHeight="1" x14ac:dyDescent="0.2">
      <c r="A21" s="94" t="s">
        <v>46</v>
      </c>
      <c r="B21" s="72">
        <v>18</v>
      </c>
      <c r="C21" s="115">
        <v>15997.95</v>
      </c>
      <c r="D21" s="72">
        <v>427</v>
      </c>
      <c r="E21" s="81">
        <f>C21/D21</f>
        <v>37.465925058548009</v>
      </c>
    </row>
    <row r="22" spans="1:5" ht="15" customHeight="1" x14ac:dyDescent="0.2">
      <c r="A22" s="94" t="s">
        <v>47</v>
      </c>
      <c r="B22" s="72">
        <v>95</v>
      </c>
      <c r="C22" s="115">
        <v>81581.59</v>
      </c>
      <c r="D22" s="72">
        <v>2100</v>
      </c>
      <c r="E22" s="81">
        <f t="shared" si="0"/>
        <v>38.848376190476188</v>
      </c>
    </row>
    <row r="23" spans="1:5" ht="15" customHeight="1" x14ac:dyDescent="0.2">
      <c r="A23" s="94" t="s">
        <v>48</v>
      </c>
      <c r="B23" s="72">
        <v>7</v>
      </c>
      <c r="C23" s="115">
        <v>4993.8599999999997</v>
      </c>
      <c r="D23" s="72">
        <v>134</v>
      </c>
      <c r="E23" s="81">
        <f t="shared" si="0"/>
        <v>37.267611940298508</v>
      </c>
    </row>
    <row r="24" spans="1:5" ht="15" customHeight="1" x14ac:dyDescent="0.2">
      <c r="A24" s="94" t="s">
        <v>49</v>
      </c>
      <c r="B24" s="72">
        <v>32</v>
      </c>
      <c r="C24" s="115">
        <v>25052.52</v>
      </c>
      <c r="D24" s="72">
        <v>647</v>
      </c>
      <c r="E24" s="81">
        <f t="shared" si="0"/>
        <v>38.721051004636784</v>
      </c>
    </row>
    <row r="25" spans="1:5" ht="15" customHeight="1" x14ac:dyDescent="0.2">
      <c r="A25" s="94" t="s">
        <v>50</v>
      </c>
      <c r="B25" s="72">
        <v>6</v>
      </c>
      <c r="C25" s="115">
        <v>7326.09</v>
      </c>
      <c r="D25" s="72">
        <v>196</v>
      </c>
      <c r="E25" s="81">
        <f t="shared" si="0"/>
        <v>37.378010204081633</v>
      </c>
    </row>
    <row r="26" spans="1:5" ht="15" customHeight="1" x14ac:dyDescent="0.2">
      <c r="A26" s="94" t="s">
        <v>51</v>
      </c>
      <c r="B26" s="72">
        <v>7</v>
      </c>
      <c r="C26" s="115">
        <v>4755.97</v>
      </c>
      <c r="D26" s="72">
        <v>128</v>
      </c>
      <c r="E26" s="81">
        <f t="shared" si="0"/>
        <v>37.156015625000002</v>
      </c>
    </row>
    <row r="27" spans="1:5" ht="15" customHeight="1" x14ac:dyDescent="0.2">
      <c r="A27" s="94" t="s">
        <v>52</v>
      </c>
      <c r="B27" s="72">
        <v>19</v>
      </c>
      <c r="C27" s="115">
        <v>16209.32</v>
      </c>
      <c r="D27" s="72">
        <v>431</v>
      </c>
      <c r="E27" s="81">
        <f t="shared" si="0"/>
        <v>37.608631090487236</v>
      </c>
    </row>
    <row r="28" spans="1:5" ht="15" customHeight="1" x14ac:dyDescent="0.2">
      <c r="A28" s="94" t="s">
        <v>53</v>
      </c>
      <c r="B28" s="72">
        <v>217</v>
      </c>
      <c r="C28" s="115">
        <v>195623.04000000001</v>
      </c>
      <c r="D28" s="72">
        <v>5171</v>
      </c>
      <c r="E28" s="81">
        <f t="shared" si="0"/>
        <v>37.830794817250052</v>
      </c>
    </row>
    <row r="29" spans="1:5" ht="15" customHeight="1" x14ac:dyDescent="0.2">
      <c r="A29" s="94" t="s">
        <v>54</v>
      </c>
      <c r="B29" s="72">
        <v>14</v>
      </c>
      <c r="C29" s="115">
        <v>10403.379999999999</v>
      </c>
      <c r="D29" s="72">
        <v>279</v>
      </c>
      <c r="E29" s="81">
        <f t="shared" si="0"/>
        <v>37.288100358422938</v>
      </c>
    </row>
    <row r="30" spans="1:5" ht="15" customHeight="1" x14ac:dyDescent="0.2">
      <c r="A30" s="94" t="s">
        <v>55</v>
      </c>
      <c r="B30" s="72">
        <v>22</v>
      </c>
      <c r="C30" s="115">
        <v>17403.93</v>
      </c>
      <c r="D30" s="72">
        <v>438</v>
      </c>
      <c r="E30" s="81">
        <f t="shared" si="0"/>
        <v>39.734999999999999</v>
      </c>
    </row>
    <row r="31" spans="1:5" ht="15" customHeight="1" x14ac:dyDescent="0.2">
      <c r="A31" s="94" t="s">
        <v>56</v>
      </c>
      <c r="B31" s="72">
        <v>6</v>
      </c>
      <c r="C31" s="115">
        <v>7467.57</v>
      </c>
      <c r="D31" s="72">
        <v>184</v>
      </c>
      <c r="E31" s="81">
        <f t="shared" si="0"/>
        <v>40.584619565217388</v>
      </c>
    </row>
    <row r="32" spans="1:5" ht="15" customHeight="1" x14ac:dyDescent="0.2">
      <c r="A32" s="94" t="s">
        <v>57</v>
      </c>
      <c r="B32" s="72">
        <v>5</v>
      </c>
      <c r="C32" s="115">
        <v>1862.71</v>
      </c>
      <c r="D32" s="72">
        <v>50</v>
      </c>
      <c r="E32" s="81">
        <f t="shared" si="0"/>
        <v>37.254199999999997</v>
      </c>
    </row>
    <row r="33" spans="1:5" ht="15" customHeight="1" x14ac:dyDescent="0.2">
      <c r="A33" s="94" t="s">
        <v>58</v>
      </c>
      <c r="B33" s="72">
        <v>21</v>
      </c>
      <c r="C33" s="115">
        <v>18371.54</v>
      </c>
      <c r="D33" s="72">
        <v>481</v>
      </c>
      <c r="E33" s="81">
        <f t="shared" si="0"/>
        <v>38.194469854469858</v>
      </c>
    </row>
    <row r="34" spans="1:5" ht="15" customHeight="1" x14ac:dyDescent="0.2">
      <c r="A34" s="94" t="s">
        <v>59</v>
      </c>
      <c r="B34" s="72">
        <v>6</v>
      </c>
      <c r="C34" s="115">
        <v>2437.91</v>
      </c>
      <c r="D34" s="72">
        <v>62</v>
      </c>
      <c r="E34" s="81">
        <f t="shared" si="0"/>
        <v>39.321129032258064</v>
      </c>
    </row>
    <row r="35" spans="1:5" ht="15" customHeight="1" x14ac:dyDescent="0.2">
      <c r="A35" s="94" t="s">
        <v>60</v>
      </c>
      <c r="B35" s="72">
        <v>25</v>
      </c>
      <c r="C35" s="115">
        <v>26926.880000000001</v>
      </c>
      <c r="D35" s="72">
        <v>710</v>
      </c>
      <c r="E35" s="81">
        <f t="shared" si="0"/>
        <v>37.925183098591553</v>
      </c>
    </row>
    <row r="36" spans="1:5" ht="20.100000000000001" customHeight="1" x14ac:dyDescent="0.2">
      <c r="A36" s="217" t="s">
        <v>5</v>
      </c>
      <c r="B36" s="120">
        <f>SUM(B8:B35)</f>
        <v>863</v>
      </c>
      <c r="C36" s="132">
        <f>SUM(C8:C35)</f>
        <v>780479.87000000011</v>
      </c>
      <c r="D36" s="120">
        <f>SUM(D8:D35)</f>
        <v>20448</v>
      </c>
      <c r="E36" s="131">
        <f>C36/D36</f>
        <v>38.169007726917066</v>
      </c>
    </row>
    <row r="37" spans="1:5" ht="9.9499999999999993" customHeight="1" x14ac:dyDescent="0.2"/>
    <row r="38" spans="1:5" ht="57" customHeight="1" x14ac:dyDescent="0.2">
      <c r="A38" s="357" t="s">
        <v>403</v>
      </c>
      <c r="B38" s="385"/>
      <c r="C38" s="385"/>
      <c r="D38" s="385"/>
      <c r="E38" s="385"/>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zoomScaleNormal="100" zoomScaleSheetLayoutView="87" workbookViewId="0">
      <selection activeCell="J44" sqref="J44"/>
    </sheetView>
  </sheetViews>
  <sheetFormatPr defaultRowHeight="12.75" x14ac:dyDescent="0.2"/>
  <cols>
    <col min="1" max="1" width="18.7109375" customWidth="1"/>
    <col min="2" max="2" width="10.7109375" customWidth="1"/>
    <col min="3" max="3" width="18.7109375" customWidth="1"/>
    <col min="4" max="5" width="12.7109375" customWidth="1"/>
  </cols>
  <sheetData>
    <row r="1" spans="1:14" s="5" customFormat="1" ht="15" x14ac:dyDescent="0.2">
      <c r="A1" s="159" t="s">
        <v>64</v>
      </c>
      <c r="B1" s="74"/>
      <c r="C1" s="74"/>
      <c r="D1" s="74"/>
      <c r="E1" s="90"/>
    </row>
    <row r="2" spans="1:14" s="5" customFormat="1" ht="15" x14ac:dyDescent="0.2">
      <c r="A2" s="159"/>
      <c r="B2" s="266"/>
      <c r="C2" s="266"/>
      <c r="D2" s="266"/>
      <c r="E2" s="90"/>
    </row>
    <row r="3" spans="1:14" s="5" customFormat="1" ht="15" customHeight="1" x14ac:dyDescent="0.2">
      <c r="A3" s="347" t="s">
        <v>417</v>
      </c>
      <c r="B3" s="347"/>
      <c r="C3" s="347"/>
      <c r="D3" s="347"/>
      <c r="E3" s="347"/>
    </row>
    <row r="4" spans="1:14" ht="45" customHeight="1" x14ac:dyDescent="0.2">
      <c r="A4" s="371" t="s">
        <v>422</v>
      </c>
      <c r="B4" s="371"/>
      <c r="C4" s="371"/>
      <c r="D4" s="371"/>
      <c r="E4" s="371"/>
    </row>
    <row r="5" spans="1:14" ht="15" customHeight="1" x14ac:dyDescent="0.2">
      <c r="A5" s="74"/>
      <c r="B5" s="74"/>
      <c r="C5" s="74"/>
      <c r="D5" s="74"/>
      <c r="E5" s="74"/>
    </row>
    <row r="6" spans="1:14" ht="50.1" customHeight="1" x14ac:dyDescent="0.2">
      <c r="A6" s="123" t="s">
        <v>356</v>
      </c>
      <c r="B6" s="122" t="s">
        <v>133</v>
      </c>
      <c r="C6" s="123" t="s">
        <v>231</v>
      </c>
      <c r="D6" s="123" t="s">
        <v>66</v>
      </c>
      <c r="E6" s="123" t="s">
        <v>232</v>
      </c>
    </row>
    <row r="7" spans="1:14" ht="20.100000000000001" customHeight="1" x14ac:dyDescent="0.2">
      <c r="A7" s="123">
        <v>1</v>
      </c>
      <c r="B7" s="122">
        <v>2</v>
      </c>
      <c r="C7" s="123">
        <v>3</v>
      </c>
      <c r="D7" s="123">
        <v>4</v>
      </c>
      <c r="E7" s="123" t="s">
        <v>222</v>
      </c>
    </row>
    <row r="8" spans="1:14" ht="15" customHeight="1" x14ac:dyDescent="0.2">
      <c r="A8" s="94" t="s">
        <v>33</v>
      </c>
      <c r="B8" s="72">
        <v>13</v>
      </c>
      <c r="C8" s="115">
        <v>25755.56</v>
      </c>
      <c r="D8" s="72">
        <v>613</v>
      </c>
      <c r="E8" s="81">
        <f>C8/D8</f>
        <v>42.015595432300167</v>
      </c>
    </row>
    <row r="9" spans="1:14" ht="15" customHeight="1" x14ac:dyDescent="0.2">
      <c r="A9" s="94" t="s">
        <v>34</v>
      </c>
      <c r="B9" s="72">
        <v>6</v>
      </c>
      <c r="C9" s="115">
        <v>21229.11</v>
      </c>
      <c r="D9" s="72">
        <v>281</v>
      </c>
      <c r="E9" s="81">
        <f t="shared" ref="E9:E34" si="0">C9/D9</f>
        <v>75.548434163701074</v>
      </c>
    </row>
    <row r="10" spans="1:14" ht="15" customHeight="1" x14ac:dyDescent="0.2">
      <c r="A10" s="94" t="s">
        <v>35</v>
      </c>
      <c r="B10" s="72">
        <v>13</v>
      </c>
      <c r="C10" s="115">
        <v>38440.230000000003</v>
      </c>
      <c r="D10" s="72">
        <v>666</v>
      </c>
      <c r="E10" s="81">
        <f t="shared" si="0"/>
        <v>57.71806306306307</v>
      </c>
    </row>
    <row r="11" spans="1:14" ht="15" customHeight="1" x14ac:dyDescent="0.2">
      <c r="A11" s="94" t="s">
        <v>36</v>
      </c>
      <c r="B11" s="72">
        <v>9</v>
      </c>
      <c r="C11" s="115">
        <v>27025.11</v>
      </c>
      <c r="D11" s="72">
        <v>496</v>
      </c>
      <c r="E11" s="81">
        <f t="shared" si="0"/>
        <v>54.48610887096774</v>
      </c>
    </row>
    <row r="12" spans="1:14" ht="15" customHeight="1" x14ac:dyDescent="0.2">
      <c r="A12" s="94" t="s">
        <v>37</v>
      </c>
      <c r="B12" s="72">
        <v>2</v>
      </c>
      <c r="C12" s="115">
        <v>4940.2700000000004</v>
      </c>
      <c r="D12" s="72">
        <v>99</v>
      </c>
      <c r="E12" s="81">
        <f t="shared" si="0"/>
        <v>49.901717171717173</v>
      </c>
    </row>
    <row r="13" spans="1:14" ht="15" customHeight="1" x14ac:dyDescent="0.2">
      <c r="A13" s="94" t="s">
        <v>38</v>
      </c>
      <c r="B13" s="72">
        <v>2</v>
      </c>
      <c r="C13" s="115">
        <v>8672.1</v>
      </c>
      <c r="D13" s="72">
        <v>73</v>
      </c>
      <c r="E13" s="81">
        <f t="shared" si="0"/>
        <v>118.7958904109589</v>
      </c>
    </row>
    <row r="14" spans="1:14" ht="15" customHeight="1" x14ac:dyDescent="0.2">
      <c r="A14" s="94" t="s">
        <v>39</v>
      </c>
      <c r="B14" s="72">
        <v>3</v>
      </c>
      <c r="C14" s="115">
        <v>8853.5499999999993</v>
      </c>
      <c r="D14" s="72">
        <v>160</v>
      </c>
      <c r="E14" s="81">
        <f t="shared" si="0"/>
        <v>55.334687499999994</v>
      </c>
    </row>
    <row r="15" spans="1:14" ht="15" customHeight="1" x14ac:dyDescent="0.2">
      <c r="A15" s="94" t="s">
        <v>40</v>
      </c>
      <c r="B15" s="72">
        <v>1</v>
      </c>
      <c r="C15" s="115">
        <v>2799</v>
      </c>
      <c r="D15" s="72">
        <v>63</v>
      </c>
      <c r="E15" s="81">
        <f t="shared" si="0"/>
        <v>44.428571428571431</v>
      </c>
    </row>
    <row r="16" spans="1:14" ht="15" customHeight="1" x14ac:dyDescent="0.2">
      <c r="A16" s="94" t="s">
        <v>41</v>
      </c>
      <c r="B16" s="72">
        <v>3</v>
      </c>
      <c r="C16" s="115">
        <v>6535.69</v>
      </c>
      <c r="D16" s="72">
        <v>132</v>
      </c>
      <c r="E16" s="81">
        <f t="shared" si="0"/>
        <v>49.512803030303026</v>
      </c>
      <c r="N16" s="14"/>
    </row>
    <row r="17" spans="1:11" ht="15" customHeight="1" x14ac:dyDescent="0.2">
      <c r="A17" s="94" t="s">
        <v>42</v>
      </c>
      <c r="B17" s="72">
        <v>3</v>
      </c>
      <c r="C17" s="115">
        <v>6842</v>
      </c>
      <c r="D17" s="72">
        <v>155</v>
      </c>
      <c r="E17" s="81">
        <f t="shared" si="0"/>
        <v>44.141935483870967</v>
      </c>
    </row>
    <row r="18" spans="1:11" ht="15" customHeight="1" x14ac:dyDescent="0.2">
      <c r="A18" s="94" t="s">
        <v>43</v>
      </c>
      <c r="B18" s="72">
        <v>4</v>
      </c>
      <c r="C18" s="115">
        <v>9984.76</v>
      </c>
      <c r="D18" s="72">
        <v>200</v>
      </c>
      <c r="E18" s="81">
        <f t="shared" si="0"/>
        <v>49.9238</v>
      </c>
    </row>
    <row r="19" spans="1:11" ht="15" customHeight="1" x14ac:dyDescent="0.2">
      <c r="A19" s="94" t="s">
        <v>44</v>
      </c>
      <c r="B19" s="72">
        <v>8</v>
      </c>
      <c r="C19" s="115">
        <v>19595.72</v>
      </c>
      <c r="D19" s="72">
        <v>379</v>
      </c>
      <c r="E19" s="81">
        <f t="shared" si="0"/>
        <v>51.703746701846967</v>
      </c>
    </row>
    <row r="20" spans="1:11" ht="15" customHeight="1" x14ac:dyDescent="0.2">
      <c r="A20" s="94" t="s">
        <v>45</v>
      </c>
      <c r="B20" s="72">
        <v>2</v>
      </c>
      <c r="C20" s="115">
        <v>2592.7399999999998</v>
      </c>
      <c r="D20" s="72">
        <v>90</v>
      </c>
      <c r="E20" s="81">
        <f t="shared" si="0"/>
        <v>28.80822222222222</v>
      </c>
    </row>
    <row r="21" spans="1:11" ht="15" customHeight="1" x14ac:dyDescent="0.2">
      <c r="A21" s="94" t="s">
        <v>46</v>
      </c>
      <c r="B21" s="72">
        <v>4</v>
      </c>
      <c r="C21" s="115">
        <v>15232.77</v>
      </c>
      <c r="D21" s="72">
        <v>251</v>
      </c>
      <c r="E21" s="81">
        <f>C21/D21</f>
        <v>60.68832669322709</v>
      </c>
    </row>
    <row r="22" spans="1:11" ht="15" customHeight="1" x14ac:dyDescent="0.2">
      <c r="A22" s="94" t="s">
        <v>47</v>
      </c>
      <c r="B22" s="72">
        <v>36</v>
      </c>
      <c r="C22" s="115">
        <v>111054.2</v>
      </c>
      <c r="D22" s="72">
        <v>1980</v>
      </c>
      <c r="E22" s="81">
        <f t="shared" si="0"/>
        <v>56.087979797979798</v>
      </c>
    </row>
    <row r="23" spans="1:11" ht="15" customHeight="1" x14ac:dyDescent="0.2">
      <c r="A23" s="94" t="s">
        <v>48</v>
      </c>
      <c r="B23" s="72">
        <v>1</v>
      </c>
      <c r="C23" s="115">
        <v>6237.6</v>
      </c>
      <c r="D23" s="72">
        <v>63</v>
      </c>
      <c r="E23" s="81">
        <f t="shared" si="0"/>
        <v>99.009523809523813</v>
      </c>
    </row>
    <row r="24" spans="1:11" ht="15" customHeight="1" x14ac:dyDescent="0.2">
      <c r="A24" s="94" t="s">
        <v>49</v>
      </c>
      <c r="B24" s="72">
        <v>7</v>
      </c>
      <c r="C24" s="115">
        <v>13042.6</v>
      </c>
      <c r="D24" s="72">
        <v>249</v>
      </c>
      <c r="E24" s="81">
        <f t="shared" si="0"/>
        <v>52.379919678714863</v>
      </c>
    </row>
    <row r="25" spans="1:11" ht="15" customHeight="1" x14ac:dyDescent="0.2">
      <c r="A25" s="94" t="s">
        <v>50</v>
      </c>
      <c r="B25" s="72">
        <v>3</v>
      </c>
      <c r="C25" s="115">
        <v>4169.21</v>
      </c>
      <c r="D25" s="72">
        <v>90</v>
      </c>
      <c r="E25" s="81">
        <f t="shared" si="0"/>
        <v>46.324555555555555</v>
      </c>
    </row>
    <row r="26" spans="1:11" ht="15" customHeight="1" x14ac:dyDescent="0.2">
      <c r="A26" s="94" t="s">
        <v>51</v>
      </c>
      <c r="B26" s="72">
        <v>5</v>
      </c>
      <c r="C26" s="115">
        <v>17186.21</v>
      </c>
      <c r="D26" s="72">
        <v>315</v>
      </c>
      <c r="E26" s="81">
        <f>C26/D26</f>
        <v>54.559396825396824</v>
      </c>
    </row>
    <row r="27" spans="1:11" ht="15" customHeight="1" x14ac:dyDescent="0.2">
      <c r="A27" s="94" t="s">
        <v>52</v>
      </c>
      <c r="B27" s="72">
        <v>9</v>
      </c>
      <c r="C27" s="115">
        <v>19740.78</v>
      </c>
      <c r="D27" s="72">
        <v>324</v>
      </c>
      <c r="E27" s="81">
        <f t="shared" si="0"/>
        <v>60.928333333333327</v>
      </c>
      <c r="K27" s="8"/>
    </row>
    <row r="28" spans="1:11" ht="15" customHeight="1" x14ac:dyDescent="0.2">
      <c r="A28" s="94" t="s">
        <v>53</v>
      </c>
      <c r="B28" s="72">
        <v>109</v>
      </c>
      <c r="C28" s="115">
        <v>460421.76</v>
      </c>
      <c r="D28" s="72">
        <v>5554</v>
      </c>
      <c r="E28" s="81">
        <f t="shared" si="0"/>
        <v>82.899128555995674</v>
      </c>
    </row>
    <row r="29" spans="1:11" ht="15" customHeight="1" x14ac:dyDescent="0.2">
      <c r="A29" s="94" t="s">
        <v>54</v>
      </c>
      <c r="B29" s="72">
        <v>4</v>
      </c>
      <c r="C29" s="115">
        <v>12475.86</v>
      </c>
      <c r="D29" s="72">
        <v>232</v>
      </c>
      <c r="E29" s="81">
        <f t="shared" si="0"/>
        <v>53.775258620689655</v>
      </c>
    </row>
    <row r="30" spans="1:11" ht="15" customHeight="1" x14ac:dyDescent="0.2">
      <c r="A30" s="94" t="s">
        <v>55</v>
      </c>
      <c r="B30" s="72">
        <v>10</v>
      </c>
      <c r="C30" s="115">
        <v>39721.300000000003</v>
      </c>
      <c r="D30" s="72">
        <v>630</v>
      </c>
      <c r="E30" s="81">
        <f t="shared" si="0"/>
        <v>63.049682539682543</v>
      </c>
    </row>
    <row r="31" spans="1:11" ht="15" customHeight="1" x14ac:dyDescent="0.2">
      <c r="A31" s="94" t="s">
        <v>56</v>
      </c>
      <c r="B31" s="72">
        <v>5</v>
      </c>
      <c r="C31" s="115">
        <v>12374.52</v>
      </c>
      <c r="D31" s="72">
        <v>205</v>
      </c>
      <c r="E31" s="81">
        <f t="shared" si="0"/>
        <v>60.363512195121956</v>
      </c>
    </row>
    <row r="32" spans="1:11" ht="15" customHeight="1" x14ac:dyDescent="0.2">
      <c r="A32" s="94" t="s">
        <v>57</v>
      </c>
      <c r="B32" s="72">
        <v>3</v>
      </c>
      <c r="C32" s="115">
        <v>10070.120000000001</v>
      </c>
      <c r="D32" s="72">
        <v>189</v>
      </c>
      <c r="E32" s="81">
        <f t="shared" si="0"/>
        <v>53.281058201058208</v>
      </c>
    </row>
    <row r="33" spans="1:8" ht="15" customHeight="1" x14ac:dyDescent="0.2">
      <c r="A33" s="94" t="s">
        <v>58</v>
      </c>
      <c r="B33" s="72">
        <v>6</v>
      </c>
      <c r="C33" s="115">
        <v>16612.72</v>
      </c>
      <c r="D33" s="72">
        <v>294</v>
      </c>
      <c r="E33" s="81">
        <f t="shared" si="0"/>
        <v>56.505850340136057</v>
      </c>
    </row>
    <row r="34" spans="1:8" ht="15" customHeight="1" x14ac:dyDescent="0.2">
      <c r="A34" s="94" t="s">
        <v>59</v>
      </c>
      <c r="B34" s="72">
        <v>4</v>
      </c>
      <c r="C34" s="115">
        <v>8200.93</v>
      </c>
      <c r="D34" s="72">
        <v>140</v>
      </c>
      <c r="E34" s="81">
        <f t="shared" si="0"/>
        <v>58.578071428571434</v>
      </c>
    </row>
    <row r="35" spans="1:8" ht="15" customHeight="1" x14ac:dyDescent="0.2">
      <c r="A35" s="94" t="s">
        <v>60</v>
      </c>
      <c r="B35" s="72"/>
      <c r="C35" s="115"/>
      <c r="D35" s="72"/>
      <c r="E35" s="81"/>
    </row>
    <row r="36" spans="1:8" ht="20.100000000000001" customHeight="1" x14ac:dyDescent="0.2">
      <c r="A36" s="217" t="s">
        <v>5</v>
      </c>
      <c r="B36" s="120">
        <f>SUM(B8:B35)</f>
        <v>275</v>
      </c>
      <c r="C36" s="132">
        <f>SUM(C8:C35)</f>
        <v>929806.42</v>
      </c>
      <c r="D36" s="120">
        <f>SUM(D8:D35)</f>
        <v>13923</v>
      </c>
      <c r="E36" s="131">
        <f>C36/D36</f>
        <v>66.782045536163182</v>
      </c>
      <c r="H36" s="42"/>
    </row>
    <row r="37" spans="1:8" ht="9.9499999999999993" customHeight="1" x14ac:dyDescent="0.2"/>
    <row r="38" spans="1:8" ht="52.5" customHeight="1" x14ac:dyDescent="0.2">
      <c r="A38" s="357" t="s">
        <v>325</v>
      </c>
      <c r="B38" s="385"/>
      <c r="C38" s="385"/>
      <c r="D38" s="385"/>
      <c r="E38" s="385"/>
      <c r="F38" s="169"/>
    </row>
    <row r="39" spans="1:8" ht="27.75" customHeight="1" x14ac:dyDescent="0.2">
      <c r="A39" s="343" t="s">
        <v>368</v>
      </c>
      <c r="B39" s="343"/>
      <c r="C39" s="343"/>
      <c r="D39" s="343"/>
      <c r="E39" s="343"/>
      <c r="F39" s="170"/>
    </row>
    <row r="40" spans="1:8" ht="29.25" customHeight="1" x14ac:dyDescent="0.2">
      <c r="A40" s="343" t="s">
        <v>224</v>
      </c>
      <c r="B40" s="343"/>
      <c r="C40" s="343"/>
      <c r="D40" s="343"/>
      <c r="E40" s="343"/>
      <c r="F40" s="168"/>
    </row>
  </sheetData>
  <mergeCells count="5">
    <mergeCell ref="A4:E4"/>
    <mergeCell ref="A3:E3"/>
    <mergeCell ref="A38:E38"/>
    <mergeCell ref="A39:E39"/>
    <mergeCell ref="A40:E40"/>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8"/>
  <sheetViews>
    <sheetView zoomScale="75" zoomScaleNormal="75" zoomScaleSheetLayoutView="82" workbookViewId="0">
      <selection activeCell="J24" sqref="J24"/>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s>
  <sheetData>
    <row r="1" spans="1:9" s="155" customFormat="1" ht="15" customHeight="1" x14ac:dyDescent="0.2">
      <c r="A1" s="159" t="s">
        <v>64</v>
      </c>
      <c r="B1" s="10"/>
      <c r="C1" s="10"/>
      <c r="D1" s="10"/>
      <c r="E1" s="10"/>
      <c r="F1" s="10"/>
      <c r="G1" s="10"/>
      <c r="H1" s="10"/>
      <c r="I1" s="10"/>
    </row>
    <row r="2" spans="1:9" s="155" customFormat="1" ht="15" customHeight="1" x14ac:dyDescent="0.2">
      <c r="A2" s="159"/>
      <c r="B2" s="10"/>
      <c r="C2" s="10"/>
      <c r="D2" s="10"/>
      <c r="E2" s="10"/>
      <c r="F2" s="10"/>
      <c r="G2" s="10"/>
      <c r="H2" s="10"/>
      <c r="I2" s="10"/>
    </row>
    <row r="3" spans="1:9" s="10" customFormat="1" ht="15" customHeight="1" x14ac:dyDescent="0.2">
      <c r="A3" s="160" t="s">
        <v>342</v>
      </c>
      <c r="B3" s="107"/>
      <c r="C3" s="107"/>
      <c r="D3" s="107"/>
      <c r="E3" s="107"/>
      <c r="F3" s="107"/>
      <c r="G3" s="107"/>
      <c r="H3" s="107"/>
      <c r="I3" s="161"/>
    </row>
    <row r="4" spans="1:9" s="10" customFormat="1" ht="15" customHeight="1" x14ac:dyDescent="0.2">
      <c r="A4" s="160"/>
      <c r="B4" s="107"/>
      <c r="C4" s="107"/>
      <c r="D4" s="107"/>
      <c r="E4" s="107"/>
      <c r="F4" s="107"/>
      <c r="G4" s="107"/>
      <c r="H4" s="107"/>
      <c r="I4" s="161"/>
    </row>
    <row r="5" spans="1:9" ht="15" customHeight="1" x14ac:dyDescent="0.25">
      <c r="A5" s="323"/>
      <c r="B5" s="335" t="s">
        <v>304</v>
      </c>
      <c r="C5" s="335"/>
      <c r="D5" s="335"/>
      <c r="E5" s="335"/>
      <c r="F5" s="335"/>
      <c r="G5" s="335"/>
      <c r="H5" s="335"/>
      <c r="I5" s="335"/>
    </row>
    <row r="6" spans="1:9" ht="39.950000000000003" customHeight="1" x14ac:dyDescent="0.2">
      <c r="A6" s="331" t="s">
        <v>65</v>
      </c>
      <c r="B6" s="336" t="s">
        <v>378</v>
      </c>
      <c r="C6" s="336"/>
      <c r="D6" s="336" t="s">
        <v>379</v>
      </c>
      <c r="E6" s="336"/>
      <c r="F6" s="336" t="s">
        <v>140</v>
      </c>
      <c r="G6" s="336"/>
      <c r="H6" s="337" t="s">
        <v>299</v>
      </c>
      <c r="I6" s="337" t="s">
        <v>300</v>
      </c>
    </row>
    <row r="7" spans="1:9" ht="39.950000000000003" customHeight="1" x14ac:dyDescent="0.2">
      <c r="A7" s="325"/>
      <c r="B7" s="326" t="s">
        <v>3</v>
      </c>
      <c r="C7" s="326" t="s">
        <v>138</v>
      </c>
      <c r="D7" s="122" t="s">
        <v>3</v>
      </c>
      <c r="E7" s="122" t="s">
        <v>139</v>
      </c>
      <c r="F7" s="326" t="s">
        <v>3</v>
      </c>
      <c r="G7" s="326" t="s">
        <v>139</v>
      </c>
      <c r="H7" s="338"/>
      <c r="I7" s="338"/>
    </row>
    <row r="8" spans="1:9" ht="20.100000000000001" customHeight="1" x14ac:dyDescent="0.2">
      <c r="A8" s="325">
        <v>1</v>
      </c>
      <c r="B8" s="122">
        <v>2</v>
      </c>
      <c r="C8" s="122">
        <v>3</v>
      </c>
      <c r="D8" s="122">
        <v>4</v>
      </c>
      <c r="E8" s="122" t="s">
        <v>216</v>
      </c>
      <c r="F8" s="122">
        <v>6</v>
      </c>
      <c r="G8" s="122" t="s">
        <v>217</v>
      </c>
      <c r="H8" s="295">
        <v>8</v>
      </c>
      <c r="I8" s="295" t="s">
        <v>218</v>
      </c>
    </row>
    <row r="9" spans="1:9" s="16" customFormat="1" ht="15" customHeight="1" x14ac:dyDescent="0.2">
      <c r="A9" s="121"/>
      <c r="B9" s="183"/>
      <c r="C9" s="183"/>
      <c r="D9" s="183"/>
      <c r="E9" s="183"/>
      <c r="F9" s="183"/>
      <c r="G9" s="183"/>
      <c r="H9" s="183"/>
      <c r="I9" s="195"/>
    </row>
    <row r="10" spans="1:9" s="296" customFormat="1" ht="20.100000000000001" customHeight="1" x14ac:dyDescent="0.2">
      <c r="A10" s="318" t="s">
        <v>67</v>
      </c>
      <c r="B10" s="67">
        <v>455363</v>
      </c>
      <c r="C10" s="184">
        <v>0.16790256287916192</v>
      </c>
      <c r="D10" s="67">
        <v>677253</v>
      </c>
      <c r="E10" s="68">
        <v>1.4872815753585602</v>
      </c>
      <c r="F10" s="67">
        <v>4499508</v>
      </c>
      <c r="G10" s="67">
        <v>9.8811453719340392</v>
      </c>
      <c r="H10" s="174">
        <v>244985265.69</v>
      </c>
      <c r="I10" s="182">
        <v>54.447123038785598</v>
      </c>
    </row>
    <row r="11" spans="1:9" s="16" customFormat="1" ht="30" customHeight="1" x14ac:dyDescent="0.2">
      <c r="A11" s="318" t="s">
        <v>68</v>
      </c>
      <c r="B11" s="67">
        <v>29949</v>
      </c>
      <c r="C11" s="184">
        <v>1.1042868778684302E-2</v>
      </c>
      <c r="D11" s="67">
        <v>50102</v>
      </c>
      <c r="E11" s="68">
        <v>1.6729106147116766</v>
      </c>
      <c r="F11" s="67">
        <v>585653</v>
      </c>
      <c r="G11" s="67">
        <v>19.55501018397943</v>
      </c>
      <c r="H11" s="174">
        <v>31364276.689999998</v>
      </c>
      <c r="I11" s="182">
        <v>53.554368696139178</v>
      </c>
    </row>
    <row r="12" spans="1:9" s="296" customFormat="1" ht="30" customHeight="1" x14ac:dyDescent="0.2">
      <c r="A12" s="318" t="s">
        <v>69</v>
      </c>
      <c r="B12" s="67">
        <v>75946</v>
      </c>
      <c r="C12" s="184">
        <v>2.8002995501217338E-2</v>
      </c>
      <c r="D12" s="67">
        <v>111423</v>
      </c>
      <c r="E12" s="68">
        <v>1.467134542964738</v>
      </c>
      <c r="F12" s="67">
        <v>330112</v>
      </c>
      <c r="G12" s="67">
        <v>4.3466673689200217</v>
      </c>
      <c r="H12" s="174">
        <v>18064821.75</v>
      </c>
      <c r="I12" s="182">
        <v>54.723311330699886</v>
      </c>
    </row>
    <row r="13" spans="1:9" s="296" customFormat="1" ht="20.100000000000001" customHeight="1" x14ac:dyDescent="0.2">
      <c r="A13" s="318" t="s">
        <v>70</v>
      </c>
      <c r="B13" s="67">
        <v>7</v>
      </c>
      <c r="C13" s="185">
        <v>2.5810571788971291E-6</v>
      </c>
      <c r="D13" s="67">
        <v>7</v>
      </c>
      <c r="E13" s="68">
        <v>1</v>
      </c>
      <c r="F13" s="67">
        <v>38</v>
      </c>
      <c r="G13" s="67">
        <v>5.4285714285714288</v>
      </c>
      <c r="H13" s="174">
        <v>2400.0100000000002</v>
      </c>
      <c r="I13" s="182">
        <v>63.158157894736846</v>
      </c>
    </row>
    <row r="14" spans="1:9" s="43" customFormat="1" ht="30" customHeight="1" x14ac:dyDescent="0.2">
      <c r="A14" s="318" t="s">
        <v>71</v>
      </c>
      <c r="B14" s="67">
        <v>1816</v>
      </c>
      <c r="C14" s="186">
        <v>6.6959997669674095E-4</v>
      </c>
      <c r="D14" s="67">
        <v>3851</v>
      </c>
      <c r="E14" s="68">
        <v>2.1205947136563879</v>
      </c>
      <c r="F14" s="67">
        <v>52657</v>
      </c>
      <c r="G14" s="67">
        <v>28.996145374449338</v>
      </c>
      <c r="H14" s="174">
        <v>3555478.76</v>
      </c>
      <c r="I14" s="182">
        <v>67.521483563438849</v>
      </c>
    </row>
    <row r="15" spans="1:9" s="43" customFormat="1" ht="30" customHeight="1" x14ac:dyDescent="0.2">
      <c r="A15" s="318" t="s">
        <v>126</v>
      </c>
      <c r="B15" s="67"/>
      <c r="C15" s="187"/>
      <c r="D15" s="67"/>
      <c r="E15" s="68"/>
      <c r="F15" s="67"/>
      <c r="G15" s="67"/>
      <c r="H15" s="174"/>
      <c r="I15" s="182"/>
    </row>
    <row r="16" spans="1:9" s="43" customFormat="1" ht="30" customHeight="1" x14ac:dyDescent="0.2">
      <c r="A16" s="318" t="s">
        <v>125</v>
      </c>
      <c r="B16" s="67">
        <v>5</v>
      </c>
      <c r="C16" s="185">
        <v>1.8436122706408065E-6</v>
      </c>
      <c r="D16" s="67">
        <v>5</v>
      </c>
      <c r="E16" s="68">
        <v>1</v>
      </c>
      <c r="F16" s="67">
        <v>152</v>
      </c>
      <c r="G16" s="67">
        <v>30.4</v>
      </c>
      <c r="H16" s="174">
        <v>8144.8899999999994</v>
      </c>
      <c r="I16" s="182">
        <v>53.584802631578945</v>
      </c>
    </row>
    <row r="17" spans="1:9" ht="20.100000000000001" customHeight="1" x14ac:dyDescent="0.2">
      <c r="A17" s="318" t="s">
        <v>72</v>
      </c>
      <c r="B17" s="67"/>
      <c r="C17" s="186"/>
      <c r="D17" s="67"/>
      <c r="E17" s="68"/>
      <c r="F17" s="67"/>
      <c r="G17" s="189"/>
      <c r="H17" s="174"/>
      <c r="I17" s="182"/>
    </row>
    <row r="18" spans="1:9" s="43" customFormat="1" ht="15" customHeight="1" x14ac:dyDescent="0.2">
      <c r="A18" s="318" t="s">
        <v>73</v>
      </c>
      <c r="B18" s="67">
        <v>54127</v>
      </c>
      <c r="C18" s="184">
        <v>1.9957840274594987E-2</v>
      </c>
      <c r="D18" s="67"/>
      <c r="E18" s="68"/>
      <c r="F18" s="67">
        <v>3556521</v>
      </c>
      <c r="G18" s="67">
        <v>65.706966948103528</v>
      </c>
      <c r="H18" s="174">
        <v>163074567.05000001</v>
      </c>
      <c r="I18" s="182">
        <v>45.852271658173819</v>
      </c>
    </row>
    <row r="19" spans="1:9" s="43" customFormat="1" ht="15" customHeight="1" x14ac:dyDescent="0.2">
      <c r="A19" s="319" t="s">
        <v>74</v>
      </c>
      <c r="B19" s="69">
        <v>47915</v>
      </c>
      <c r="C19" s="191">
        <v>1.7667336389550849E-2</v>
      </c>
      <c r="D19" s="69"/>
      <c r="E19" s="68"/>
      <c r="F19" s="69">
        <v>3470514</v>
      </c>
      <c r="G19" s="69">
        <v>72.430637587394344</v>
      </c>
      <c r="H19" s="175">
        <v>157763805.38999999</v>
      </c>
      <c r="I19" s="196">
        <v>45.458340000933575</v>
      </c>
    </row>
    <row r="20" spans="1:9" s="43" customFormat="1" ht="15" customHeight="1" x14ac:dyDescent="0.2">
      <c r="A20" s="319" t="s">
        <v>75</v>
      </c>
      <c r="B20" s="69">
        <v>5713</v>
      </c>
      <c r="C20" s="191">
        <v>2.1065113804341856E-3</v>
      </c>
      <c r="D20" s="69"/>
      <c r="E20" s="68"/>
      <c r="F20" s="69">
        <v>56896</v>
      </c>
      <c r="G20" s="69">
        <v>9.9590407841764392</v>
      </c>
      <c r="H20" s="175">
        <v>4143799.52</v>
      </c>
      <c r="I20" s="196">
        <v>72.831122047244094</v>
      </c>
    </row>
    <row r="21" spans="1:9" s="43" customFormat="1" ht="15" customHeight="1" x14ac:dyDescent="0.2">
      <c r="A21" s="319" t="s">
        <v>76</v>
      </c>
      <c r="B21" s="69">
        <v>197</v>
      </c>
      <c r="C21" s="192">
        <v>7.2638323463247769E-5</v>
      </c>
      <c r="D21" s="69"/>
      <c r="E21" s="68"/>
      <c r="F21" s="69">
        <v>8165</v>
      </c>
      <c r="G21" s="69">
        <v>41.44670050761421</v>
      </c>
      <c r="H21" s="175">
        <v>646304.9</v>
      </c>
      <c r="I21" s="196">
        <v>79.155529699938768</v>
      </c>
    </row>
    <row r="22" spans="1:9" ht="30" customHeight="1" x14ac:dyDescent="0.2">
      <c r="A22" s="319" t="s">
        <v>77</v>
      </c>
      <c r="B22" s="69">
        <v>302</v>
      </c>
      <c r="C22" s="192">
        <v>1.1135418114670471E-4</v>
      </c>
      <c r="D22" s="69"/>
      <c r="E22" s="68"/>
      <c r="F22" s="69">
        <v>20946</v>
      </c>
      <c r="G22" s="69">
        <v>69.357615894039739</v>
      </c>
      <c r="H22" s="175">
        <v>520657.24000000005</v>
      </c>
      <c r="I22" s="196">
        <v>24.85712021388332</v>
      </c>
    </row>
    <row r="23" spans="1:9" ht="15" customHeight="1" x14ac:dyDescent="0.2">
      <c r="A23" s="320" t="s">
        <v>381</v>
      </c>
      <c r="B23" s="67">
        <v>46203</v>
      </c>
      <c r="C23" s="184">
        <v>1.7036083548083437E-2</v>
      </c>
      <c r="D23" s="67"/>
      <c r="E23" s="68"/>
      <c r="F23" s="67">
        <v>2290465</v>
      </c>
      <c r="G23" s="67">
        <v>49.573945414799901</v>
      </c>
      <c r="H23" s="174">
        <v>79463945.070000008</v>
      </c>
      <c r="I23" s="182">
        <v>34.693367971132503</v>
      </c>
    </row>
    <row r="24" spans="1:9" ht="15" customHeight="1" x14ac:dyDescent="0.2">
      <c r="A24" s="321" t="s">
        <v>129</v>
      </c>
      <c r="B24" s="69">
        <v>39435</v>
      </c>
      <c r="C24" s="191">
        <v>1.4540569978544041E-2</v>
      </c>
      <c r="D24" s="69"/>
      <c r="E24" s="68"/>
      <c r="F24" s="69">
        <v>1995319</v>
      </c>
      <c r="G24" s="69">
        <v>50.59766704703943</v>
      </c>
      <c r="H24" s="175">
        <v>74018835.010000005</v>
      </c>
      <c r="I24" s="196">
        <v>37.096241257663564</v>
      </c>
    </row>
    <row r="25" spans="1:9" s="43" customFormat="1" ht="30" customHeight="1" x14ac:dyDescent="0.2">
      <c r="A25" s="319" t="s">
        <v>130</v>
      </c>
      <c r="B25" s="69">
        <v>6768</v>
      </c>
      <c r="C25" s="191">
        <v>2.4955135695393957E-3</v>
      </c>
      <c r="D25" s="69"/>
      <c r="E25" s="68"/>
      <c r="F25" s="69">
        <v>295146</v>
      </c>
      <c r="G25" s="69">
        <v>43.609042553191486</v>
      </c>
      <c r="H25" s="175">
        <v>5445110.0600000005</v>
      </c>
      <c r="I25" s="196">
        <v>18.448869576413031</v>
      </c>
    </row>
    <row r="26" spans="1:9" s="43" customFormat="1" ht="15" customHeight="1" x14ac:dyDescent="0.2">
      <c r="A26" s="318" t="s">
        <v>122</v>
      </c>
      <c r="B26" s="67">
        <v>279</v>
      </c>
      <c r="C26" s="186">
        <v>1.02873564701757E-4</v>
      </c>
      <c r="D26" s="67"/>
      <c r="E26" s="68"/>
      <c r="F26" s="67">
        <v>13923</v>
      </c>
      <c r="G26" s="67">
        <v>49.903225806451616</v>
      </c>
      <c r="H26" s="174">
        <v>929806.42</v>
      </c>
      <c r="I26" s="182">
        <v>66.782045536163182</v>
      </c>
    </row>
    <row r="27" spans="1:9" s="43" customFormat="1" ht="15" customHeight="1" x14ac:dyDescent="0.2">
      <c r="A27" s="319" t="s">
        <v>124</v>
      </c>
      <c r="B27" s="69">
        <v>250</v>
      </c>
      <c r="C27" s="192">
        <v>9.2180613532040319E-5</v>
      </c>
      <c r="D27" s="69"/>
      <c r="E27" s="68"/>
      <c r="F27" s="69">
        <v>12479</v>
      </c>
      <c r="G27" s="69">
        <v>49.915999999999997</v>
      </c>
      <c r="H27" s="175">
        <v>877061.26</v>
      </c>
      <c r="I27" s="196">
        <v>70.282976200016023</v>
      </c>
    </row>
    <row r="28" spans="1:9" s="43" customFormat="1" ht="30" customHeight="1" x14ac:dyDescent="0.2">
      <c r="A28" s="319" t="s">
        <v>123</v>
      </c>
      <c r="B28" s="69">
        <v>29</v>
      </c>
      <c r="C28" s="190">
        <v>1.0692951169716678E-5</v>
      </c>
      <c r="D28" s="69"/>
      <c r="E28" s="68"/>
      <c r="F28" s="69">
        <v>1444</v>
      </c>
      <c r="G28" s="69">
        <v>49.793103448275865</v>
      </c>
      <c r="H28" s="175">
        <v>52745.16</v>
      </c>
      <c r="I28" s="196">
        <v>36.527119113573413</v>
      </c>
    </row>
    <row r="29" spans="1:9" ht="30" customHeight="1" x14ac:dyDescent="0.2">
      <c r="A29" s="318" t="s">
        <v>382</v>
      </c>
      <c r="B29" s="67">
        <v>878</v>
      </c>
      <c r="C29" s="193">
        <v>3.2373831472452558E-4</v>
      </c>
      <c r="D29" s="69"/>
      <c r="E29" s="68"/>
      <c r="F29" s="67">
        <v>20448</v>
      </c>
      <c r="G29" s="67">
        <v>23.289293849658314</v>
      </c>
      <c r="H29" s="174">
        <v>780479.87</v>
      </c>
      <c r="I29" s="182">
        <v>38.169007726917059</v>
      </c>
    </row>
    <row r="30" spans="1:9" ht="15" customHeight="1" x14ac:dyDescent="0.2">
      <c r="A30" s="322" t="s">
        <v>281</v>
      </c>
      <c r="B30" s="124">
        <v>878</v>
      </c>
      <c r="C30" s="194">
        <v>3.2373831472452558E-4</v>
      </c>
      <c r="D30" s="124"/>
      <c r="E30" s="125"/>
      <c r="F30" s="124">
        <v>20448</v>
      </c>
      <c r="G30" s="124">
        <v>23.289293849658314</v>
      </c>
      <c r="H30" s="176">
        <v>780479.87</v>
      </c>
      <c r="I30" s="197">
        <v>38.169007726917059</v>
      </c>
    </row>
    <row r="31" spans="1:9" ht="9.9499999999999993" customHeight="1" x14ac:dyDescent="0.2">
      <c r="A31" s="212"/>
      <c r="B31" s="69"/>
      <c r="C31" s="192"/>
      <c r="D31" s="69"/>
      <c r="E31" s="68"/>
      <c r="F31" s="69"/>
      <c r="G31" s="69"/>
      <c r="H31" s="175"/>
      <c r="I31" s="196"/>
    </row>
    <row r="32" spans="1:9" s="5" customFormat="1" ht="42" customHeight="1" x14ac:dyDescent="0.2">
      <c r="A32" s="339" t="s">
        <v>326</v>
      </c>
      <c r="B32" s="340"/>
      <c r="C32" s="340"/>
      <c r="D32" s="340"/>
      <c r="E32" s="340"/>
      <c r="F32" s="340"/>
      <c r="G32" s="340"/>
      <c r="H32" s="340"/>
      <c r="I32" s="340"/>
    </row>
    <row r="33" spans="1:9" s="5" customFormat="1" ht="30" customHeight="1" x14ac:dyDescent="0.2">
      <c r="A33" s="334" t="s">
        <v>377</v>
      </c>
      <c r="B33" s="334"/>
      <c r="C33" s="334"/>
      <c r="D33" s="334"/>
      <c r="E33" s="334"/>
      <c r="F33" s="334"/>
      <c r="G33" s="334"/>
      <c r="H33" s="334"/>
      <c r="I33" s="334"/>
    </row>
    <row r="34" spans="1:9" s="5" customFormat="1" ht="30" customHeight="1" x14ac:dyDescent="0.2">
      <c r="A34" s="334" t="s">
        <v>380</v>
      </c>
      <c r="B34" s="334"/>
      <c r="C34" s="334"/>
      <c r="D34" s="334"/>
      <c r="E34" s="334"/>
      <c r="F34" s="334"/>
      <c r="G34" s="334"/>
      <c r="H34" s="334"/>
      <c r="I34" s="334"/>
    </row>
    <row r="35" spans="1:9" s="5" customFormat="1" ht="30" customHeight="1" x14ac:dyDescent="0.2">
      <c r="A35" s="334" t="s">
        <v>376</v>
      </c>
      <c r="B35" s="334"/>
      <c r="C35" s="334"/>
      <c r="D35" s="334"/>
      <c r="E35" s="334"/>
      <c r="F35" s="334"/>
      <c r="G35" s="334"/>
      <c r="H35" s="334"/>
      <c r="I35" s="334"/>
    </row>
    <row r="36" spans="1:9" x14ac:dyDescent="0.2">
      <c r="B36" s="6"/>
      <c r="C36" s="6"/>
      <c r="D36" s="6"/>
      <c r="E36" s="6"/>
      <c r="F36" s="6"/>
      <c r="G36" s="6"/>
      <c r="H36" s="6"/>
      <c r="I36" s="6"/>
    </row>
    <row r="37" spans="1:9" ht="12.75" customHeight="1" x14ac:dyDescent="0.2">
      <c r="B37" s="6"/>
      <c r="C37" s="53"/>
      <c r="D37" s="6"/>
      <c r="E37" s="6"/>
      <c r="F37" s="6"/>
      <c r="G37" s="6"/>
      <c r="H37" s="6"/>
      <c r="I37" s="6"/>
    </row>
    <row r="38" spans="1:9" x14ac:dyDescent="0.2">
      <c r="B38" s="6"/>
      <c r="C38" s="6"/>
      <c r="D38" s="6"/>
      <c r="E38" s="6"/>
      <c r="F38" s="6"/>
      <c r="G38" s="6"/>
      <c r="H38" s="6"/>
      <c r="I38" s="6"/>
    </row>
    <row r="39" spans="1:9" x14ac:dyDescent="0.2">
      <c r="B39" s="6"/>
      <c r="C39" s="6"/>
      <c r="D39" s="6"/>
      <c r="E39" s="6"/>
      <c r="F39" s="6"/>
      <c r="G39" s="6"/>
      <c r="H39" s="6"/>
      <c r="I39" s="6"/>
    </row>
    <row r="40" spans="1:9" x14ac:dyDescent="0.2">
      <c r="B40" s="6"/>
      <c r="C40" s="6"/>
      <c r="D40" s="6"/>
      <c r="E40" s="6"/>
      <c r="F40" s="6"/>
      <c r="G40" s="6"/>
      <c r="H40" s="6"/>
      <c r="I40" s="6"/>
    </row>
    <row r="41" spans="1:9" x14ac:dyDescent="0.2">
      <c r="B41" s="6"/>
      <c r="C41" s="6"/>
      <c r="D41" s="6"/>
      <c r="E41" s="6"/>
      <c r="F41" s="6"/>
      <c r="G41" s="6"/>
      <c r="H41" s="6"/>
      <c r="I41" s="6"/>
    </row>
    <row r="42" spans="1:9" x14ac:dyDescent="0.2">
      <c r="B42" s="6"/>
      <c r="C42" s="6"/>
      <c r="D42" s="6"/>
      <c r="E42" s="6"/>
      <c r="F42" s="6"/>
      <c r="G42" s="6"/>
      <c r="H42" s="6"/>
      <c r="I42" s="6"/>
    </row>
    <row r="43" spans="1:9" x14ac:dyDescent="0.2">
      <c r="B43" s="6"/>
      <c r="C43" s="6"/>
      <c r="D43" s="6"/>
      <c r="E43" s="6"/>
      <c r="F43" s="6"/>
      <c r="G43" s="6"/>
      <c r="H43" s="6"/>
      <c r="I43" s="6"/>
    </row>
    <row r="44" spans="1:9" x14ac:dyDescent="0.2">
      <c r="B44" s="6"/>
      <c r="C44" s="6"/>
      <c r="D44" s="6"/>
      <c r="E44" s="6"/>
      <c r="F44" s="6"/>
      <c r="G44" s="6"/>
      <c r="H44" s="6"/>
      <c r="I44" s="6"/>
    </row>
    <row r="45" spans="1:9" x14ac:dyDescent="0.2">
      <c r="B45" s="6"/>
      <c r="C45" s="6"/>
      <c r="D45" s="6"/>
      <c r="E45" s="6"/>
      <c r="F45" s="6"/>
      <c r="G45" s="6"/>
      <c r="H45" s="6"/>
      <c r="I45" s="6"/>
    </row>
    <row r="46" spans="1:9" x14ac:dyDescent="0.2">
      <c r="B46" s="6"/>
      <c r="C46" s="6"/>
      <c r="D46" s="6"/>
      <c r="E46" s="6"/>
      <c r="F46" s="6"/>
      <c r="G46" s="6"/>
      <c r="H46" s="6"/>
      <c r="I46" s="6"/>
    </row>
    <row r="47" spans="1:9" x14ac:dyDescent="0.2">
      <c r="B47" s="6"/>
      <c r="C47" s="6"/>
      <c r="D47" s="6"/>
      <c r="E47" s="6"/>
      <c r="F47" s="6"/>
      <c r="G47" s="6"/>
      <c r="H47" s="6"/>
      <c r="I47" s="6"/>
    </row>
    <row r="48" spans="1:9"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x14ac:dyDescent="0.2">
      <c r="B51" s="6"/>
      <c r="C51" s="6"/>
      <c r="D51" s="6"/>
      <c r="E51" s="6"/>
      <c r="F51" s="6"/>
      <c r="G51" s="6"/>
      <c r="H51" s="6"/>
      <c r="I51" s="6"/>
    </row>
    <row r="52" spans="2:9" ht="12.75" customHeight="1" x14ac:dyDescent="0.2">
      <c r="B52" s="6"/>
      <c r="C52" s="6"/>
      <c r="D52" s="6"/>
      <c r="E52" s="6"/>
      <c r="F52" s="6"/>
      <c r="G52" s="6"/>
      <c r="H52" s="6"/>
      <c r="I52" s="6"/>
    </row>
    <row r="53" spans="2:9" ht="12.75" customHeight="1" x14ac:dyDescent="0.2"/>
    <row r="55" spans="2:9" ht="12.75" customHeight="1" x14ac:dyDescent="0.2"/>
    <row r="57" spans="2:9" ht="12.75" customHeight="1" x14ac:dyDescent="0.2"/>
    <row r="65" spans="3:3" x14ac:dyDescent="0.2">
      <c r="C65" s="54"/>
    </row>
    <row r="68" spans="3:3" ht="12.75" customHeight="1" x14ac:dyDescent="0.2"/>
    <row r="69" spans="3:3" ht="12.75" customHeight="1" x14ac:dyDescent="0.2"/>
    <row r="76" spans="3:3" ht="12.75" customHeight="1" x14ac:dyDescent="0.2"/>
    <row r="78" spans="3:3" ht="12.75" customHeight="1" x14ac:dyDescent="0.2"/>
  </sheetData>
  <mergeCells count="10">
    <mergeCell ref="A35:I35"/>
    <mergeCell ref="B5:I5"/>
    <mergeCell ref="A34:I34"/>
    <mergeCell ref="A33:I33"/>
    <mergeCell ref="B6:C6"/>
    <mergeCell ref="D6:E6"/>
    <mergeCell ref="F6:G6"/>
    <mergeCell ref="I6:I7"/>
    <mergeCell ref="A32:I32"/>
    <mergeCell ref="H6:H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8"/>
  <sheetViews>
    <sheetView zoomScale="84" zoomScaleNormal="84" zoomScaleSheetLayoutView="78" workbookViewId="0">
      <selection activeCell="C24" sqref="C24"/>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9.140625" style="12"/>
  </cols>
  <sheetData>
    <row r="1" spans="1:10" s="156" customFormat="1" ht="15" customHeight="1" x14ac:dyDescent="0.2">
      <c r="A1" s="159" t="s">
        <v>64</v>
      </c>
      <c r="B1" s="10"/>
      <c r="C1" s="10"/>
      <c r="D1" s="10"/>
      <c r="E1" s="10"/>
      <c r="F1" s="10"/>
      <c r="G1" s="10"/>
      <c r="H1" s="10"/>
      <c r="I1" s="10"/>
      <c r="J1" s="269"/>
    </row>
    <row r="2" spans="1:10" s="156" customFormat="1" ht="15" customHeight="1" x14ac:dyDescent="0.2">
      <c r="A2" s="159"/>
      <c r="B2" s="10"/>
      <c r="C2" s="10"/>
      <c r="D2" s="10"/>
      <c r="E2" s="10"/>
      <c r="F2" s="10"/>
      <c r="G2" s="10"/>
      <c r="H2" s="10"/>
      <c r="I2" s="10"/>
      <c r="J2" s="269"/>
    </row>
    <row r="3" spans="1:10" ht="15" customHeight="1" x14ac:dyDescent="0.2">
      <c r="A3" s="160" t="s">
        <v>306</v>
      </c>
      <c r="B3" s="107"/>
      <c r="C3" s="107"/>
      <c r="D3" s="107"/>
      <c r="E3" s="107"/>
      <c r="F3" s="107"/>
      <c r="G3" s="107"/>
      <c r="H3" s="107"/>
      <c r="I3" s="161"/>
    </row>
    <row r="4" spans="1:10" ht="15" customHeight="1" x14ac:dyDescent="0.2">
      <c r="A4" s="160"/>
      <c r="B4" s="107"/>
      <c r="C4" s="107"/>
      <c r="D4" s="107"/>
      <c r="E4" s="107"/>
      <c r="F4" s="107"/>
      <c r="G4" s="107"/>
      <c r="H4" s="107"/>
      <c r="I4" s="161"/>
    </row>
    <row r="5" spans="1:10" ht="15" customHeight="1" x14ac:dyDescent="0.25">
      <c r="A5" s="323"/>
      <c r="B5" s="335" t="s">
        <v>304</v>
      </c>
      <c r="C5" s="335"/>
      <c r="D5" s="335"/>
      <c r="E5" s="335"/>
      <c r="F5" s="335"/>
      <c r="G5" s="335"/>
      <c r="H5" s="335"/>
      <c r="I5" s="335"/>
    </row>
    <row r="6" spans="1:10" ht="39.950000000000003" customHeight="1" x14ac:dyDescent="0.2">
      <c r="A6" s="331" t="s">
        <v>65</v>
      </c>
      <c r="B6" s="336" t="s">
        <v>131</v>
      </c>
      <c r="C6" s="336"/>
      <c r="D6" s="336" t="s">
        <v>379</v>
      </c>
      <c r="E6" s="336"/>
      <c r="F6" s="336" t="s">
        <v>140</v>
      </c>
      <c r="G6" s="336"/>
      <c r="H6" s="337" t="s">
        <v>303</v>
      </c>
      <c r="I6" s="337" t="s">
        <v>302</v>
      </c>
    </row>
    <row r="7" spans="1:10" ht="39.950000000000003" customHeight="1" x14ac:dyDescent="0.2">
      <c r="A7" s="325"/>
      <c r="B7" s="326" t="s">
        <v>3</v>
      </c>
      <c r="C7" s="326" t="s">
        <v>138</v>
      </c>
      <c r="D7" s="122" t="s">
        <v>3</v>
      </c>
      <c r="E7" s="122" t="s">
        <v>139</v>
      </c>
      <c r="F7" s="326" t="s">
        <v>3</v>
      </c>
      <c r="G7" s="326" t="s">
        <v>139</v>
      </c>
      <c r="H7" s="338"/>
      <c r="I7" s="338"/>
    </row>
    <row r="8" spans="1:10" ht="20.100000000000001" customHeight="1" x14ac:dyDescent="0.2">
      <c r="A8" s="325">
        <v>1</v>
      </c>
      <c r="B8" s="122">
        <v>2</v>
      </c>
      <c r="C8" s="122">
        <v>3</v>
      </c>
      <c r="D8" s="122">
        <v>4</v>
      </c>
      <c r="E8" s="122" t="s">
        <v>216</v>
      </c>
      <c r="F8" s="122">
        <v>6</v>
      </c>
      <c r="G8" s="122" t="s">
        <v>217</v>
      </c>
      <c r="H8" s="295">
        <v>8</v>
      </c>
      <c r="I8" s="295" t="s">
        <v>218</v>
      </c>
    </row>
    <row r="9" spans="1:10" s="16" customFormat="1" ht="15" customHeight="1" x14ac:dyDescent="0.2">
      <c r="A9" s="121"/>
      <c r="B9" s="183"/>
      <c r="C9" s="183"/>
      <c r="D9" s="183"/>
      <c r="E9" s="183"/>
      <c r="F9" s="183"/>
      <c r="G9" s="183"/>
      <c r="H9" s="183"/>
      <c r="I9" s="195"/>
      <c r="J9" s="270"/>
    </row>
    <row r="10" spans="1:10" s="43" customFormat="1" ht="20.100000000000001" customHeight="1" x14ac:dyDescent="0.2">
      <c r="A10" s="318" t="s">
        <v>67</v>
      </c>
      <c r="B10" s="67">
        <v>198064</v>
      </c>
      <c r="C10" s="184">
        <v>7.3030644154440133E-2</v>
      </c>
      <c r="D10" s="67">
        <v>290548</v>
      </c>
      <c r="E10" s="68">
        <v>1.4669399789966879</v>
      </c>
      <c r="F10" s="67">
        <v>1991619</v>
      </c>
      <c r="G10" s="67">
        <v>10.055431577671863</v>
      </c>
      <c r="H10" s="174">
        <v>112401677.06999999</v>
      </c>
      <c r="I10" s="182">
        <v>56.43733920493829</v>
      </c>
      <c r="J10" s="297"/>
    </row>
    <row r="11" spans="1:10" s="43" customFormat="1" ht="30" customHeight="1" x14ac:dyDescent="0.2">
      <c r="A11" s="318" t="s">
        <v>68</v>
      </c>
      <c r="B11" s="67">
        <v>17224</v>
      </c>
      <c r="C11" s="184">
        <v>6.3508755499034498E-3</v>
      </c>
      <c r="D11" s="67">
        <v>28253</v>
      </c>
      <c r="E11" s="68">
        <v>1.6403274500696703</v>
      </c>
      <c r="F11" s="67">
        <v>326621</v>
      </c>
      <c r="G11" s="67">
        <v>18.963132837900602</v>
      </c>
      <c r="H11" s="174">
        <v>17846172.059999999</v>
      </c>
      <c r="I11" s="182">
        <v>54.638777237226016</v>
      </c>
      <c r="J11" s="297"/>
    </row>
    <row r="12" spans="1:10" s="43" customFormat="1" ht="30" customHeight="1" x14ac:dyDescent="0.2">
      <c r="A12" s="318" t="s">
        <v>69</v>
      </c>
      <c r="B12" s="67">
        <v>11058</v>
      </c>
      <c r="C12" s="184">
        <v>4.0773328977492078E-3</v>
      </c>
      <c r="D12" s="67">
        <v>13905</v>
      </c>
      <c r="E12" s="68">
        <v>1.2574606619641888</v>
      </c>
      <c r="F12" s="67">
        <v>41729</v>
      </c>
      <c r="G12" s="67">
        <v>3.7736480376198229</v>
      </c>
      <c r="H12" s="174">
        <v>2850946.23</v>
      </c>
      <c r="I12" s="182">
        <v>68.320502048934799</v>
      </c>
      <c r="J12" s="297"/>
    </row>
    <row r="13" spans="1:10" s="43" customFormat="1" ht="20.100000000000001" customHeight="1" x14ac:dyDescent="0.2">
      <c r="A13" s="318" t="s">
        <v>70</v>
      </c>
      <c r="B13" s="67">
        <v>2</v>
      </c>
      <c r="C13" s="185">
        <v>7.3744490825632253E-7</v>
      </c>
      <c r="D13" s="67">
        <v>2</v>
      </c>
      <c r="E13" s="68">
        <v>1</v>
      </c>
      <c r="F13" s="67">
        <v>14</v>
      </c>
      <c r="G13" s="67">
        <v>7</v>
      </c>
      <c r="H13" s="174">
        <v>1279.01</v>
      </c>
      <c r="I13" s="182">
        <v>91.357857142857142</v>
      </c>
      <c r="J13" s="297"/>
    </row>
    <row r="14" spans="1:10" s="43" customFormat="1" ht="30" customHeight="1" x14ac:dyDescent="0.2">
      <c r="A14" s="318" t="s">
        <v>71</v>
      </c>
      <c r="B14" s="67">
        <v>1076</v>
      </c>
      <c r="C14" s="186">
        <v>3.9674536064190154E-4</v>
      </c>
      <c r="D14" s="67">
        <v>2319</v>
      </c>
      <c r="E14" s="68">
        <v>2.1552044609665426</v>
      </c>
      <c r="F14" s="67">
        <v>31986</v>
      </c>
      <c r="G14" s="67">
        <v>29.726765799256505</v>
      </c>
      <c r="H14" s="174">
        <v>2151479.7799999998</v>
      </c>
      <c r="I14" s="182">
        <v>67.26317076220846</v>
      </c>
      <c r="J14" s="297"/>
    </row>
    <row r="15" spans="1:10" s="43" customFormat="1" ht="30" customHeight="1" x14ac:dyDescent="0.2">
      <c r="A15" s="318" t="s">
        <v>126</v>
      </c>
      <c r="B15" s="67"/>
      <c r="C15" s="187"/>
      <c r="D15" s="67"/>
      <c r="E15" s="68"/>
      <c r="F15" s="67"/>
      <c r="G15" s="67"/>
      <c r="H15" s="174"/>
      <c r="I15" s="182"/>
      <c r="J15" s="297"/>
    </row>
    <row r="16" spans="1:10" s="43" customFormat="1" ht="30" customHeight="1" x14ac:dyDescent="0.2">
      <c r="A16" s="318" t="s">
        <v>125</v>
      </c>
      <c r="B16" s="67">
        <v>3</v>
      </c>
      <c r="C16" s="185">
        <v>1.1061673623844838E-6</v>
      </c>
      <c r="D16" s="67">
        <v>3</v>
      </c>
      <c r="E16" s="68">
        <v>1</v>
      </c>
      <c r="F16" s="67">
        <v>108</v>
      </c>
      <c r="G16" s="67">
        <v>36</v>
      </c>
      <c r="H16" s="174">
        <v>3833.24</v>
      </c>
      <c r="I16" s="182">
        <v>35.492962962962963</v>
      </c>
      <c r="J16" s="297"/>
    </row>
    <row r="17" spans="1:10" ht="20.100000000000001" customHeight="1" x14ac:dyDescent="0.2">
      <c r="A17" s="318" t="s">
        <v>72</v>
      </c>
      <c r="B17" s="67"/>
      <c r="C17" s="186"/>
      <c r="D17" s="67"/>
      <c r="E17" s="68"/>
      <c r="F17" s="67"/>
      <c r="G17" s="189"/>
      <c r="H17" s="174"/>
      <c r="I17" s="182"/>
    </row>
    <row r="18" spans="1:10" ht="15" customHeight="1" x14ac:dyDescent="0.2">
      <c r="A18" s="318" t="s">
        <v>73</v>
      </c>
      <c r="B18" s="67">
        <v>5866</v>
      </c>
      <c r="C18" s="184">
        <v>2.1629259159157942E-3</v>
      </c>
      <c r="D18" s="67"/>
      <c r="E18" s="68"/>
      <c r="F18" s="67">
        <v>63314</v>
      </c>
      <c r="G18" s="67">
        <v>10.793385612001364</v>
      </c>
      <c r="H18" s="174">
        <v>4672310.55</v>
      </c>
      <c r="I18" s="182">
        <v>73.795851628391816</v>
      </c>
    </row>
    <row r="19" spans="1:10" ht="15" customHeight="1" x14ac:dyDescent="0.2">
      <c r="A19" s="319" t="s">
        <v>74</v>
      </c>
      <c r="B19" s="69">
        <v>16</v>
      </c>
      <c r="C19" s="191">
        <v>5.8995592660505802E-6</v>
      </c>
      <c r="D19" s="69"/>
      <c r="E19" s="68"/>
      <c r="F19" s="69">
        <v>583</v>
      </c>
      <c r="G19" s="69">
        <v>36.4375</v>
      </c>
      <c r="H19" s="175">
        <v>38811.32</v>
      </c>
      <c r="I19" s="196">
        <v>66.571732418524874</v>
      </c>
    </row>
    <row r="20" spans="1:10" ht="15" customHeight="1" x14ac:dyDescent="0.2">
      <c r="A20" s="319" t="s">
        <v>75</v>
      </c>
      <c r="B20" s="69">
        <v>5713</v>
      </c>
      <c r="C20" s="191">
        <v>2.1065113804341856E-3</v>
      </c>
      <c r="D20" s="69"/>
      <c r="E20" s="68"/>
      <c r="F20" s="69">
        <v>56896</v>
      </c>
      <c r="G20" s="69">
        <v>9.9590407841764392</v>
      </c>
      <c r="H20" s="175">
        <v>4143799.52</v>
      </c>
      <c r="I20" s="196">
        <v>72.831122047244094</v>
      </c>
    </row>
    <row r="21" spans="1:10" ht="15" customHeight="1" x14ac:dyDescent="0.2">
      <c r="A21" s="319" t="s">
        <v>76</v>
      </c>
      <c r="B21" s="69">
        <v>136</v>
      </c>
      <c r="C21" s="192">
        <v>5.0146253761429937E-5</v>
      </c>
      <c r="D21" s="69"/>
      <c r="E21" s="68"/>
      <c r="F21" s="69">
        <v>5772</v>
      </c>
      <c r="G21" s="69">
        <v>42.441176470588232</v>
      </c>
      <c r="H21" s="175">
        <v>488057.18</v>
      </c>
      <c r="I21" s="196">
        <v>84.555990990990992</v>
      </c>
    </row>
    <row r="22" spans="1:10" ht="30" customHeight="1" x14ac:dyDescent="0.2">
      <c r="A22" s="319" t="s">
        <v>77</v>
      </c>
      <c r="B22" s="69">
        <v>1</v>
      </c>
      <c r="C22" s="192">
        <v>3.6872245412816126E-7</v>
      </c>
      <c r="D22" s="69"/>
      <c r="E22" s="68"/>
      <c r="F22" s="69">
        <v>63</v>
      </c>
      <c r="G22" s="69">
        <v>63</v>
      </c>
      <c r="H22" s="175">
        <v>1642.53</v>
      </c>
      <c r="I22" s="196">
        <v>26.071904761904761</v>
      </c>
    </row>
    <row r="23" spans="1:10" s="43" customFormat="1" ht="15" customHeight="1" x14ac:dyDescent="0.2">
      <c r="A23" s="320" t="s">
        <v>295</v>
      </c>
      <c r="B23" s="67">
        <v>490</v>
      </c>
      <c r="C23" s="184">
        <v>1.8067400252279903E-4</v>
      </c>
      <c r="D23" s="67"/>
      <c r="E23" s="68"/>
      <c r="F23" s="67">
        <v>23458</v>
      </c>
      <c r="G23" s="67">
        <v>47.873469387755101</v>
      </c>
      <c r="H23" s="174">
        <v>845357.77</v>
      </c>
      <c r="I23" s="182">
        <v>36.037077755989429</v>
      </c>
      <c r="J23" s="297"/>
    </row>
    <row r="24" spans="1:10" s="43" customFormat="1" ht="15" customHeight="1" x14ac:dyDescent="0.2">
      <c r="A24" s="321" t="s">
        <v>129</v>
      </c>
      <c r="B24" s="69">
        <v>471</v>
      </c>
      <c r="C24" s="191">
        <v>1.7366827589436397E-4</v>
      </c>
      <c r="D24" s="69"/>
      <c r="E24" s="68"/>
      <c r="F24" s="69">
        <v>22442</v>
      </c>
      <c r="G24" s="69">
        <v>47.647558386411887</v>
      </c>
      <c r="H24" s="175">
        <v>826553.61</v>
      </c>
      <c r="I24" s="196">
        <v>36.830657249799479</v>
      </c>
      <c r="J24" s="297"/>
    </row>
    <row r="25" spans="1:10" s="43" customFormat="1" ht="30" customHeight="1" x14ac:dyDescent="0.2">
      <c r="A25" s="319" t="s">
        <v>130</v>
      </c>
      <c r="B25" s="69">
        <v>19</v>
      </c>
      <c r="C25" s="191">
        <v>7.0057266284350642E-6</v>
      </c>
      <c r="D25" s="69"/>
      <c r="E25" s="68"/>
      <c r="F25" s="69">
        <v>1016</v>
      </c>
      <c r="G25" s="69">
        <v>53.473684210526315</v>
      </c>
      <c r="H25" s="175">
        <v>18804.16</v>
      </c>
      <c r="I25" s="196">
        <v>18.508031496062991</v>
      </c>
      <c r="J25" s="297"/>
    </row>
    <row r="26" spans="1:10" s="43" customFormat="1" ht="15" customHeight="1" x14ac:dyDescent="0.2">
      <c r="A26" s="318" t="s">
        <v>122</v>
      </c>
      <c r="B26" s="67">
        <v>1</v>
      </c>
      <c r="C26" s="186">
        <v>3.6872245412816126E-7</v>
      </c>
      <c r="D26" s="67"/>
      <c r="E26" s="68"/>
      <c r="F26" s="67">
        <v>57</v>
      </c>
      <c r="G26" s="67">
        <v>57</v>
      </c>
      <c r="H26" s="174">
        <v>8153.91</v>
      </c>
      <c r="I26" s="182">
        <v>143.05105263157895</v>
      </c>
      <c r="J26" s="297"/>
    </row>
    <row r="27" spans="1:10" s="43" customFormat="1" ht="15" customHeight="1" x14ac:dyDescent="0.2">
      <c r="A27" s="319" t="s">
        <v>124</v>
      </c>
      <c r="B27" s="69">
        <v>1</v>
      </c>
      <c r="C27" s="192">
        <v>3.6872245412816126E-7</v>
      </c>
      <c r="D27" s="69"/>
      <c r="E27" s="68"/>
      <c r="F27" s="69">
        <v>57</v>
      </c>
      <c r="G27" s="69">
        <v>57</v>
      </c>
      <c r="H27" s="175">
        <v>8153.91</v>
      </c>
      <c r="I27" s="196">
        <v>143.05105263157895</v>
      </c>
      <c r="J27" s="297"/>
    </row>
    <row r="28" spans="1:10" s="43" customFormat="1" ht="30" customHeight="1" x14ac:dyDescent="0.2">
      <c r="A28" s="319" t="s">
        <v>123</v>
      </c>
      <c r="B28" s="69"/>
      <c r="C28" s="190"/>
      <c r="D28" s="69"/>
      <c r="E28" s="68"/>
      <c r="F28" s="69"/>
      <c r="G28" s="69"/>
      <c r="H28" s="175"/>
      <c r="I28" s="196"/>
      <c r="J28" s="297"/>
    </row>
    <row r="29" spans="1:10" ht="30" customHeight="1" x14ac:dyDescent="0.2">
      <c r="A29" s="318" t="s">
        <v>294</v>
      </c>
      <c r="B29" s="67">
        <v>878</v>
      </c>
      <c r="C29" s="193">
        <v>3.2373831472452558E-4</v>
      </c>
      <c r="D29" s="69"/>
      <c r="E29" s="68"/>
      <c r="F29" s="67">
        <v>20448</v>
      </c>
      <c r="G29" s="67">
        <v>23.289293849658314</v>
      </c>
      <c r="H29" s="174">
        <v>780479.87</v>
      </c>
      <c r="I29" s="182">
        <v>38.169007726917059</v>
      </c>
    </row>
    <row r="30" spans="1:10" s="43" customFormat="1" ht="15" customHeight="1" x14ac:dyDescent="0.2">
      <c r="A30" s="322" t="s">
        <v>281</v>
      </c>
      <c r="B30" s="124">
        <v>878</v>
      </c>
      <c r="C30" s="194">
        <v>3.2373831472452558E-4</v>
      </c>
      <c r="D30" s="124"/>
      <c r="E30" s="125"/>
      <c r="F30" s="124">
        <v>20448</v>
      </c>
      <c r="G30" s="124">
        <v>23.289293849658314</v>
      </c>
      <c r="H30" s="176">
        <v>780479.87</v>
      </c>
      <c r="I30" s="197">
        <v>38.169007726917059</v>
      </c>
      <c r="J30" s="297"/>
    </row>
    <row r="31" spans="1:10" ht="9.9499999999999993" customHeight="1" x14ac:dyDescent="0.2">
      <c r="A31" s="212"/>
      <c r="B31" s="69"/>
      <c r="C31" s="192"/>
      <c r="D31" s="69"/>
      <c r="E31" s="68"/>
      <c r="F31" s="69"/>
      <c r="G31" s="69"/>
      <c r="H31" s="175"/>
      <c r="I31" s="196"/>
    </row>
    <row r="32" spans="1:10" s="5" customFormat="1" ht="38.25" customHeight="1" x14ac:dyDescent="0.2">
      <c r="A32" s="339" t="s">
        <v>341</v>
      </c>
      <c r="B32" s="340"/>
      <c r="C32" s="340"/>
      <c r="D32" s="340"/>
      <c r="E32" s="340"/>
      <c r="F32" s="340"/>
      <c r="G32" s="340"/>
      <c r="H32" s="340"/>
      <c r="I32" s="340"/>
      <c r="J32" s="83"/>
    </row>
    <row r="33" spans="1:10" s="5" customFormat="1" ht="30" customHeight="1" x14ac:dyDescent="0.2">
      <c r="A33" s="341" t="s">
        <v>377</v>
      </c>
      <c r="B33" s="342"/>
      <c r="C33" s="342"/>
      <c r="D33" s="342"/>
      <c r="E33" s="342"/>
      <c r="F33" s="342"/>
      <c r="G33" s="342"/>
      <c r="H33" s="342"/>
      <c r="I33" s="342"/>
      <c r="J33" s="83"/>
    </row>
    <row r="34" spans="1:10" s="10" customFormat="1" ht="30" customHeight="1" x14ac:dyDescent="0.2">
      <c r="A34" s="341" t="s">
        <v>383</v>
      </c>
      <c r="B34" s="342"/>
      <c r="C34" s="342"/>
      <c r="D34" s="342"/>
      <c r="E34" s="342"/>
      <c r="F34" s="342"/>
      <c r="G34" s="342"/>
      <c r="H34" s="342"/>
      <c r="I34" s="342"/>
      <c r="J34" s="11"/>
    </row>
    <row r="35" spans="1:10" ht="30" customHeight="1" x14ac:dyDescent="0.2">
      <c r="A35" s="341" t="s">
        <v>376</v>
      </c>
      <c r="B35" s="342"/>
      <c r="C35" s="342"/>
      <c r="D35" s="342"/>
      <c r="E35" s="342"/>
      <c r="F35" s="342"/>
      <c r="G35" s="342"/>
      <c r="H35" s="342"/>
      <c r="I35" s="342"/>
    </row>
    <row r="36" spans="1:10" x14ac:dyDescent="0.2">
      <c r="B36" s="6"/>
      <c r="C36" s="6"/>
      <c r="D36" s="6"/>
      <c r="E36" s="6"/>
      <c r="F36" s="6"/>
      <c r="G36" s="6"/>
      <c r="H36" s="6"/>
      <c r="I36" s="6"/>
    </row>
    <row r="37" spans="1:10" x14ac:dyDescent="0.2">
      <c r="B37" s="6"/>
      <c r="C37" s="53"/>
      <c r="D37" s="6"/>
      <c r="E37" s="6"/>
      <c r="F37" s="6"/>
      <c r="G37" s="6"/>
      <c r="H37" s="6"/>
      <c r="I37" s="6"/>
    </row>
    <row r="38" spans="1:10" x14ac:dyDescent="0.2">
      <c r="B38" s="6"/>
      <c r="C38" s="6"/>
      <c r="D38" s="6"/>
      <c r="E38" s="6"/>
      <c r="F38" s="6"/>
      <c r="G38" s="6"/>
      <c r="H38" s="6"/>
      <c r="I38" s="6"/>
    </row>
  </sheetData>
  <mergeCells count="10">
    <mergeCell ref="B5:I5"/>
    <mergeCell ref="A35:I35"/>
    <mergeCell ref="D6:E6"/>
    <mergeCell ref="F6:G6"/>
    <mergeCell ref="A32:I32"/>
    <mergeCell ref="A33:I33"/>
    <mergeCell ref="H6:H7"/>
    <mergeCell ref="I6:I7"/>
    <mergeCell ref="A34:I34"/>
    <mergeCell ref="B6:C6"/>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7"/>
  <sheetViews>
    <sheetView zoomScale="73" zoomScaleNormal="73" zoomScaleSheetLayoutView="77" workbookViewId="0">
      <selection activeCell="B18" sqref="B18:I28"/>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1" max="11" width="11.28515625" bestFit="1" customWidth="1"/>
  </cols>
  <sheetData>
    <row r="1" spans="1:9" s="155" customFormat="1" ht="15" customHeight="1" x14ac:dyDescent="0.2">
      <c r="A1" s="162" t="s">
        <v>64</v>
      </c>
      <c r="B1" s="157"/>
      <c r="C1" s="157"/>
      <c r="D1" s="157"/>
      <c r="E1" s="157"/>
      <c r="F1" s="157"/>
      <c r="G1" s="157"/>
      <c r="H1" s="157"/>
      <c r="I1" s="158"/>
    </row>
    <row r="2" spans="1:9" s="155" customFormat="1" ht="15" customHeight="1" x14ac:dyDescent="0.2">
      <c r="A2" s="287"/>
      <c r="B2" s="90"/>
      <c r="C2" s="90"/>
      <c r="D2" s="90"/>
      <c r="E2" s="90"/>
      <c r="F2" s="90"/>
      <c r="G2" s="90"/>
      <c r="H2" s="90"/>
      <c r="I2" s="288"/>
    </row>
    <row r="3" spans="1:9" s="70" customFormat="1" ht="15" customHeight="1" x14ac:dyDescent="0.2">
      <c r="A3" s="160" t="s">
        <v>305</v>
      </c>
      <c r="B3" s="107"/>
      <c r="C3" s="107"/>
      <c r="D3" s="107"/>
      <c r="E3" s="107"/>
      <c r="F3" s="107"/>
      <c r="G3" s="107"/>
      <c r="H3" s="107"/>
      <c r="I3" s="161"/>
    </row>
    <row r="4" spans="1:9" s="70" customFormat="1" ht="15" customHeight="1" x14ac:dyDescent="0.2">
      <c r="A4" s="160"/>
      <c r="B4" s="107"/>
      <c r="C4" s="107"/>
      <c r="D4" s="107"/>
      <c r="E4" s="107"/>
      <c r="F4" s="107"/>
      <c r="G4" s="107"/>
      <c r="H4" s="107"/>
      <c r="I4" s="161"/>
    </row>
    <row r="5" spans="1:9" s="5" customFormat="1" ht="15" customHeight="1" x14ac:dyDescent="0.25">
      <c r="A5" s="323"/>
      <c r="B5" s="335" t="s">
        <v>304</v>
      </c>
      <c r="C5" s="335"/>
      <c r="D5" s="335"/>
      <c r="E5" s="335"/>
      <c r="F5" s="335"/>
      <c r="G5" s="335"/>
      <c r="H5" s="335"/>
      <c r="I5" s="335"/>
    </row>
    <row r="6" spans="1:9" s="5" customFormat="1" ht="39.950000000000003" customHeight="1" x14ac:dyDescent="0.2">
      <c r="A6" s="331" t="s">
        <v>65</v>
      </c>
      <c r="B6" s="336" t="s">
        <v>384</v>
      </c>
      <c r="C6" s="336"/>
      <c r="D6" s="336" t="s">
        <v>379</v>
      </c>
      <c r="E6" s="336"/>
      <c r="F6" s="336" t="s">
        <v>385</v>
      </c>
      <c r="G6" s="336"/>
      <c r="H6" s="337" t="s">
        <v>301</v>
      </c>
      <c r="I6" s="337" t="s">
        <v>300</v>
      </c>
    </row>
    <row r="7" spans="1:9" s="5" customFormat="1" ht="39.950000000000003" customHeight="1" x14ac:dyDescent="0.2">
      <c r="A7" s="325"/>
      <c r="B7" s="326" t="s">
        <v>3</v>
      </c>
      <c r="C7" s="326" t="s">
        <v>138</v>
      </c>
      <c r="D7" s="122" t="s">
        <v>3</v>
      </c>
      <c r="E7" s="122" t="s">
        <v>139</v>
      </c>
      <c r="F7" s="326" t="s">
        <v>3</v>
      </c>
      <c r="G7" s="326" t="s">
        <v>139</v>
      </c>
      <c r="H7" s="338"/>
      <c r="I7" s="338"/>
    </row>
    <row r="8" spans="1:9" s="5" customFormat="1" ht="20.100000000000001" customHeight="1" x14ac:dyDescent="0.2">
      <c r="A8" s="325">
        <v>1</v>
      </c>
      <c r="B8" s="122">
        <v>2</v>
      </c>
      <c r="C8" s="122">
        <v>3</v>
      </c>
      <c r="D8" s="122">
        <v>4</v>
      </c>
      <c r="E8" s="122" t="s">
        <v>216</v>
      </c>
      <c r="F8" s="122">
        <v>6</v>
      </c>
      <c r="G8" s="122" t="s">
        <v>217</v>
      </c>
      <c r="H8" s="295">
        <v>8</v>
      </c>
      <c r="I8" s="295" t="s">
        <v>218</v>
      </c>
    </row>
    <row r="9" spans="1:9" s="5" customFormat="1" ht="15" customHeight="1" x14ac:dyDescent="0.2">
      <c r="A9" s="121"/>
      <c r="B9" s="317"/>
      <c r="C9" s="317"/>
      <c r="D9" s="317"/>
      <c r="E9" s="317"/>
      <c r="F9" s="317"/>
      <c r="G9" s="317"/>
      <c r="H9" s="317"/>
      <c r="I9" s="324"/>
    </row>
    <row r="10" spans="1:9" s="298" customFormat="1" ht="20.100000000000001" customHeight="1" x14ac:dyDescent="0.2">
      <c r="A10" s="318" t="s">
        <v>67</v>
      </c>
      <c r="B10" s="67">
        <v>257299</v>
      </c>
      <c r="C10" s="184">
        <v>9.4871918724721768E-2</v>
      </c>
      <c r="D10" s="67">
        <v>386705</v>
      </c>
      <c r="E10" s="68">
        <v>1.5029401591144933</v>
      </c>
      <c r="F10" s="67">
        <v>2507889</v>
      </c>
      <c r="G10" s="67">
        <v>9.746983081939689</v>
      </c>
      <c r="H10" s="174">
        <v>132583588.62</v>
      </c>
      <c r="I10" s="182">
        <v>52.866609574825681</v>
      </c>
    </row>
    <row r="11" spans="1:9" s="298" customFormat="1" ht="30" customHeight="1" x14ac:dyDescent="0.2">
      <c r="A11" s="318" t="s">
        <v>68</v>
      </c>
      <c r="B11" s="67">
        <v>12725</v>
      </c>
      <c r="C11" s="184">
        <v>4.6919932287808521E-3</v>
      </c>
      <c r="D11" s="67">
        <v>21849</v>
      </c>
      <c r="E11" s="68">
        <v>1.7170137524557956</v>
      </c>
      <c r="F11" s="67">
        <v>259032</v>
      </c>
      <c r="G11" s="67">
        <v>20.356149312377209</v>
      </c>
      <c r="H11" s="174">
        <v>13518104.630000001</v>
      </c>
      <c r="I11" s="182">
        <v>52.187006354427254</v>
      </c>
    </row>
    <row r="12" spans="1:9" s="298" customFormat="1" ht="30" customHeight="1" x14ac:dyDescent="0.2">
      <c r="A12" s="318" t="s">
        <v>69</v>
      </c>
      <c r="B12" s="67">
        <v>64888</v>
      </c>
      <c r="C12" s="184">
        <v>2.392566260346813E-2</v>
      </c>
      <c r="D12" s="67">
        <v>97518</v>
      </c>
      <c r="E12" s="68">
        <v>1.5028664776229812</v>
      </c>
      <c r="F12" s="67">
        <v>288383</v>
      </c>
      <c r="G12" s="67">
        <v>4.444319442732092</v>
      </c>
      <c r="H12" s="174">
        <v>15213875.52</v>
      </c>
      <c r="I12" s="182">
        <v>52.755798781481573</v>
      </c>
    </row>
    <row r="13" spans="1:9" s="298" customFormat="1" ht="20.100000000000001" customHeight="1" x14ac:dyDescent="0.2">
      <c r="A13" s="318" t="s">
        <v>70</v>
      </c>
      <c r="B13" s="67">
        <v>5</v>
      </c>
      <c r="C13" s="185">
        <v>1.8436122706408065E-6</v>
      </c>
      <c r="D13" s="67">
        <v>5</v>
      </c>
      <c r="E13" s="68">
        <v>1</v>
      </c>
      <c r="F13" s="67">
        <v>24</v>
      </c>
      <c r="G13" s="67">
        <v>4.8</v>
      </c>
      <c r="H13" s="174">
        <v>1121</v>
      </c>
      <c r="I13" s="182">
        <v>46.708333333333336</v>
      </c>
    </row>
    <row r="14" spans="1:9" s="298" customFormat="1" ht="30" customHeight="1" x14ac:dyDescent="0.2">
      <c r="A14" s="318" t="s">
        <v>71</v>
      </c>
      <c r="B14" s="67">
        <v>740</v>
      </c>
      <c r="C14" s="186">
        <v>2.7285461605483936E-4</v>
      </c>
      <c r="D14" s="67">
        <v>1532</v>
      </c>
      <c r="E14" s="68">
        <v>2.0702702702702704</v>
      </c>
      <c r="F14" s="67">
        <v>20671</v>
      </c>
      <c r="G14" s="67">
        <v>27.933783783783785</v>
      </c>
      <c r="H14" s="174">
        <v>1403998.98</v>
      </c>
      <c r="I14" s="182">
        <v>67.921192975666386</v>
      </c>
    </row>
    <row r="15" spans="1:9" s="298" customFormat="1" ht="30" customHeight="1" x14ac:dyDescent="0.2">
      <c r="A15" s="318" t="s">
        <v>126</v>
      </c>
      <c r="B15" s="67"/>
      <c r="C15" s="187"/>
      <c r="D15" s="67"/>
      <c r="E15" s="68"/>
      <c r="F15" s="67"/>
      <c r="G15" s="67"/>
      <c r="H15" s="174"/>
      <c r="I15" s="182"/>
    </row>
    <row r="16" spans="1:9" s="298" customFormat="1" ht="30" customHeight="1" x14ac:dyDescent="0.2">
      <c r="A16" s="318" t="s">
        <v>125</v>
      </c>
      <c r="B16" s="67">
        <v>2</v>
      </c>
      <c r="C16" s="185">
        <v>7.3744490825632253E-7</v>
      </c>
      <c r="D16" s="67">
        <v>2</v>
      </c>
      <c r="E16" s="68">
        <v>1</v>
      </c>
      <c r="F16" s="67">
        <v>44</v>
      </c>
      <c r="G16" s="67">
        <v>22</v>
      </c>
      <c r="H16" s="174">
        <v>4311.6499999999996</v>
      </c>
      <c r="I16" s="182">
        <v>97.992045454545448</v>
      </c>
    </row>
    <row r="17" spans="1:11" s="5" customFormat="1" ht="20.100000000000001" customHeight="1" x14ac:dyDescent="0.2">
      <c r="A17" s="318" t="s">
        <v>72</v>
      </c>
      <c r="B17" s="67"/>
      <c r="C17" s="186"/>
      <c r="D17" s="67"/>
      <c r="E17" s="68"/>
      <c r="F17" s="67"/>
      <c r="G17" s="189"/>
      <c r="H17" s="174"/>
      <c r="I17" s="182"/>
    </row>
    <row r="18" spans="1:11" s="298" customFormat="1" ht="15" customHeight="1" x14ac:dyDescent="0.2">
      <c r="A18" s="318" t="s">
        <v>73</v>
      </c>
      <c r="B18" s="67">
        <v>48261</v>
      </c>
      <c r="C18" s="184">
        <v>1.7794914358679192E-2</v>
      </c>
      <c r="D18" s="67"/>
      <c r="E18" s="68"/>
      <c r="F18" s="67">
        <v>3493207</v>
      </c>
      <c r="G18" s="67">
        <v>72.381571040798988</v>
      </c>
      <c r="H18" s="174">
        <v>158402256.5</v>
      </c>
      <c r="I18" s="182">
        <v>45.345797285989633</v>
      </c>
    </row>
    <row r="19" spans="1:11" s="298" customFormat="1" ht="15" customHeight="1" x14ac:dyDescent="0.2">
      <c r="A19" s="319" t="s">
        <v>74</v>
      </c>
      <c r="B19" s="69">
        <v>47899</v>
      </c>
      <c r="C19" s="191">
        <v>1.7661436830284798E-2</v>
      </c>
      <c r="D19" s="69"/>
      <c r="E19" s="68"/>
      <c r="F19" s="69">
        <v>3469931</v>
      </c>
      <c r="G19" s="69">
        <v>72.442660598342343</v>
      </c>
      <c r="H19" s="175">
        <v>157724994.06999999</v>
      </c>
      <c r="I19" s="196">
        <v>45.454792637087017</v>
      </c>
    </row>
    <row r="20" spans="1:11" s="298" customFormat="1" ht="15" customHeight="1" x14ac:dyDescent="0.2">
      <c r="A20" s="319" t="s">
        <v>75</v>
      </c>
      <c r="B20" s="69"/>
      <c r="C20" s="191"/>
      <c r="D20" s="69"/>
      <c r="E20" s="68"/>
      <c r="F20" s="69"/>
      <c r="G20" s="69"/>
      <c r="H20" s="175"/>
      <c r="I20" s="196"/>
    </row>
    <row r="21" spans="1:11" s="298" customFormat="1" ht="15" customHeight="1" x14ac:dyDescent="0.2">
      <c r="A21" s="319" t="s">
        <v>76</v>
      </c>
      <c r="B21" s="69">
        <v>61</v>
      </c>
      <c r="C21" s="192">
        <v>2.2492069701817839E-5</v>
      </c>
      <c r="D21" s="69"/>
      <c r="E21" s="68"/>
      <c r="F21" s="69">
        <v>2393</v>
      </c>
      <c r="G21" s="69">
        <v>39.229508196721312</v>
      </c>
      <c r="H21" s="175">
        <v>158247.72</v>
      </c>
      <c r="I21" s="196">
        <v>66.129427496865858</v>
      </c>
    </row>
    <row r="22" spans="1:11" s="298" customFormat="1" ht="30" customHeight="1" x14ac:dyDescent="0.2">
      <c r="A22" s="319" t="s">
        <v>77</v>
      </c>
      <c r="B22" s="69">
        <v>301</v>
      </c>
      <c r="C22" s="192">
        <v>1.1098545869257655E-4</v>
      </c>
      <c r="D22" s="69"/>
      <c r="E22" s="68"/>
      <c r="F22" s="69">
        <v>20883</v>
      </c>
      <c r="G22" s="69">
        <v>69.378737541528238</v>
      </c>
      <c r="H22" s="175">
        <v>519014.71</v>
      </c>
      <c r="I22" s="196">
        <v>24.853455442225734</v>
      </c>
    </row>
    <row r="23" spans="1:11" s="298" customFormat="1" ht="15" customHeight="1" x14ac:dyDescent="0.2">
      <c r="A23" s="320" t="s">
        <v>296</v>
      </c>
      <c r="B23" s="67">
        <v>45713</v>
      </c>
      <c r="C23" s="184">
        <v>1.6855409545560637E-2</v>
      </c>
      <c r="D23" s="67"/>
      <c r="E23" s="68"/>
      <c r="F23" s="67">
        <v>2267007</v>
      </c>
      <c r="G23" s="67">
        <v>49.592172904862949</v>
      </c>
      <c r="H23" s="174">
        <v>78618587.300000012</v>
      </c>
      <c r="I23" s="182">
        <v>34.679463848148686</v>
      </c>
    </row>
    <row r="24" spans="1:11" s="298" customFormat="1" ht="15" customHeight="1" x14ac:dyDescent="0.2">
      <c r="A24" s="321" t="s">
        <v>129</v>
      </c>
      <c r="B24" s="69">
        <v>38964</v>
      </c>
      <c r="C24" s="191">
        <v>1.4366901702649676E-2</v>
      </c>
      <c r="D24" s="69"/>
      <c r="E24" s="68"/>
      <c r="F24" s="69">
        <v>1972877</v>
      </c>
      <c r="G24" s="69">
        <v>50.633328200390103</v>
      </c>
      <c r="H24" s="175">
        <v>73192281.400000006</v>
      </c>
      <c r="I24" s="196">
        <v>37.09926234630948</v>
      </c>
      <c r="K24" s="299"/>
    </row>
    <row r="25" spans="1:11" s="298" customFormat="1" ht="30" customHeight="1" x14ac:dyDescent="0.2">
      <c r="A25" s="319" t="s">
        <v>130</v>
      </c>
      <c r="B25" s="69">
        <v>6749</v>
      </c>
      <c r="C25" s="191">
        <v>2.4885078429109607E-3</v>
      </c>
      <c r="D25" s="69"/>
      <c r="E25" s="68"/>
      <c r="F25" s="69">
        <v>294130</v>
      </c>
      <c r="G25" s="69">
        <v>43.581271299451771</v>
      </c>
      <c r="H25" s="175">
        <v>5426305.9000000004</v>
      </c>
      <c r="I25" s="196">
        <v>18.448665216060927</v>
      </c>
      <c r="K25" s="299"/>
    </row>
    <row r="26" spans="1:11" s="5" customFormat="1" ht="15" customHeight="1" x14ac:dyDescent="0.2">
      <c r="A26" s="318" t="s">
        <v>122</v>
      </c>
      <c r="B26" s="67">
        <v>278</v>
      </c>
      <c r="C26" s="186">
        <v>1.0250484224762884E-4</v>
      </c>
      <c r="D26" s="67"/>
      <c r="E26" s="68"/>
      <c r="F26" s="67">
        <v>13866</v>
      </c>
      <c r="G26" s="67">
        <v>49.877697841726622</v>
      </c>
      <c r="H26" s="174">
        <v>921652.51</v>
      </c>
      <c r="I26" s="182">
        <v>66.468520842348184</v>
      </c>
    </row>
    <row r="27" spans="1:11" s="5" customFormat="1" ht="15" customHeight="1" x14ac:dyDescent="0.2">
      <c r="A27" s="319" t="s">
        <v>124</v>
      </c>
      <c r="B27" s="69">
        <v>249</v>
      </c>
      <c r="C27" s="192">
        <v>9.181189107791216E-5</v>
      </c>
      <c r="D27" s="69"/>
      <c r="E27" s="68"/>
      <c r="F27" s="69">
        <v>12422</v>
      </c>
      <c r="G27" s="69">
        <v>49.887550200803211</v>
      </c>
      <c r="H27" s="175">
        <v>868907.35</v>
      </c>
      <c r="I27" s="196">
        <v>69.949070198035741</v>
      </c>
    </row>
    <row r="28" spans="1:11" s="5" customFormat="1" ht="15" customHeight="1" x14ac:dyDescent="0.2">
      <c r="A28" s="322" t="s">
        <v>123</v>
      </c>
      <c r="B28" s="124">
        <v>29</v>
      </c>
      <c r="C28" s="194">
        <v>1.0692951169716678E-5</v>
      </c>
      <c r="D28" s="124"/>
      <c r="E28" s="125"/>
      <c r="F28" s="124">
        <v>1444</v>
      </c>
      <c r="G28" s="124">
        <v>49.793103448275865</v>
      </c>
      <c r="H28" s="176">
        <v>52745.16</v>
      </c>
      <c r="I28" s="197">
        <v>36.527119113573413</v>
      </c>
    </row>
    <row r="29" spans="1:11" x14ac:dyDescent="0.2">
      <c r="A29" s="334"/>
      <c r="B29" s="334"/>
      <c r="C29" s="334"/>
      <c r="D29" s="334"/>
      <c r="E29" s="334"/>
      <c r="F29" s="334"/>
      <c r="G29" s="334"/>
      <c r="H29" s="334"/>
      <c r="I29" s="334"/>
    </row>
    <row r="30" spans="1:11" s="5" customFormat="1" ht="42.75" customHeight="1" x14ac:dyDescent="0.2">
      <c r="A30" s="343" t="s">
        <v>340</v>
      </c>
      <c r="B30" s="343"/>
      <c r="C30" s="343"/>
      <c r="D30" s="343"/>
      <c r="E30" s="343"/>
      <c r="F30" s="343"/>
      <c r="G30" s="343"/>
      <c r="H30" s="343"/>
      <c r="I30" s="343"/>
    </row>
    <row r="31" spans="1:11" ht="30" customHeight="1" x14ac:dyDescent="0.2">
      <c r="A31" s="343" t="s">
        <v>377</v>
      </c>
      <c r="B31" s="343"/>
      <c r="C31" s="343"/>
      <c r="D31" s="343"/>
      <c r="E31" s="343"/>
      <c r="F31" s="343"/>
      <c r="G31" s="343"/>
      <c r="H31" s="343"/>
      <c r="I31" s="343"/>
    </row>
    <row r="32" spans="1:11" ht="30" customHeight="1" x14ac:dyDescent="0.2">
      <c r="A32" s="343" t="s">
        <v>383</v>
      </c>
      <c r="B32" s="343"/>
      <c r="C32" s="343"/>
      <c r="D32" s="343"/>
      <c r="E32" s="343"/>
      <c r="F32" s="343"/>
      <c r="G32" s="343"/>
      <c r="H32" s="343"/>
      <c r="I32" s="343"/>
    </row>
    <row r="33" spans="1:9" ht="30" customHeight="1" x14ac:dyDescent="0.2">
      <c r="A33" s="343" t="s">
        <v>376</v>
      </c>
      <c r="B33" s="343"/>
      <c r="C33" s="343"/>
      <c r="D33" s="343"/>
      <c r="E33" s="343"/>
      <c r="F33" s="343"/>
      <c r="G33" s="343"/>
      <c r="H33" s="343"/>
      <c r="I33" s="343"/>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B36" s="67"/>
      <c r="C36" s="184"/>
      <c r="D36" s="67"/>
      <c r="E36" s="68"/>
      <c r="F36" s="67"/>
      <c r="G36" s="67"/>
      <c r="H36" s="174"/>
      <c r="I36" s="182"/>
    </row>
    <row r="37" spans="1:9" x14ac:dyDescent="0.2">
      <c r="B37" s="69"/>
      <c r="C37" s="191"/>
      <c r="D37" s="69"/>
      <c r="E37" s="68"/>
      <c r="F37" s="69"/>
      <c r="G37" s="69"/>
      <c r="H37" s="175"/>
      <c r="I37" s="196"/>
    </row>
    <row r="38" spans="1:9" x14ac:dyDescent="0.2">
      <c r="B38" s="69"/>
      <c r="C38" s="191"/>
      <c r="D38" s="69"/>
      <c r="E38" s="68"/>
      <c r="F38" s="69"/>
      <c r="G38" s="69"/>
      <c r="H38" s="175"/>
      <c r="I38" s="196"/>
    </row>
    <row r="39" spans="1:9" x14ac:dyDescent="0.2">
      <c r="B39" s="69"/>
      <c r="C39" s="192"/>
      <c r="D39" s="69"/>
      <c r="E39" s="68"/>
      <c r="F39" s="69"/>
      <c r="G39" s="69"/>
      <c r="H39" s="175"/>
      <c r="I39" s="196"/>
    </row>
    <row r="40" spans="1:9" x14ac:dyDescent="0.2">
      <c r="B40" s="69"/>
      <c r="C40" s="192"/>
      <c r="D40" s="69"/>
      <c r="E40" s="68"/>
      <c r="F40" s="69"/>
      <c r="G40" s="69"/>
      <c r="H40" s="175"/>
      <c r="I40" s="196"/>
    </row>
    <row r="41" spans="1:9" x14ac:dyDescent="0.2">
      <c r="B41" s="67"/>
      <c r="C41" s="184"/>
      <c r="D41" s="67"/>
      <c r="E41" s="68"/>
      <c r="F41" s="67"/>
      <c r="G41" s="67"/>
      <c r="H41" s="174"/>
      <c r="I41" s="182"/>
    </row>
    <row r="42" spans="1:9" x14ac:dyDescent="0.2">
      <c r="B42" s="69"/>
      <c r="C42" s="191"/>
      <c r="D42" s="69"/>
      <c r="E42" s="68"/>
      <c r="F42" s="69"/>
      <c r="G42" s="69"/>
      <c r="H42" s="175"/>
      <c r="I42" s="196"/>
    </row>
    <row r="43" spans="1:9" x14ac:dyDescent="0.2">
      <c r="A43"/>
      <c r="B43"/>
      <c r="C43"/>
      <c r="D43"/>
      <c r="E43"/>
      <c r="F43"/>
      <c r="G43"/>
      <c r="H43"/>
      <c r="I43"/>
    </row>
    <row r="44" spans="1:9" x14ac:dyDescent="0.2">
      <c r="A44"/>
      <c r="B44"/>
      <c r="C44"/>
      <c r="D44"/>
      <c r="E44"/>
      <c r="F44"/>
      <c r="G44"/>
      <c r="H44"/>
      <c r="I44"/>
    </row>
    <row r="45" spans="1:9" x14ac:dyDescent="0.2">
      <c r="A45"/>
      <c r="B45"/>
      <c r="C45"/>
      <c r="D45"/>
      <c r="E45"/>
      <c r="F45"/>
      <c r="G45"/>
      <c r="H45"/>
      <c r="I45"/>
    </row>
    <row r="46" spans="1:9" x14ac:dyDescent="0.2">
      <c r="A46"/>
      <c r="B46"/>
      <c r="C46"/>
      <c r="D46"/>
      <c r="E46"/>
      <c r="F46"/>
      <c r="G46"/>
      <c r="H46"/>
      <c r="I46"/>
    </row>
    <row r="47" spans="1:9" x14ac:dyDescent="0.2">
      <c r="A47"/>
      <c r="B47"/>
      <c r="C47"/>
      <c r="D47"/>
      <c r="E47"/>
      <c r="F47"/>
      <c r="G47"/>
      <c r="H47"/>
      <c r="I47"/>
    </row>
  </sheetData>
  <mergeCells count="13">
    <mergeCell ref="B5:I5"/>
    <mergeCell ref="A30:I30"/>
    <mergeCell ref="B6:C6"/>
    <mergeCell ref="D6:E6"/>
    <mergeCell ref="F6:G6"/>
    <mergeCell ref="H6:H7"/>
    <mergeCell ref="I6:I7"/>
    <mergeCell ref="A34:I34"/>
    <mergeCell ref="A35:I35"/>
    <mergeCell ref="A29:I29"/>
    <mergeCell ref="A33:I33"/>
    <mergeCell ref="A32:I32"/>
    <mergeCell ref="A31:I31"/>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85" zoomScaleNormal="85" zoomScaleSheetLayoutView="89" workbookViewId="0">
      <selection activeCell="K29" sqref="K29"/>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8"/>
      <c r="I1" s="76"/>
      <c r="J1" s="82"/>
    </row>
    <row r="2" spans="1:34" s="70" customFormat="1" ht="15" customHeight="1" x14ac:dyDescent="0.2">
      <c r="A2" s="159"/>
      <c r="B2" s="265"/>
      <c r="C2" s="265"/>
      <c r="D2" s="265"/>
      <c r="E2" s="265"/>
      <c r="F2" s="265"/>
      <c r="G2" s="265"/>
      <c r="H2" s="76"/>
      <c r="I2" s="76"/>
      <c r="J2" s="82"/>
    </row>
    <row r="3" spans="1:34" s="70" customFormat="1" ht="15" customHeight="1" x14ac:dyDescent="0.2">
      <c r="A3" s="346" t="s">
        <v>361</v>
      </c>
      <c r="B3" s="347"/>
      <c r="C3" s="347"/>
      <c r="D3" s="347"/>
      <c r="E3" s="347"/>
      <c r="F3" s="347"/>
      <c r="G3" s="347"/>
      <c r="H3" s="348"/>
      <c r="I3" s="289"/>
      <c r="J3" s="82"/>
    </row>
    <row r="4" spans="1:34" s="70" customFormat="1" ht="45" customHeight="1" x14ac:dyDescent="0.2">
      <c r="A4" s="344" t="s">
        <v>357</v>
      </c>
      <c r="B4" s="345"/>
      <c r="C4" s="345"/>
      <c r="D4" s="345"/>
      <c r="E4" s="345"/>
      <c r="F4" s="345"/>
      <c r="G4" s="345"/>
      <c r="H4" s="345"/>
      <c r="I4" s="274"/>
      <c r="J4" s="273"/>
      <c r="K4" s="273"/>
      <c r="L4" s="273"/>
      <c r="M4" s="273"/>
      <c r="N4" s="273"/>
      <c r="O4" s="273"/>
      <c r="P4" s="273"/>
      <c r="Q4" s="273"/>
      <c r="R4" s="273"/>
      <c r="S4" s="273"/>
    </row>
    <row r="5" spans="1:34" s="70" customFormat="1" ht="15" customHeight="1" x14ac:dyDescent="0.2">
      <c r="A5" s="220"/>
      <c r="B5" s="219"/>
      <c r="C5" s="219"/>
      <c r="D5" s="219"/>
      <c r="E5" s="219"/>
      <c r="F5" s="219"/>
      <c r="G5" s="219"/>
      <c r="H5" s="219"/>
      <c r="I5" s="266"/>
      <c r="J5" s="82"/>
      <c r="P5" s="106" t="s">
        <v>364</v>
      </c>
      <c r="Q5" s="106"/>
      <c r="X5" s="106" t="s">
        <v>365</v>
      </c>
    </row>
    <row r="6" spans="1:34" s="98" customFormat="1" ht="15" customHeight="1" x14ac:dyDescent="0.2">
      <c r="A6" s="353" t="s">
        <v>356</v>
      </c>
      <c r="B6" s="352" t="s">
        <v>5</v>
      </c>
      <c r="C6" s="352"/>
      <c r="D6" s="352"/>
      <c r="E6" s="352"/>
      <c r="F6" s="352"/>
      <c r="G6" s="352"/>
      <c r="H6" s="352"/>
      <c r="I6" s="353" t="s">
        <v>356</v>
      </c>
      <c r="J6" s="352" t="s">
        <v>330</v>
      </c>
      <c r="K6" s="352"/>
      <c r="L6" s="352"/>
      <c r="M6" s="352"/>
      <c r="N6" s="352"/>
      <c r="O6" s="352"/>
      <c r="P6" s="352"/>
      <c r="Q6" s="353" t="s">
        <v>356</v>
      </c>
      <c r="R6" s="352" t="s">
        <v>331</v>
      </c>
      <c r="S6" s="352"/>
      <c r="T6" s="352"/>
      <c r="U6" s="352"/>
      <c r="V6" s="352"/>
      <c r="W6" s="352"/>
      <c r="X6" s="352"/>
    </row>
    <row r="7" spans="1:34" ht="50.1" customHeight="1" x14ac:dyDescent="0.2">
      <c r="A7" s="354"/>
      <c r="B7" s="349" t="s">
        <v>174</v>
      </c>
      <c r="C7" s="349"/>
      <c r="D7" s="349"/>
      <c r="E7" s="349" t="s">
        <v>178</v>
      </c>
      <c r="F7" s="349"/>
      <c r="G7" s="349"/>
      <c r="H7" s="350" t="s">
        <v>136</v>
      </c>
      <c r="I7" s="354"/>
      <c r="J7" s="349" t="s">
        <v>174</v>
      </c>
      <c r="K7" s="349"/>
      <c r="L7" s="349"/>
      <c r="M7" s="349" t="s">
        <v>178</v>
      </c>
      <c r="N7" s="349"/>
      <c r="O7" s="349"/>
      <c r="P7" s="350" t="s">
        <v>136</v>
      </c>
      <c r="Q7" s="354"/>
      <c r="R7" s="349" t="s">
        <v>174</v>
      </c>
      <c r="S7" s="349"/>
      <c r="T7" s="349"/>
      <c r="U7" s="349" t="s">
        <v>178</v>
      </c>
      <c r="V7" s="349"/>
      <c r="W7" s="349"/>
      <c r="X7" s="350" t="s">
        <v>136</v>
      </c>
    </row>
    <row r="8" spans="1:34" ht="60" customHeight="1" x14ac:dyDescent="0.2">
      <c r="A8" s="355"/>
      <c r="B8" s="118" t="s">
        <v>132</v>
      </c>
      <c r="C8" s="118" t="s">
        <v>133</v>
      </c>
      <c r="D8" s="119" t="s">
        <v>373</v>
      </c>
      <c r="E8" s="118" t="s">
        <v>177</v>
      </c>
      <c r="F8" s="118" t="s">
        <v>175</v>
      </c>
      <c r="G8" s="119" t="s">
        <v>137</v>
      </c>
      <c r="H8" s="351"/>
      <c r="I8" s="355"/>
      <c r="J8" s="118" t="s">
        <v>132</v>
      </c>
      <c r="K8" s="118" t="s">
        <v>133</v>
      </c>
      <c r="L8" s="119" t="s">
        <v>373</v>
      </c>
      <c r="M8" s="118" t="s">
        <v>177</v>
      </c>
      <c r="N8" s="118" t="s">
        <v>175</v>
      </c>
      <c r="O8" s="119" t="s">
        <v>137</v>
      </c>
      <c r="P8" s="351"/>
      <c r="Q8" s="355"/>
      <c r="R8" s="118" t="s">
        <v>132</v>
      </c>
      <c r="S8" s="118" t="s">
        <v>133</v>
      </c>
      <c r="T8" s="119" t="s">
        <v>373</v>
      </c>
      <c r="U8" s="118" t="s">
        <v>177</v>
      </c>
      <c r="V8" s="118" t="s">
        <v>175</v>
      </c>
      <c r="W8" s="119" t="s">
        <v>137</v>
      </c>
      <c r="X8" s="351"/>
      <c r="AD8" s="14"/>
      <c r="AE8" s="14"/>
      <c r="AF8" s="14"/>
    </row>
    <row r="9" spans="1:34" s="49" customFormat="1" ht="20.100000000000001" customHeight="1" x14ac:dyDescent="0.2">
      <c r="A9" s="128">
        <v>1</v>
      </c>
      <c r="B9" s="118">
        <v>2</v>
      </c>
      <c r="C9" s="118">
        <v>3</v>
      </c>
      <c r="D9" s="119" t="s">
        <v>135</v>
      </c>
      <c r="E9" s="119">
        <v>5</v>
      </c>
      <c r="F9" s="119">
        <v>6</v>
      </c>
      <c r="G9" s="119" t="s">
        <v>172</v>
      </c>
      <c r="H9" s="118" t="s">
        <v>173</v>
      </c>
      <c r="I9" s="128">
        <v>9</v>
      </c>
      <c r="J9" s="118">
        <v>10</v>
      </c>
      <c r="K9" s="118">
        <v>11</v>
      </c>
      <c r="L9" s="119" t="s">
        <v>410</v>
      </c>
      <c r="M9" s="119">
        <v>13</v>
      </c>
      <c r="N9" s="119">
        <v>14</v>
      </c>
      <c r="O9" s="119" t="s">
        <v>411</v>
      </c>
      <c r="P9" s="118" t="s">
        <v>412</v>
      </c>
      <c r="Q9" s="128">
        <v>17</v>
      </c>
      <c r="R9" s="118">
        <v>18</v>
      </c>
      <c r="S9" s="118">
        <v>19</v>
      </c>
      <c r="T9" s="119" t="s">
        <v>413</v>
      </c>
      <c r="U9" s="119">
        <v>21</v>
      </c>
      <c r="V9" s="119">
        <v>22</v>
      </c>
      <c r="W9" s="119" t="s">
        <v>414</v>
      </c>
      <c r="X9" s="118" t="s">
        <v>415</v>
      </c>
      <c r="AD9" s="50"/>
      <c r="AE9" s="50"/>
      <c r="AF9" s="50"/>
    </row>
    <row r="10" spans="1:34" ht="15" customHeight="1" x14ac:dyDescent="0.2">
      <c r="A10" s="300" t="s">
        <v>33</v>
      </c>
      <c r="B10" s="72">
        <f>J10+R10</f>
        <v>21692</v>
      </c>
      <c r="C10" s="72">
        <f>K10+S10</f>
        <v>20653</v>
      </c>
      <c r="D10" s="172">
        <f>C10/B10</f>
        <v>0.952102157477411</v>
      </c>
      <c r="E10" s="72">
        <f>M10+U10</f>
        <v>35376</v>
      </c>
      <c r="F10" s="72">
        <f>N10+V10</f>
        <v>33165</v>
      </c>
      <c r="G10" s="172">
        <f>F10/E10</f>
        <v>0.9375</v>
      </c>
      <c r="H10" s="93">
        <f>E10/B10</f>
        <v>1.6308316430020284</v>
      </c>
      <c r="I10" s="300" t="s">
        <v>33</v>
      </c>
      <c r="J10" s="72">
        <v>8070</v>
      </c>
      <c r="K10" s="72">
        <v>7708</v>
      </c>
      <c r="L10" s="172">
        <f>K10/J10</f>
        <v>0.95514250309789339</v>
      </c>
      <c r="M10" s="72">
        <v>12894</v>
      </c>
      <c r="N10" s="72">
        <v>12195</v>
      </c>
      <c r="O10" s="172">
        <f>N10/M10</f>
        <v>0.94578873894834803</v>
      </c>
      <c r="P10" s="93">
        <f>M10/J10</f>
        <v>1.5977695167286246</v>
      </c>
      <c r="Q10" s="300" t="s">
        <v>33</v>
      </c>
      <c r="R10" s="72">
        <v>13622</v>
      </c>
      <c r="S10" s="72">
        <v>12945</v>
      </c>
      <c r="T10" s="172">
        <f>S10/R10</f>
        <v>0.95030098370283367</v>
      </c>
      <c r="U10" s="72">
        <v>22482</v>
      </c>
      <c r="V10" s="72">
        <v>20970</v>
      </c>
      <c r="W10" s="172">
        <f>V10/U10</f>
        <v>0.932746196957566</v>
      </c>
      <c r="X10" s="93">
        <f>U10/R10</f>
        <v>1.6504184407575979</v>
      </c>
      <c r="AD10" s="1"/>
      <c r="AE10" s="1"/>
      <c r="AF10" s="1"/>
      <c r="AG10" s="1"/>
      <c r="AH10" s="1"/>
    </row>
    <row r="11" spans="1:34" ht="15" customHeight="1" x14ac:dyDescent="0.2">
      <c r="A11" s="300" t="s">
        <v>34</v>
      </c>
      <c r="B11" s="72">
        <f>J11+R11</f>
        <v>24635</v>
      </c>
      <c r="C11" s="72">
        <f>K11+S11</f>
        <v>22417</v>
      </c>
      <c r="D11" s="172">
        <f t="shared" ref="D11:D37" si="0">C11/B11</f>
        <v>0.90996549624517964</v>
      </c>
      <c r="E11" s="72">
        <f t="shared" ref="E11:E37" si="1">M11+U11</f>
        <v>39790</v>
      </c>
      <c r="F11" s="72">
        <f t="shared" ref="F11:F37" si="2">N11+V11</f>
        <v>35274</v>
      </c>
      <c r="G11" s="172">
        <f t="shared" ref="G11:G38" si="3">F11/E11</f>
        <v>0.88650414677054534</v>
      </c>
      <c r="H11" s="93">
        <f t="shared" ref="H11:H37" si="4">E11/B11</f>
        <v>1.6151816521209661</v>
      </c>
      <c r="I11" s="300" t="s">
        <v>34</v>
      </c>
      <c r="J11" s="72">
        <v>9456</v>
      </c>
      <c r="K11" s="72">
        <v>8542</v>
      </c>
      <c r="L11" s="172">
        <f t="shared" ref="L11:L31" si="5">K11/J11</f>
        <v>0.90334179357021993</v>
      </c>
      <c r="M11" s="72">
        <v>14733</v>
      </c>
      <c r="N11" s="72">
        <v>13092</v>
      </c>
      <c r="O11" s="172">
        <f t="shared" ref="O11:O23" si="6">N11/M11</f>
        <v>0.88861738953369984</v>
      </c>
      <c r="P11" s="93">
        <f t="shared" ref="P11:P15" si="7">M11/J11</f>
        <v>1.5580583756345177</v>
      </c>
      <c r="Q11" s="300" t="s">
        <v>34</v>
      </c>
      <c r="R11" s="72">
        <v>15179</v>
      </c>
      <c r="S11" s="72">
        <v>13875</v>
      </c>
      <c r="T11" s="172">
        <f t="shared" ref="T11:T31" si="8">S11/R11</f>
        <v>0.91409183740694377</v>
      </c>
      <c r="U11" s="72">
        <v>25057</v>
      </c>
      <c r="V11" s="72">
        <v>22182</v>
      </c>
      <c r="W11" s="172">
        <f t="shared" ref="W11:W23" si="9">V11/U11</f>
        <v>0.88526160354391992</v>
      </c>
      <c r="X11" s="93">
        <f t="shared" ref="X11:X15" si="10">U11/R11</f>
        <v>1.6507675077409578</v>
      </c>
      <c r="AD11" s="1"/>
      <c r="AE11" s="1"/>
      <c r="AF11" s="1"/>
      <c r="AG11" s="1"/>
      <c r="AH11" s="1"/>
    </row>
    <row r="12" spans="1:34" ht="15" customHeight="1" x14ac:dyDescent="0.2">
      <c r="A12" s="300" t="s">
        <v>35</v>
      </c>
      <c r="B12" s="72">
        <f>J12+R12</f>
        <v>36046</v>
      </c>
      <c r="C12" s="72">
        <f t="shared" ref="C12:C37" si="11">K12+S12</f>
        <v>32861</v>
      </c>
      <c r="D12" s="172">
        <f t="shared" si="0"/>
        <v>0.91164068135160625</v>
      </c>
      <c r="E12" s="72">
        <f t="shared" si="1"/>
        <v>58201</v>
      </c>
      <c r="F12" s="72">
        <f t="shared" si="2"/>
        <v>51451</v>
      </c>
      <c r="G12" s="172">
        <f t="shared" si="3"/>
        <v>0.88402261129533855</v>
      </c>
      <c r="H12" s="93">
        <f t="shared" si="4"/>
        <v>1.6146313044443212</v>
      </c>
      <c r="I12" s="300" t="s">
        <v>35</v>
      </c>
      <c r="J12" s="72">
        <v>14672</v>
      </c>
      <c r="K12" s="72">
        <v>13381</v>
      </c>
      <c r="L12" s="172">
        <f t="shared" si="5"/>
        <v>0.91200926935659765</v>
      </c>
      <c r="M12" s="72">
        <v>22627</v>
      </c>
      <c r="N12" s="72">
        <v>20192</v>
      </c>
      <c r="O12" s="172">
        <f t="shared" si="6"/>
        <v>0.89238520351792106</v>
      </c>
      <c r="P12" s="93">
        <f t="shared" si="7"/>
        <v>1.5421892039258451</v>
      </c>
      <c r="Q12" s="300" t="s">
        <v>35</v>
      </c>
      <c r="R12" s="72">
        <v>21374</v>
      </c>
      <c r="S12" s="72">
        <v>19480</v>
      </c>
      <c r="T12" s="172">
        <f t="shared" si="8"/>
        <v>0.91138766725928699</v>
      </c>
      <c r="U12" s="72">
        <v>35574</v>
      </c>
      <c r="V12" s="72">
        <v>31259</v>
      </c>
      <c r="W12" s="172">
        <f t="shared" si="9"/>
        <v>0.87870354753471636</v>
      </c>
      <c r="X12" s="93">
        <f t="shared" si="10"/>
        <v>1.6643585664826424</v>
      </c>
      <c r="AD12" s="1"/>
      <c r="AE12" s="1"/>
      <c r="AF12" s="1"/>
      <c r="AG12" s="1"/>
      <c r="AH12" s="1"/>
    </row>
    <row r="13" spans="1:34" ht="15" customHeight="1" x14ac:dyDescent="0.2">
      <c r="A13" s="300" t="s">
        <v>36</v>
      </c>
      <c r="B13" s="72">
        <f t="shared" ref="B13:B37" si="12">J13+R13</f>
        <v>16644</v>
      </c>
      <c r="C13" s="72">
        <f t="shared" si="11"/>
        <v>15452</v>
      </c>
      <c r="D13" s="172">
        <f t="shared" si="0"/>
        <v>0.92838260033645759</v>
      </c>
      <c r="E13" s="72">
        <f t="shared" si="1"/>
        <v>26594</v>
      </c>
      <c r="F13" s="72">
        <f t="shared" si="2"/>
        <v>23912</v>
      </c>
      <c r="G13" s="172">
        <f t="shared" si="3"/>
        <v>0.89915018425208693</v>
      </c>
      <c r="H13" s="93">
        <f t="shared" si="4"/>
        <v>1.5978130257149723</v>
      </c>
      <c r="I13" s="300" t="s">
        <v>36</v>
      </c>
      <c r="J13" s="72">
        <v>6965</v>
      </c>
      <c r="K13" s="72">
        <v>6476</v>
      </c>
      <c r="L13" s="172">
        <f t="shared" si="5"/>
        <v>0.929791816223977</v>
      </c>
      <c r="M13" s="72">
        <v>10665</v>
      </c>
      <c r="N13" s="72">
        <v>9704</v>
      </c>
      <c r="O13" s="172">
        <f t="shared" si="6"/>
        <v>0.90989217065166428</v>
      </c>
      <c r="P13" s="93">
        <f t="shared" si="7"/>
        <v>1.5312275664034458</v>
      </c>
      <c r="Q13" s="300" t="s">
        <v>36</v>
      </c>
      <c r="R13" s="72">
        <v>9679</v>
      </c>
      <c r="S13" s="72">
        <v>8976</v>
      </c>
      <c r="T13" s="172">
        <f t="shared" si="8"/>
        <v>0.92736852980679818</v>
      </c>
      <c r="U13" s="72">
        <v>15929</v>
      </c>
      <c r="V13" s="72">
        <v>14208</v>
      </c>
      <c r="W13" s="172">
        <f t="shared" si="9"/>
        <v>0.89195806390859433</v>
      </c>
      <c r="X13" s="93">
        <f t="shared" si="10"/>
        <v>1.6457278644488067</v>
      </c>
    </row>
    <row r="14" spans="1:34" ht="15" customHeight="1" x14ac:dyDescent="0.2">
      <c r="A14" s="300" t="s">
        <v>37</v>
      </c>
      <c r="B14" s="72">
        <f t="shared" si="12"/>
        <v>2972</v>
      </c>
      <c r="C14" s="72">
        <f t="shared" si="11"/>
        <v>2779</v>
      </c>
      <c r="D14" s="172">
        <f t="shared" si="0"/>
        <v>0.93506056527590853</v>
      </c>
      <c r="E14" s="72">
        <f t="shared" si="1"/>
        <v>4513</v>
      </c>
      <c r="F14" s="72">
        <f t="shared" si="2"/>
        <v>4191</v>
      </c>
      <c r="G14" s="172">
        <f t="shared" si="3"/>
        <v>0.92865056503434518</v>
      </c>
      <c r="H14" s="93">
        <f t="shared" si="4"/>
        <v>1.5185060565275907</v>
      </c>
      <c r="I14" s="300" t="s">
        <v>37</v>
      </c>
      <c r="J14" s="72">
        <v>1115</v>
      </c>
      <c r="K14" s="72">
        <v>1032</v>
      </c>
      <c r="L14" s="172">
        <f t="shared" si="5"/>
        <v>0.92556053811659189</v>
      </c>
      <c r="M14" s="72">
        <v>1701</v>
      </c>
      <c r="N14" s="72">
        <v>1577</v>
      </c>
      <c r="O14" s="172">
        <f t="shared" si="6"/>
        <v>0.92710170487948262</v>
      </c>
      <c r="P14" s="93">
        <f t="shared" si="7"/>
        <v>1.525560538116592</v>
      </c>
      <c r="Q14" s="300" t="s">
        <v>37</v>
      </c>
      <c r="R14" s="72">
        <v>1857</v>
      </c>
      <c r="S14" s="72">
        <v>1747</v>
      </c>
      <c r="T14" s="172">
        <f t="shared" si="8"/>
        <v>0.94076467420570808</v>
      </c>
      <c r="U14" s="72">
        <v>2812</v>
      </c>
      <c r="V14" s="72">
        <v>2614</v>
      </c>
      <c r="W14" s="172">
        <f t="shared" si="9"/>
        <v>0.92958748221906118</v>
      </c>
      <c r="X14" s="93">
        <f t="shared" si="10"/>
        <v>1.5142703284868066</v>
      </c>
    </row>
    <row r="15" spans="1:34" ht="15" customHeight="1" x14ac:dyDescent="0.2">
      <c r="A15" s="300" t="s">
        <v>38</v>
      </c>
      <c r="B15" s="72">
        <f t="shared" si="12"/>
        <v>10727</v>
      </c>
      <c r="C15" s="72">
        <f t="shared" si="11"/>
        <v>10148</v>
      </c>
      <c r="D15" s="172">
        <f t="shared" si="0"/>
        <v>0.94602405145893542</v>
      </c>
      <c r="E15" s="72">
        <f t="shared" si="1"/>
        <v>17201</v>
      </c>
      <c r="F15" s="72">
        <f t="shared" si="2"/>
        <v>15909</v>
      </c>
      <c r="G15" s="172">
        <f t="shared" si="3"/>
        <v>0.92488808790186616</v>
      </c>
      <c r="H15" s="93">
        <f t="shared" si="4"/>
        <v>1.6035238184021627</v>
      </c>
      <c r="I15" s="300" t="s">
        <v>38</v>
      </c>
      <c r="J15" s="72">
        <v>4727</v>
      </c>
      <c r="K15" s="72">
        <v>4464</v>
      </c>
      <c r="L15" s="172">
        <f t="shared" si="5"/>
        <v>0.94436217474085038</v>
      </c>
      <c r="M15" s="72">
        <v>7493</v>
      </c>
      <c r="N15" s="72">
        <v>6945</v>
      </c>
      <c r="O15" s="172">
        <f t="shared" si="6"/>
        <v>0.92686507406913121</v>
      </c>
      <c r="P15" s="93">
        <f t="shared" si="7"/>
        <v>1.585149143219801</v>
      </c>
      <c r="Q15" s="300" t="s">
        <v>38</v>
      </c>
      <c r="R15" s="72">
        <v>6000</v>
      </c>
      <c r="S15" s="72">
        <v>5684</v>
      </c>
      <c r="T15" s="172">
        <f t="shared" si="8"/>
        <v>0.94733333333333336</v>
      </c>
      <c r="U15" s="72">
        <v>9708</v>
      </c>
      <c r="V15" s="72">
        <v>8964</v>
      </c>
      <c r="W15" s="172">
        <f t="shared" si="9"/>
        <v>0.92336217552533995</v>
      </c>
      <c r="X15" s="93">
        <f t="shared" si="10"/>
        <v>1.6180000000000001</v>
      </c>
    </row>
    <row r="16" spans="1:34" ht="15" customHeight="1" x14ac:dyDescent="0.2">
      <c r="A16" s="300" t="s">
        <v>39</v>
      </c>
      <c r="B16" s="72">
        <f t="shared" si="12"/>
        <v>10298</v>
      </c>
      <c r="C16" s="72">
        <f t="shared" si="11"/>
        <v>9849</v>
      </c>
      <c r="D16" s="172">
        <f t="shared" si="0"/>
        <v>0.9563993008351136</v>
      </c>
      <c r="E16" s="72">
        <f t="shared" si="1"/>
        <v>17760</v>
      </c>
      <c r="F16" s="72">
        <f t="shared" si="2"/>
        <v>16708</v>
      </c>
      <c r="G16" s="172">
        <f t="shared" si="3"/>
        <v>0.94076576576576576</v>
      </c>
      <c r="H16" s="93">
        <f>E16/B16</f>
        <v>1.7246067197514081</v>
      </c>
      <c r="I16" s="300" t="s">
        <v>39</v>
      </c>
      <c r="J16" s="72">
        <v>4663</v>
      </c>
      <c r="K16" s="72">
        <v>4489</v>
      </c>
      <c r="L16" s="172">
        <f t="shared" si="5"/>
        <v>0.96268496675959681</v>
      </c>
      <c r="M16" s="72">
        <v>7913</v>
      </c>
      <c r="N16" s="72">
        <v>7536</v>
      </c>
      <c r="O16" s="172">
        <f t="shared" si="6"/>
        <v>0.95235688108176419</v>
      </c>
      <c r="P16" s="93">
        <f>M16/J16</f>
        <v>1.6969761955822431</v>
      </c>
      <c r="Q16" s="300" t="s">
        <v>39</v>
      </c>
      <c r="R16" s="72">
        <v>5635</v>
      </c>
      <c r="S16" s="72">
        <v>5360</v>
      </c>
      <c r="T16" s="172">
        <f t="shared" si="8"/>
        <v>0.95119787045252879</v>
      </c>
      <c r="U16" s="72">
        <v>9847</v>
      </c>
      <c r="V16" s="72">
        <v>9172</v>
      </c>
      <c r="W16" s="172">
        <f t="shared" si="9"/>
        <v>0.93145120341220677</v>
      </c>
      <c r="X16" s="93">
        <f>U16/R16</f>
        <v>1.7474711623779946</v>
      </c>
    </row>
    <row r="17" spans="1:24" ht="15" customHeight="1" x14ac:dyDescent="0.2">
      <c r="A17" s="300" t="s">
        <v>40</v>
      </c>
      <c r="B17" s="72">
        <f t="shared" si="12"/>
        <v>6291</v>
      </c>
      <c r="C17" s="72">
        <f t="shared" si="11"/>
        <v>5927</v>
      </c>
      <c r="D17" s="172">
        <f t="shared" si="0"/>
        <v>0.94213956445716107</v>
      </c>
      <c r="E17" s="72">
        <f t="shared" si="1"/>
        <v>9309</v>
      </c>
      <c r="F17" s="72">
        <f t="shared" si="2"/>
        <v>8596</v>
      </c>
      <c r="G17" s="172">
        <f t="shared" si="3"/>
        <v>0.92340745515092926</v>
      </c>
      <c r="H17" s="93">
        <f t="shared" si="4"/>
        <v>1.4797329518359561</v>
      </c>
      <c r="I17" s="300" t="s">
        <v>40</v>
      </c>
      <c r="J17" s="72">
        <v>2348</v>
      </c>
      <c r="K17" s="72">
        <v>2230</v>
      </c>
      <c r="L17" s="172">
        <f t="shared" si="5"/>
        <v>0.94974446337308349</v>
      </c>
      <c r="M17" s="72">
        <v>3461</v>
      </c>
      <c r="N17" s="72">
        <v>3244</v>
      </c>
      <c r="O17" s="172">
        <f t="shared" si="6"/>
        <v>0.93730135798902048</v>
      </c>
      <c r="P17" s="93">
        <f t="shared" ref="P17:P37" si="13">M17/J17</f>
        <v>1.4740204429301533</v>
      </c>
      <c r="Q17" s="300" t="s">
        <v>40</v>
      </c>
      <c r="R17" s="72">
        <v>3943</v>
      </c>
      <c r="S17" s="72">
        <v>3697</v>
      </c>
      <c r="T17" s="172">
        <f t="shared" si="8"/>
        <v>0.93761095612477807</v>
      </c>
      <c r="U17" s="72">
        <v>5848</v>
      </c>
      <c r="V17" s="72">
        <v>5352</v>
      </c>
      <c r="W17" s="172">
        <f t="shared" si="9"/>
        <v>0.91518467852257179</v>
      </c>
      <c r="X17" s="93">
        <f t="shared" ref="X17:X37" si="14">U17/R17</f>
        <v>1.4831346690337306</v>
      </c>
    </row>
    <row r="18" spans="1:24" ht="15" customHeight="1" x14ac:dyDescent="0.2">
      <c r="A18" s="300" t="s">
        <v>41</v>
      </c>
      <c r="B18" s="72">
        <f t="shared" si="12"/>
        <v>7029</v>
      </c>
      <c r="C18" s="72">
        <f t="shared" si="11"/>
        <v>6670</v>
      </c>
      <c r="D18" s="172">
        <f t="shared" si="0"/>
        <v>0.94892587850334331</v>
      </c>
      <c r="E18" s="72">
        <f t="shared" si="1"/>
        <v>11646</v>
      </c>
      <c r="F18" s="72">
        <f t="shared" si="2"/>
        <v>10856</v>
      </c>
      <c r="G18" s="172">
        <f t="shared" si="3"/>
        <v>0.93216555040357207</v>
      </c>
      <c r="H18" s="93">
        <f t="shared" si="4"/>
        <v>1.6568501920614596</v>
      </c>
      <c r="I18" s="300" t="s">
        <v>41</v>
      </c>
      <c r="J18" s="72">
        <v>2480</v>
      </c>
      <c r="K18" s="72">
        <v>2336</v>
      </c>
      <c r="L18" s="172">
        <f t="shared" si="5"/>
        <v>0.9419354838709677</v>
      </c>
      <c r="M18" s="72">
        <v>3942</v>
      </c>
      <c r="N18" s="72">
        <v>3663</v>
      </c>
      <c r="O18" s="172">
        <f t="shared" si="6"/>
        <v>0.92922374429223742</v>
      </c>
      <c r="P18" s="93">
        <f t="shared" si="13"/>
        <v>1.5895161290322581</v>
      </c>
      <c r="Q18" s="300" t="s">
        <v>41</v>
      </c>
      <c r="R18" s="72">
        <v>4549</v>
      </c>
      <c r="S18" s="72">
        <v>4334</v>
      </c>
      <c r="T18" s="172">
        <f t="shared" si="8"/>
        <v>0.95273686524510881</v>
      </c>
      <c r="U18" s="72">
        <v>7704</v>
      </c>
      <c r="V18" s="72">
        <v>7193</v>
      </c>
      <c r="W18" s="172">
        <f t="shared" si="9"/>
        <v>0.93367082035306337</v>
      </c>
      <c r="X18" s="93">
        <f t="shared" si="14"/>
        <v>1.6935590239613101</v>
      </c>
    </row>
    <row r="19" spans="1:24" ht="15" customHeight="1" x14ac:dyDescent="0.2">
      <c r="A19" s="300" t="s">
        <v>42</v>
      </c>
      <c r="B19" s="72">
        <f t="shared" si="12"/>
        <v>7529</v>
      </c>
      <c r="C19" s="72">
        <f t="shared" si="11"/>
        <v>7171</v>
      </c>
      <c r="D19" s="172">
        <f t="shared" si="0"/>
        <v>0.95245052463806612</v>
      </c>
      <c r="E19" s="72">
        <f t="shared" si="1"/>
        <v>12152</v>
      </c>
      <c r="F19" s="72">
        <f t="shared" si="2"/>
        <v>11368</v>
      </c>
      <c r="G19" s="172">
        <f t="shared" si="3"/>
        <v>0.93548387096774188</v>
      </c>
      <c r="H19" s="93">
        <f t="shared" si="4"/>
        <v>1.6140257670341347</v>
      </c>
      <c r="I19" s="300" t="s">
        <v>42</v>
      </c>
      <c r="J19" s="72">
        <v>2994</v>
      </c>
      <c r="K19" s="72">
        <v>2839</v>
      </c>
      <c r="L19" s="172">
        <f t="shared" si="5"/>
        <v>0.94822979291917164</v>
      </c>
      <c r="M19" s="72">
        <v>4750</v>
      </c>
      <c r="N19" s="72">
        <v>4457</v>
      </c>
      <c r="O19" s="172">
        <f t="shared" si="6"/>
        <v>0.93831578947368421</v>
      </c>
      <c r="P19" s="93">
        <f t="shared" si="13"/>
        <v>1.5865063460253841</v>
      </c>
      <c r="Q19" s="300" t="s">
        <v>42</v>
      </c>
      <c r="R19" s="72">
        <v>4535</v>
      </c>
      <c r="S19" s="72">
        <v>4332</v>
      </c>
      <c r="T19" s="172">
        <f t="shared" si="8"/>
        <v>0.95523704520396913</v>
      </c>
      <c r="U19" s="72">
        <v>7402</v>
      </c>
      <c r="V19" s="72">
        <v>6911</v>
      </c>
      <c r="W19" s="172">
        <f t="shared" si="9"/>
        <v>0.93366657660091867</v>
      </c>
      <c r="X19" s="93">
        <f t="shared" si="14"/>
        <v>1.632194046306505</v>
      </c>
    </row>
    <row r="20" spans="1:24" ht="15" customHeight="1" x14ac:dyDescent="0.2">
      <c r="A20" s="300" t="s">
        <v>43</v>
      </c>
      <c r="B20" s="72">
        <f t="shared" si="12"/>
        <v>5472</v>
      </c>
      <c r="C20" s="72">
        <f t="shared" si="11"/>
        <v>5276</v>
      </c>
      <c r="D20" s="172">
        <f t="shared" si="0"/>
        <v>0.96418128654970758</v>
      </c>
      <c r="E20" s="72">
        <f t="shared" si="1"/>
        <v>8685</v>
      </c>
      <c r="F20" s="72">
        <f t="shared" si="2"/>
        <v>8297</v>
      </c>
      <c r="G20" s="172">
        <f t="shared" si="3"/>
        <v>0.95532527345998852</v>
      </c>
      <c r="H20" s="93">
        <f t="shared" si="4"/>
        <v>1.587171052631579</v>
      </c>
      <c r="I20" s="300" t="s">
        <v>43</v>
      </c>
      <c r="J20" s="72">
        <v>2162</v>
      </c>
      <c r="K20" s="72">
        <v>2083</v>
      </c>
      <c r="L20" s="172">
        <f t="shared" si="5"/>
        <v>0.96345975948196116</v>
      </c>
      <c r="M20" s="72">
        <v>3539</v>
      </c>
      <c r="N20" s="72">
        <v>3388</v>
      </c>
      <c r="O20" s="172">
        <f t="shared" si="6"/>
        <v>0.95733257982480924</v>
      </c>
      <c r="P20" s="93">
        <f t="shared" si="13"/>
        <v>1.6369102682701202</v>
      </c>
      <c r="Q20" s="300" t="s">
        <v>43</v>
      </c>
      <c r="R20" s="72">
        <v>3310</v>
      </c>
      <c r="S20" s="72">
        <v>3193</v>
      </c>
      <c r="T20" s="172">
        <f t="shared" si="8"/>
        <v>0.96465256797583077</v>
      </c>
      <c r="U20" s="72">
        <v>5146</v>
      </c>
      <c r="V20" s="72">
        <v>4909</v>
      </c>
      <c r="W20" s="172">
        <f t="shared" si="9"/>
        <v>0.95394481150408084</v>
      </c>
      <c r="X20" s="93">
        <f t="shared" si="14"/>
        <v>1.5546827794561933</v>
      </c>
    </row>
    <row r="21" spans="1:24" ht="15" customHeight="1" x14ac:dyDescent="0.2">
      <c r="A21" s="300" t="s">
        <v>44</v>
      </c>
      <c r="B21" s="72">
        <f t="shared" si="12"/>
        <v>16804</v>
      </c>
      <c r="C21" s="72">
        <f t="shared" si="11"/>
        <v>15889</v>
      </c>
      <c r="D21" s="172">
        <f t="shared" si="0"/>
        <v>0.94554867888597949</v>
      </c>
      <c r="E21" s="72">
        <f t="shared" si="1"/>
        <v>27688</v>
      </c>
      <c r="F21" s="72">
        <f t="shared" si="2"/>
        <v>25646</v>
      </c>
      <c r="G21" s="172">
        <f t="shared" si="3"/>
        <v>0.92624963883270728</v>
      </c>
      <c r="H21" s="93">
        <f t="shared" si="4"/>
        <v>1.6477029278743156</v>
      </c>
      <c r="I21" s="300" t="s">
        <v>44</v>
      </c>
      <c r="J21" s="72">
        <v>7237</v>
      </c>
      <c r="K21" s="72">
        <v>6827</v>
      </c>
      <c r="L21" s="172">
        <f t="shared" si="5"/>
        <v>0.9433466906176593</v>
      </c>
      <c r="M21" s="72">
        <v>11567</v>
      </c>
      <c r="N21" s="72">
        <v>10737</v>
      </c>
      <c r="O21" s="172">
        <f t="shared" si="6"/>
        <v>0.9282441428200916</v>
      </c>
      <c r="P21" s="93">
        <f t="shared" si="13"/>
        <v>1.598314218598867</v>
      </c>
      <c r="Q21" s="300" t="s">
        <v>44</v>
      </c>
      <c r="R21" s="72">
        <v>9567</v>
      </c>
      <c r="S21" s="72">
        <v>9062</v>
      </c>
      <c r="T21" s="172">
        <f t="shared" si="8"/>
        <v>0.9472143827741194</v>
      </c>
      <c r="U21" s="72">
        <v>16121</v>
      </c>
      <c r="V21" s="72">
        <v>14909</v>
      </c>
      <c r="W21" s="172">
        <f t="shared" si="9"/>
        <v>0.9248185596427021</v>
      </c>
      <c r="X21" s="93">
        <f t="shared" si="14"/>
        <v>1.6850632382146964</v>
      </c>
    </row>
    <row r="22" spans="1:24" ht="15" customHeight="1" x14ac:dyDescent="0.2">
      <c r="A22" s="300" t="s">
        <v>45</v>
      </c>
      <c r="B22" s="72">
        <f t="shared" si="12"/>
        <v>7350</v>
      </c>
      <c r="C22" s="72">
        <f t="shared" si="11"/>
        <v>6994</v>
      </c>
      <c r="D22" s="172">
        <f t="shared" si="0"/>
        <v>0.95156462585034018</v>
      </c>
      <c r="E22" s="72">
        <f t="shared" si="1"/>
        <v>12937</v>
      </c>
      <c r="F22" s="72">
        <f t="shared" si="2"/>
        <v>12167</v>
      </c>
      <c r="G22" s="172">
        <f t="shared" si="3"/>
        <v>0.94048079152817499</v>
      </c>
      <c r="H22" s="93">
        <f t="shared" si="4"/>
        <v>1.7601360544217688</v>
      </c>
      <c r="I22" s="300" t="s">
        <v>45</v>
      </c>
      <c r="J22" s="72">
        <v>3172</v>
      </c>
      <c r="K22" s="72">
        <v>3026</v>
      </c>
      <c r="L22" s="172">
        <f t="shared" si="5"/>
        <v>0.95397225725094581</v>
      </c>
      <c r="M22" s="72">
        <v>5578</v>
      </c>
      <c r="N22" s="72">
        <v>5268</v>
      </c>
      <c r="O22" s="172">
        <f t="shared" si="6"/>
        <v>0.94442452491932594</v>
      </c>
      <c r="P22" s="93">
        <f t="shared" si="13"/>
        <v>1.7585119798234552</v>
      </c>
      <c r="Q22" s="300" t="s">
        <v>45</v>
      </c>
      <c r="R22" s="72">
        <v>4178</v>
      </c>
      <c r="S22" s="72">
        <v>3968</v>
      </c>
      <c r="T22" s="172">
        <f t="shared" si="8"/>
        <v>0.94973671613212063</v>
      </c>
      <c r="U22" s="72">
        <v>7359</v>
      </c>
      <c r="V22" s="72">
        <v>6899</v>
      </c>
      <c r="W22" s="172">
        <f t="shared" si="9"/>
        <v>0.93749150699823347</v>
      </c>
      <c r="X22" s="93">
        <f t="shared" si="14"/>
        <v>1.7613690761129728</v>
      </c>
    </row>
    <row r="23" spans="1:24" ht="15" customHeight="1" x14ac:dyDescent="0.2">
      <c r="A23" s="300" t="s">
        <v>46</v>
      </c>
      <c r="B23" s="72">
        <f t="shared" si="12"/>
        <v>13681</v>
      </c>
      <c r="C23" s="72">
        <f t="shared" si="11"/>
        <v>12782</v>
      </c>
      <c r="D23" s="172">
        <f t="shared" si="0"/>
        <v>0.93428842920839117</v>
      </c>
      <c r="E23" s="72">
        <f t="shared" si="1"/>
        <v>21560</v>
      </c>
      <c r="F23" s="72">
        <f t="shared" si="2"/>
        <v>19796</v>
      </c>
      <c r="G23" s="172">
        <f t="shared" si="3"/>
        <v>0.91818181818181821</v>
      </c>
      <c r="H23" s="93">
        <f t="shared" si="4"/>
        <v>1.5759081938454791</v>
      </c>
      <c r="I23" s="300" t="s">
        <v>46</v>
      </c>
      <c r="J23" s="72">
        <v>5478</v>
      </c>
      <c r="K23" s="72">
        <v>5097</v>
      </c>
      <c r="L23" s="172">
        <f t="shared" si="5"/>
        <v>0.93044906900328583</v>
      </c>
      <c r="M23" s="72">
        <v>8381</v>
      </c>
      <c r="N23" s="72">
        <v>7717</v>
      </c>
      <c r="O23" s="172">
        <f t="shared" si="6"/>
        <v>0.92077317742512832</v>
      </c>
      <c r="P23" s="93">
        <f t="shared" si="13"/>
        <v>1.5299379335523915</v>
      </c>
      <c r="Q23" s="300" t="s">
        <v>46</v>
      </c>
      <c r="R23" s="72">
        <v>8203</v>
      </c>
      <c r="S23" s="72">
        <v>7685</v>
      </c>
      <c r="T23" s="172">
        <f t="shared" si="8"/>
        <v>0.93685237108374986</v>
      </c>
      <c r="U23" s="72">
        <v>13179</v>
      </c>
      <c r="V23" s="72">
        <v>12079</v>
      </c>
      <c r="W23" s="172">
        <f t="shared" si="9"/>
        <v>0.91653387965703015</v>
      </c>
      <c r="X23" s="93">
        <f t="shared" si="14"/>
        <v>1.6066073387784956</v>
      </c>
    </row>
    <row r="24" spans="1:24" ht="15" customHeight="1" x14ac:dyDescent="0.2">
      <c r="A24" s="300" t="s">
        <v>47</v>
      </c>
      <c r="B24" s="72">
        <f t="shared" si="12"/>
        <v>65157</v>
      </c>
      <c r="C24" s="72">
        <f t="shared" si="11"/>
        <v>59643</v>
      </c>
      <c r="D24" s="172">
        <f t="shared" si="0"/>
        <v>0.91537363598692389</v>
      </c>
      <c r="E24" s="72">
        <f t="shared" si="1"/>
        <v>105414</v>
      </c>
      <c r="F24" s="72">
        <f t="shared" si="2"/>
        <v>93279</v>
      </c>
      <c r="G24" s="172">
        <f>F24/E24</f>
        <v>0.88488246342990495</v>
      </c>
      <c r="H24" s="93">
        <f t="shared" si="4"/>
        <v>1.6178461255122243</v>
      </c>
      <c r="I24" s="300" t="s">
        <v>47</v>
      </c>
      <c r="J24" s="72">
        <v>27254</v>
      </c>
      <c r="K24" s="72">
        <v>24906</v>
      </c>
      <c r="L24" s="172">
        <f t="shared" si="5"/>
        <v>0.91384750862258746</v>
      </c>
      <c r="M24" s="72">
        <v>41206</v>
      </c>
      <c r="N24" s="72">
        <v>36755</v>
      </c>
      <c r="O24" s="172">
        <f>N24/M24</f>
        <v>0.89198175023054893</v>
      </c>
      <c r="P24" s="93">
        <f t="shared" si="13"/>
        <v>1.511924855067146</v>
      </c>
      <c r="Q24" s="300" t="s">
        <v>47</v>
      </c>
      <c r="R24" s="72">
        <v>37903</v>
      </c>
      <c r="S24" s="72">
        <v>34737</v>
      </c>
      <c r="T24" s="172">
        <f t="shared" si="8"/>
        <v>0.91647099174207847</v>
      </c>
      <c r="U24" s="72">
        <v>64208</v>
      </c>
      <c r="V24" s="72">
        <v>56524</v>
      </c>
      <c r="W24" s="172">
        <f>V24/U24</f>
        <v>0.88032643907301267</v>
      </c>
      <c r="X24" s="93">
        <f t="shared" si="14"/>
        <v>1.694008389837216</v>
      </c>
    </row>
    <row r="25" spans="1:24" ht="15" customHeight="1" x14ac:dyDescent="0.2">
      <c r="A25" s="300" t="s">
        <v>48</v>
      </c>
      <c r="B25" s="72">
        <f t="shared" si="12"/>
        <v>5373</v>
      </c>
      <c r="C25" s="72">
        <f t="shared" si="11"/>
        <v>5101</v>
      </c>
      <c r="D25" s="172">
        <f t="shared" si="0"/>
        <v>0.9493765121905825</v>
      </c>
      <c r="E25" s="72">
        <f t="shared" si="1"/>
        <v>8623</v>
      </c>
      <c r="F25" s="72">
        <f t="shared" si="2"/>
        <v>8082</v>
      </c>
      <c r="G25" s="172">
        <f t="shared" si="3"/>
        <v>0.93726081410182072</v>
      </c>
      <c r="H25" s="93">
        <f t="shared" si="4"/>
        <v>1.6048762330169366</v>
      </c>
      <c r="I25" s="300" t="s">
        <v>48</v>
      </c>
      <c r="J25" s="72">
        <v>2207</v>
      </c>
      <c r="K25" s="72">
        <v>2086</v>
      </c>
      <c r="L25" s="172">
        <f t="shared" si="5"/>
        <v>0.94517444494789304</v>
      </c>
      <c r="M25" s="72">
        <v>3474</v>
      </c>
      <c r="N25" s="72">
        <v>3260</v>
      </c>
      <c r="O25" s="172">
        <f t="shared" ref="O25:O38" si="15">N25/M25</f>
        <v>0.93839953943580889</v>
      </c>
      <c r="P25" s="93">
        <f t="shared" si="13"/>
        <v>1.5740824648844585</v>
      </c>
      <c r="Q25" s="300" t="s">
        <v>48</v>
      </c>
      <c r="R25" s="72">
        <v>3166</v>
      </c>
      <c r="S25" s="72">
        <v>3015</v>
      </c>
      <c r="T25" s="172">
        <f t="shared" si="8"/>
        <v>0.95230574857864814</v>
      </c>
      <c r="U25" s="72">
        <v>5149</v>
      </c>
      <c r="V25" s="72">
        <v>4822</v>
      </c>
      <c r="W25" s="172">
        <f t="shared" ref="W25:W38" si="16">V25/U25</f>
        <v>0.93649252281996509</v>
      </c>
      <c r="X25" s="93">
        <f t="shared" si="14"/>
        <v>1.6263423878711307</v>
      </c>
    </row>
    <row r="26" spans="1:24" ht="15" customHeight="1" x14ac:dyDescent="0.2">
      <c r="A26" s="300" t="s">
        <v>49</v>
      </c>
      <c r="B26" s="72">
        <f t="shared" si="12"/>
        <v>15612</v>
      </c>
      <c r="C26" s="72">
        <f t="shared" si="11"/>
        <v>14542</v>
      </c>
      <c r="D26" s="172">
        <f t="shared" si="0"/>
        <v>0.93146297719702797</v>
      </c>
      <c r="E26" s="72">
        <f t="shared" si="1"/>
        <v>25706</v>
      </c>
      <c r="F26" s="72">
        <f t="shared" si="2"/>
        <v>23296</v>
      </c>
      <c r="G26" s="172">
        <f t="shared" si="3"/>
        <v>0.90624756866101297</v>
      </c>
      <c r="H26" s="93">
        <f t="shared" si="4"/>
        <v>1.6465539328721497</v>
      </c>
      <c r="I26" s="300" t="s">
        <v>49</v>
      </c>
      <c r="J26" s="72">
        <v>6871</v>
      </c>
      <c r="K26" s="72">
        <v>6392</v>
      </c>
      <c r="L26" s="172">
        <f t="shared" si="5"/>
        <v>0.93028671226895643</v>
      </c>
      <c r="M26" s="72">
        <v>10759</v>
      </c>
      <c r="N26" s="72">
        <v>9815</v>
      </c>
      <c r="O26" s="172">
        <f t="shared" si="15"/>
        <v>0.9122595036713449</v>
      </c>
      <c r="P26" s="93">
        <f t="shared" si="13"/>
        <v>1.565856498326299</v>
      </c>
      <c r="Q26" s="300" t="s">
        <v>49</v>
      </c>
      <c r="R26" s="72">
        <v>8741</v>
      </c>
      <c r="S26" s="72">
        <v>8150</v>
      </c>
      <c r="T26" s="172">
        <f t="shared" si="8"/>
        <v>0.93238759867292076</v>
      </c>
      <c r="U26" s="72">
        <v>14947</v>
      </c>
      <c r="V26" s="72">
        <v>13481</v>
      </c>
      <c r="W26" s="172">
        <f t="shared" si="16"/>
        <v>0.90192011774938119</v>
      </c>
      <c r="X26" s="93">
        <f t="shared" si="14"/>
        <v>1.7099874156275026</v>
      </c>
    </row>
    <row r="27" spans="1:24" ht="15" customHeight="1" x14ac:dyDescent="0.2">
      <c r="A27" s="300" t="s">
        <v>50</v>
      </c>
      <c r="B27" s="72">
        <f t="shared" si="12"/>
        <v>4487</v>
      </c>
      <c r="C27" s="72">
        <f t="shared" si="11"/>
        <v>4337</v>
      </c>
      <c r="D27" s="172">
        <f t="shared" si="0"/>
        <v>0.96657009137508354</v>
      </c>
      <c r="E27" s="72">
        <f t="shared" si="1"/>
        <v>7150</v>
      </c>
      <c r="F27" s="72">
        <f t="shared" si="2"/>
        <v>6846</v>
      </c>
      <c r="G27" s="172">
        <f t="shared" si="3"/>
        <v>0.95748251748251745</v>
      </c>
      <c r="H27" s="93">
        <f t="shared" si="4"/>
        <v>1.5934923111210162</v>
      </c>
      <c r="I27" s="300" t="s">
        <v>50</v>
      </c>
      <c r="J27" s="72">
        <v>1789</v>
      </c>
      <c r="K27" s="72">
        <v>1722</v>
      </c>
      <c r="L27" s="172">
        <f t="shared" si="5"/>
        <v>0.96254891000558973</v>
      </c>
      <c r="M27" s="72">
        <v>2779</v>
      </c>
      <c r="N27" s="72">
        <v>2660</v>
      </c>
      <c r="O27" s="172">
        <f t="shared" si="15"/>
        <v>0.95717884130982367</v>
      </c>
      <c r="P27" s="93">
        <f t="shared" si="13"/>
        <v>1.5533817775293459</v>
      </c>
      <c r="Q27" s="300" t="s">
        <v>50</v>
      </c>
      <c r="R27" s="72">
        <v>2698</v>
      </c>
      <c r="S27" s="72">
        <v>2615</v>
      </c>
      <c r="T27" s="172">
        <f t="shared" si="8"/>
        <v>0.96923647146034098</v>
      </c>
      <c r="U27" s="72">
        <v>4371</v>
      </c>
      <c r="V27" s="72">
        <v>4186</v>
      </c>
      <c r="W27" s="172">
        <f t="shared" si="16"/>
        <v>0.95767558911004347</v>
      </c>
      <c r="X27" s="93">
        <f t="shared" si="14"/>
        <v>1.6200889547813195</v>
      </c>
    </row>
    <row r="28" spans="1:24" ht="15" customHeight="1" x14ac:dyDescent="0.2">
      <c r="A28" s="300" t="s">
        <v>51</v>
      </c>
      <c r="B28" s="72">
        <f t="shared" si="12"/>
        <v>8888</v>
      </c>
      <c r="C28" s="72">
        <f t="shared" si="11"/>
        <v>8453</v>
      </c>
      <c r="D28" s="172">
        <f t="shared" si="0"/>
        <v>0.95105760576057607</v>
      </c>
      <c r="E28" s="72">
        <f t="shared" si="1"/>
        <v>13959</v>
      </c>
      <c r="F28" s="72">
        <f t="shared" si="2"/>
        <v>12943</v>
      </c>
      <c r="G28" s="172">
        <f t="shared" si="3"/>
        <v>0.9272154165771187</v>
      </c>
      <c r="H28" s="93">
        <f t="shared" si="4"/>
        <v>1.5705445544554455</v>
      </c>
      <c r="I28" s="300" t="s">
        <v>51</v>
      </c>
      <c r="J28" s="72">
        <v>3408</v>
      </c>
      <c r="K28" s="72">
        <v>3241</v>
      </c>
      <c r="L28" s="172">
        <f t="shared" si="5"/>
        <v>0.95099765258215962</v>
      </c>
      <c r="M28" s="72">
        <v>5143</v>
      </c>
      <c r="N28" s="72">
        <v>4791</v>
      </c>
      <c r="O28" s="172">
        <f t="shared" si="15"/>
        <v>0.93155745673731283</v>
      </c>
      <c r="P28" s="93">
        <f t="shared" si="13"/>
        <v>1.5090962441314555</v>
      </c>
      <c r="Q28" s="300" t="s">
        <v>51</v>
      </c>
      <c r="R28" s="72">
        <v>5480</v>
      </c>
      <c r="S28" s="72">
        <v>5212</v>
      </c>
      <c r="T28" s="172">
        <f t="shared" si="8"/>
        <v>0.95109489051094886</v>
      </c>
      <c r="U28" s="72">
        <v>8816</v>
      </c>
      <c r="V28" s="72">
        <v>8152</v>
      </c>
      <c r="W28" s="172">
        <f t="shared" si="16"/>
        <v>0.92468239564428312</v>
      </c>
      <c r="X28" s="93">
        <f t="shared" si="14"/>
        <v>1.6087591240875911</v>
      </c>
    </row>
    <row r="29" spans="1:24" ht="15" customHeight="1" x14ac:dyDescent="0.2">
      <c r="A29" s="300" t="s">
        <v>52</v>
      </c>
      <c r="B29" s="72">
        <f t="shared" si="12"/>
        <v>8465</v>
      </c>
      <c r="C29" s="72">
        <f t="shared" si="11"/>
        <v>8067</v>
      </c>
      <c r="D29" s="172">
        <f t="shared" si="0"/>
        <v>0.95298287064382747</v>
      </c>
      <c r="E29" s="72">
        <f t="shared" si="1"/>
        <v>13820</v>
      </c>
      <c r="F29" s="72">
        <f t="shared" si="2"/>
        <v>12929</v>
      </c>
      <c r="G29" s="172">
        <f t="shared" si="3"/>
        <v>0.9355282199710564</v>
      </c>
      <c r="H29" s="93">
        <f t="shared" si="4"/>
        <v>1.6326048434731246</v>
      </c>
      <c r="I29" s="300" t="s">
        <v>52</v>
      </c>
      <c r="J29" s="72">
        <v>3508</v>
      </c>
      <c r="K29" s="72">
        <v>3302</v>
      </c>
      <c r="L29" s="172">
        <f t="shared" si="5"/>
        <v>0.94127708095781071</v>
      </c>
      <c r="M29" s="72">
        <v>5558</v>
      </c>
      <c r="N29" s="72">
        <v>5186</v>
      </c>
      <c r="O29" s="172">
        <f t="shared" si="15"/>
        <v>0.93306944944224546</v>
      </c>
      <c r="P29" s="93">
        <f t="shared" si="13"/>
        <v>1.5843785632839225</v>
      </c>
      <c r="Q29" s="300" t="s">
        <v>52</v>
      </c>
      <c r="R29" s="72">
        <v>4957</v>
      </c>
      <c r="S29" s="72">
        <v>4765</v>
      </c>
      <c r="T29" s="172">
        <f t="shared" si="8"/>
        <v>0.96126689529957632</v>
      </c>
      <c r="U29" s="72">
        <v>8262</v>
      </c>
      <c r="V29" s="72">
        <v>7743</v>
      </c>
      <c r="W29" s="172">
        <f t="shared" si="16"/>
        <v>0.93718228031953521</v>
      </c>
      <c r="X29" s="93">
        <f t="shared" si="14"/>
        <v>1.666733911640105</v>
      </c>
    </row>
    <row r="30" spans="1:24" ht="15" customHeight="1" x14ac:dyDescent="0.2">
      <c r="A30" s="300" t="s">
        <v>53</v>
      </c>
      <c r="B30" s="72">
        <f t="shared" si="12"/>
        <v>207536</v>
      </c>
      <c r="C30" s="72">
        <f t="shared" si="11"/>
        <v>183787</v>
      </c>
      <c r="D30" s="172">
        <f t="shared" si="0"/>
        <v>0.88556684141546527</v>
      </c>
      <c r="E30" s="72">
        <f t="shared" si="1"/>
        <v>330254</v>
      </c>
      <c r="F30" s="72">
        <f t="shared" si="2"/>
        <v>281583</v>
      </c>
      <c r="G30" s="172">
        <f t="shared" si="3"/>
        <v>0.85262555487594394</v>
      </c>
      <c r="H30" s="93">
        <f t="shared" si="4"/>
        <v>1.5913094595636419</v>
      </c>
      <c r="I30" s="300" t="s">
        <v>53</v>
      </c>
      <c r="J30" s="72">
        <v>83357</v>
      </c>
      <c r="K30" s="72">
        <v>73708</v>
      </c>
      <c r="L30" s="172">
        <f t="shared" si="5"/>
        <v>0.88424487445565458</v>
      </c>
      <c r="M30" s="72">
        <v>125699</v>
      </c>
      <c r="N30" s="72">
        <v>108258</v>
      </c>
      <c r="O30" s="172">
        <f t="shared" si="15"/>
        <v>0.86124790173350618</v>
      </c>
      <c r="P30" s="93">
        <f t="shared" si="13"/>
        <v>1.5079597394340007</v>
      </c>
      <c r="Q30" s="300" t="s">
        <v>53</v>
      </c>
      <c r="R30" s="72">
        <v>124179</v>
      </c>
      <c r="S30" s="72">
        <v>110079</v>
      </c>
      <c r="T30" s="172">
        <f t="shared" si="8"/>
        <v>0.88645423139178126</v>
      </c>
      <c r="U30" s="72">
        <v>204555</v>
      </c>
      <c r="V30" s="72">
        <v>173325</v>
      </c>
      <c r="W30" s="172">
        <f t="shared" si="16"/>
        <v>0.84732712473417904</v>
      </c>
      <c r="X30" s="93">
        <f t="shared" si="14"/>
        <v>1.647259198415191</v>
      </c>
    </row>
    <row r="31" spans="1:24" ht="15" customHeight="1" x14ac:dyDescent="0.2">
      <c r="A31" s="300" t="s">
        <v>54</v>
      </c>
      <c r="B31" s="72">
        <f t="shared" si="12"/>
        <v>17065</v>
      </c>
      <c r="C31" s="72">
        <f t="shared" si="11"/>
        <v>15735</v>
      </c>
      <c r="D31" s="172">
        <f t="shared" si="0"/>
        <v>0.92206270143568703</v>
      </c>
      <c r="E31" s="72">
        <f t="shared" si="1"/>
        <v>27207</v>
      </c>
      <c r="F31" s="72">
        <f t="shared" si="2"/>
        <v>24329</v>
      </c>
      <c r="G31" s="172">
        <f t="shared" si="3"/>
        <v>0.89421839967655381</v>
      </c>
      <c r="H31" s="93">
        <f t="shared" si="4"/>
        <v>1.5943158511573396</v>
      </c>
      <c r="I31" s="300" t="s">
        <v>54</v>
      </c>
      <c r="J31" s="72">
        <v>7196</v>
      </c>
      <c r="K31" s="72">
        <v>6577</v>
      </c>
      <c r="L31" s="172">
        <f t="shared" si="5"/>
        <v>0.91397998888271259</v>
      </c>
      <c r="M31" s="72">
        <v>11143</v>
      </c>
      <c r="N31" s="72">
        <v>9930</v>
      </c>
      <c r="O31" s="172">
        <f t="shared" si="15"/>
        <v>0.89114242125100962</v>
      </c>
      <c r="P31" s="93">
        <f t="shared" si="13"/>
        <v>1.5484991662034464</v>
      </c>
      <c r="Q31" s="300" t="s">
        <v>54</v>
      </c>
      <c r="R31" s="72">
        <v>9869</v>
      </c>
      <c r="S31" s="72">
        <v>9158</v>
      </c>
      <c r="T31" s="172">
        <f t="shared" si="8"/>
        <v>0.92795622656804133</v>
      </c>
      <c r="U31" s="72">
        <v>16064</v>
      </c>
      <c r="V31" s="72">
        <v>14399</v>
      </c>
      <c r="W31" s="172">
        <f t="shared" si="16"/>
        <v>0.89635209163346619</v>
      </c>
      <c r="X31" s="93">
        <f t="shared" si="14"/>
        <v>1.6277231735738169</v>
      </c>
    </row>
    <row r="32" spans="1:24" ht="15" customHeight="1" x14ac:dyDescent="0.2">
      <c r="A32" s="300" t="s">
        <v>55</v>
      </c>
      <c r="B32" s="72">
        <f t="shared" si="12"/>
        <v>28535</v>
      </c>
      <c r="C32" s="72">
        <f t="shared" si="11"/>
        <v>26533</v>
      </c>
      <c r="D32" s="172">
        <f>C32/B32</f>
        <v>0.92984054669703875</v>
      </c>
      <c r="E32" s="72">
        <f t="shared" si="1"/>
        <v>45983</v>
      </c>
      <c r="F32" s="72">
        <f t="shared" si="2"/>
        <v>41535</v>
      </c>
      <c r="G32" s="172">
        <f t="shared" si="3"/>
        <v>0.90326859926494574</v>
      </c>
      <c r="H32" s="93">
        <f t="shared" si="4"/>
        <v>1.6114596110040302</v>
      </c>
      <c r="I32" s="300" t="s">
        <v>55</v>
      </c>
      <c r="J32" s="72">
        <v>13720</v>
      </c>
      <c r="K32" s="72">
        <v>12709</v>
      </c>
      <c r="L32" s="172">
        <f>K32/J32</f>
        <v>0.92631195335276972</v>
      </c>
      <c r="M32" s="72">
        <v>21244</v>
      </c>
      <c r="N32" s="72">
        <v>19204</v>
      </c>
      <c r="O32" s="172">
        <f t="shared" si="15"/>
        <v>0.90397288646205987</v>
      </c>
      <c r="P32" s="93">
        <f t="shared" si="13"/>
        <v>1.5483965014577259</v>
      </c>
      <c r="Q32" s="300" t="s">
        <v>55</v>
      </c>
      <c r="R32" s="72">
        <v>14815</v>
      </c>
      <c r="S32" s="72">
        <v>13824</v>
      </c>
      <c r="T32" s="172">
        <f>S32/R32</f>
        <v>0.93310833614579813</v>
      </c>
      <c r="U32" s="72">
        <v>24739</v>
      </c>
      <c r="V32" s="72">
        <v>22331</v>
      </c>
      <c r="W32" s="172">
        <f t="shared" si="16"/>
        <v>0.90266381017826103</v>
      </c>
      <c r="X32" s="93">
        <f t="shared" si="14"/>
        <v>1.669861626729666</v>
      </c>
    </row>
    <row r="33" spans="1:24" ht="15" customHeight="1" x14ac:dyDescent="0.2">
      <c r="A33" s="300" t="s">
        <v>56</v>
      </c>
      <c r="B33" s="72">
        <f t="shared" si="12"/>
        <v>6838</v>
      </c>
      <c r="C33" s="72">
        <f t="shared" si="11"/>
        <v>6438</v>
      </c>
      <c r="D33" s="172">
        <f t="shared" si="0"/>
        <v>0.94150336355659547</v>
      </c>
      <c r="E33" s="72">
        <f t="shared" si="1"/>
        <v>10500</v>
      </c>
      <c r="F33" s="72">
        <f t="shared" si="2"/>
        <v>9714</v>
      </c>
      <c r="G33" s="172">
        <f t="shared" si="3"/>
        <v>0.92514285714285716</v>
      </c>
      <c r="H33" s="93">
        <f t="shared" si="4"/>
        <v>1.5355367066393681</v>
      </c>
      <c r="I33" s="300" t="s">
        <v>56</v>
      </c>
      <c r="J33" s="72">
        <v>2705</v>
      </c>
      <c r="K33" s="72">
        <v>2536</v>
      </c>
      <c r="L33" s="172">
        <f t="shared" ref="L33:L37" si="17">K33/J33</f>
        <v>0.93752310536044359</v>
      </c>
      <c r="M33" s="72">
        <v>4069</v>
      </c>
      <c r="N33" s="72">
        <v>3772</v>
      </c>
      <c r="O33" s="172">
        <f t="shared" si="15"/>
        <v>0.9270090931432784</v>
      </c>
      <c r="P33" s="93">
        <f t="shared" si="13"/>
        <v>1.5042513863216267</v>
      </c>
      <c r="Q33" s="300" t="s">
        <v>56</v>
      </c>
      <c r="R33" s="72">
        <v>4133</v>
      </c>
      <c r="S33" s="72">
        <v>3902</v>
      </c>
      <c r="T33" s="172">
        <f t="shared" ref="T33:T37" si="18">S33/R33</f>
        <v>0.94410839583837403</v>
      </c>
      <c r="U33" s="72">
        <v>6431</v>
      </c>
      <c r="V33" s="72">
        <v>5942</v>
      </c>
      <c r="W33" s="172">
        <f t="shared" si="16"/>
        <v>0.92396205877779503</v>
      </c>
      <c r="X33" s="93">
        <f t="shared" si="14"/>
        <v>1.5560125816598114</v>
      </c>
    </row>
    <row r="34" spans="1:24" ht="15" customHeight="1" x14ac:dyDescent="0.2">
      <c r="A34" s="300" t="s">
        <v>57</v>
      </c>
      <c r="B34" s="72">
        <f t="shared" si="12"/>
        <v>4683</v>
      </c>
      <c r="C34" s="72">
        <f t="shared" si="11"/>
        <v>4467</v>
      </c>
      <c r="D34" s="172">
        <f t="shared" si="0"/>
        <v>0.95387572069186422</v>
      </c>
      <c r="E34" s="72">
        <f t="shared" si="1"/>
        <v>7298</v>
      </c>
      <c r="F34" s="72">
        <f t="shared" si="2"/>
        <v>6892</v>
      </c>
      <c r="G34" s="172">
        <f t="shared" si="3"/>
        <v>0.94436832008769522</v>
      </c>
      <c r="H34" s="93">
        <f t="shared" si="4"/>
        <v>1.5584027332906256</v>
      </c>
      <c r="I34" s="300" t="s">
        <v>57</v>
      </c>
      <c r="J34" s="72">
        <v>1986</v>
      </c>
      <c r="K34" s="72">
        <v>1899</v>
      </c>
      <c r="L34" s="172">
        <f t="shared" si="17"/>
        <v>0.95619335347432022</v>
      </c>
      <c r="M34" s="72">
        <v>3017</v>
      </c>
      <c r="N34" s="72">
        <v>2859</v>
      </c>
      <c r="O34" s="172">
        <f t="shared" si="15"/>
        <v>0.94763009612197546</v>
      </c>
      <c r="P34" s="93">
        <f t="shared" si="13"/>
        <v>1.5191339375629407</v>
      </c>
      <c r="Q34" s="300" t="s">
        <v>57</v>
      </c>
      <c r="R34" s="72">
        <v>2697</v>
      </c>
      <c r="S34" s="72">
        <v>2568</v>
      </c>
      <c r="T34" s="172">
        <f t="shared" si="18"/>
        <v>0.95216907675194662</v>
      </c>
      <c r="U34" s="72">
        <v>4281</v>
      </c>
      <c r="V34" s="72">
        <v>4033</v>
      </c>
      <c r="W34" s="172">
        <f t="shared" si="16"/>
        <v>0.94206960990422794</v>
      </c>
      <c r="X34" s="93">
        <f t="shared" si="14"/>
        <v>1.5873192436040044</v>
      </c>
    </row>
    <row r="35" spans="1:24" ht="15" customHeight="1" x14ac:dyDescent="0.2">
      <c r="A35" s="300" t="s">
        <v>58</v>
      </c>
      <c r="B35" s="72">
        <f t="shared" si="12"/>
        <v>10778</v>
      </c>
      <c r="C35" s="72">
        <f t="shared" si="11"/>
        <v>10261</v>
      </c>
      <c r="D35" s="172">
        <f t="shared" si="0"/>
        <v>0.9520319168676934</v>
      </c>
      <c r="E35" s="72">
        <f t="shared" si="1"/>
        <v>16298</v>
      </c>
      <c r="F35" s="72">
        <f t="shared" si="2"/>
        <v>15262</v>
      </c>
      <c r="G35" s="172">
        <f t="shared" si="3"/>
        <v>0.93643391827218059</v>
      </c>
      <c r="H35" s="93">
        <f t="shared" si="4"/>
        <v>1.5121543885693078</v>
      </c>
      <c r="I35" s="300" t="s">
        <v>58</v>
      </c>
      <c r="J35" s="72">
        <v>4225</v>
      </c>
      <c r="K35" s="72">
        <v>4011</v>
      </c>
      <c r="L35" s="172">
        <f t="shared" si="17"/>
        <v>0.94934911242603548</v>
      </c>
      <c r="M35" s="72">
        <v>6210</v>
      </c>
      <c r="N35" s="72">
        <v>5849</v>
      </c>
      <c r="O35" s="172">
        <f t="shared" si="15"/>
        <v>0.94186795491143316</v>
      </c>
      <c r="P35" s="93">
        <f t="shared" si="13"/>
        <v>1.4698224852071007</v>
      </c>
      <c r="Q35" s="300" t="s">
        <v>58</v>
      </c>
      <c r="R35" s="72">
        <v>6553</v>
      </c>
      <c r="S35" s="72">
        <v>6250</v>
      </c>
      <c r="T35" s="172">
        <f t="shared" si="18"/>
        <v>0.95376163589195784</v>
      </c>
      <c r="U35" s="72">
        <v>10088</v>
      </c>
      <c r="V35" s="72">
        <v>9413</v>
      </c>
      <c r="W35" s="172">
        <f t="shared" si="16"/>
        <v>0.93308881839809676</v>
      </c>
      <c r="X35" s="93">
        <f t="shared" si="14"/>
        <v>1.5394475812604913</v>
      </c>
    </row>
    <row r="36" spans="1:24" ht="15" customHeight="1" x14ac:dyDescent="0.2">
      <c r="A36" s="300" t="s">
        <v>59</v>
      </c>
      <c r="B36" s="72">
        <f t="shared" si="12"/>
        <v>8737</v>
      </c>
      <c r="C36" s="72">
        <f t="shared" si="11"/>
        <v>8193</v>
      </c>
      <c r="D36" s="172">
        <f t="shared" si="0"/>
        <v>0.93773606501087325</v>
      </c>
      <c r="E36" s="72">
        <f t="shared" si="1"/>
        <v>13439</v>
      </c>
      <c r="F36" s="72">
        <f t="shared" si="2"/>
        <v>12386</v>
      </c>
      <c r="G36" s="172">
        <f t="shared" si="3"/>
        <v>0.92164595580028275</v>
      </c>
      <c r="H36" s="93">
        <f t="shared" si="4"/>
        <v>1.5381709969096944</v>
      </c>
      <c r="I36" s="300" t="s">
        <v>59</v>
      </c>
      <c r="J36" s="72">
        <v>3774</v>
      </c>
      <c r="K36" s="72">
        <v>3496</v>
      </c>
      <c r="L36" s="172">
        <f t="shared" si="17"/>
        <v>0.926338102808691</v>
      </c>
      <c r="M36" s="72">
        <v>5581</v>
      </c>
      <c r="N36" s="72">
        <v>5103</v>
      </c>
      <c r="O36" s="172">
        <f t="shared" si="15"/>
        <v>0.91435226661888547</v>
      </c>
      <c r="P36" s="93">
        <f t="shared" si="13"/>
        <v>1.4788023317435082</v>
      </c>
      <c r="Q36" s="300" t="s">
        <v>59</v>
      </c>
      <c r="R36" s="72">
        <v>4963</v>
      </c>
      <c r="S36" s="72">
        <v>4697</v>
      </c>
      <c r="T36" s="172">
        <f t="shared" si="18"/>
        <v>0.94640338504936528</v>
      </c>
      <c r="U36" s="72">
        <v>7858</v>
      </c>
      <c r="V36" s="72">
        <v>7283</v>
      </c>
      <c r="W36" s="172">
        <f t="shared" si="16"/>
        <v>0.92682616441842713</v>
      </c>
      <c r="X36" s="93">
        <f t="shared" si="14"/>
        <v>1.5833165424138627</v>
      </c>
    </row>
    <row r="37" spans="1:24" ht="15" customHeight="1" x14ac:dyDescent="0.2">
      <c r="A37" s="300" t="s">
        <v>60</v>
      </c>
      <c r="B37" s="72">
        <f t="shared" si="12"/>
        <v>8457</v>
      </c>
      <c r="C37" s="72">
        <f t="shared" si="11"/>
        <v>7874</v>
      </c>
      <c r="D37" s="172">
        <f t="shared" si="0"/>
        <v>0.93106302471325531</v>
      </c>
      <c r="E37" s="72">
        <f t="shared" si="1"/>
        <v>13583</v>
      </c>
      <c r="F37" s="72">
        <f t="shared" si="2"/>
        <v>12378</v>
      </c>
      <c r="G37" s="172">
        <f t="shared" si="3"/>
        <v>0.91128616653169403</v>
      </c>
      <c r="H37" s="93">
        <f t="shared" si="4"/>
        <v>1.6061251034645856</v>
      </c>
      <c r="I37" s="300" t="s">
        <v>60</v>
      </c>
      <c r="J37" s="72">
        <v>3949</v>
      </c>
      <c r="K37" s="72">
        <v>3605</v>
      </c>
      <c r="L37" s="172">
        <f t="shared" si="17"/>
        <v>0.91288933907318304</v>
      </c>
      <c r="M37" s="72">
        <v>6193</v>
      </c>
      <c r="N37" s="72">
        <v>5554</v>
      </c>
      <c r="O37" s="172">
        <f t="shared" si="15"/>
        <v>0.89681898918133374</v>
      </c>
      <c r="P37" s="93">
        <f t="shared" si="13"/>
        <v>1.5682451253481895</v>
      </c>
      <c r="Q37" s="300" t="s">
        <v>60</v>
      </c>
      <c r="R37" s="72">
        <v>4508</v>
      </c>
      <c r="S37" s="72">
        <v>4269</v>
      </c>
      <c r="T37" s="172">
        <f t="shared" si="18"/>
        <v>0.94698314108252002</v>
      </c>
      <c r="U37" s="72">
        <v>7390</v>
      </c>
      <c r="V37" s="72">
        <v>6824</v>
      </c>
      <c r="W37" s="172">
        <f t="shared" si="16"/>
        <v>0.92341001353179974</v>
      </c>
      <c r="X37" s="93">
        <f t="shared" si="14"/>
        <v>1.6393078970718722</v>
      </c>
    </row>
    <row r="38" spans="1:24" ht="20.100000000000001" customHeight="1" x14ac:dyDescent="0.2">
      <c r="A38" s="218" t="s">
        <v>5</v>
      </c>
      <c r="B38" s="120">
        <f>SUM(B10:B37)</f>
        <v>587781</v>
      </c>
      <c r="C38" s="120">
        <f>SUM(C10:C37)</f>
        <v>538299</v>
      </c>
      <c r="D38" s="173">
        <f>C38/B38</f>
        <v>0.91581558437581345</v>
      </c>
      <c r="E38" s="120">
        <f>SUM(E10:E37)</f>
        <v>942646</v>
      </c>
      <c r="F38" s="120">
        <f>SUM(F10:F37)</f>
        <v>838790</v>
      </c>
      <c r="G38" s="173">
        <f t="shared" si="3"/>
        <v>0.8898250244524456</v>
      </c>
      <c r="H38" s="143">
        <f>E38/B38</f>
        <v>1.6037367659043078</v>
      </c>
      <c r="I38" s="218" t="s">
        <v>5</v>
      </c>
      <c r="J38" s="120">
        <f>SUM(J10:J37)</f>
        <v>241488</v>
      </c>
      <c r="K38" s="120">
        <f>SUM(K10:K37)</f>
        <v>220720</v>
      </c>
      <c r="L38" s="173">
        <f>K38/J38</f>
        <v>0.91399986748823958</v>
      </c>
      <c r="M38" s="120">
        <f>SUM(M10:M37)</f>
        <v>371319</v>
      </c>
      <c r="N38" s="120">
        <f>SUM(N10:N37)</f>
        <v>332711</v>
      </c>
      <c r="O38" s="173">
        <f t="shared" si="15"/>
        <v>0.89602471190539668</v>
      </c>
      <c r="P38" s="143">
        <f>M38/J38</f>
        <v>1.5376291989664084</v>
      </c>
      <c r="Q38" s="218" t="s">
        <v>5</v>
      </c>
      <c r="R38" s="120">
        <f>SUM(R10:R37)</f>
        <v>346293</v>
      </c>
      <c r="S38" s="120">
        <f>SUM(S10:S37)</f>
        <v>317579</v>
      </c>
      <c r="T38" s="173">
        <f>S38/R38</f>
        <v>0.91708177756986131</v>
      </c>
      <c r="U38" s="120">
        <f>SUM(U10:U37)</f>
        <v>571327</v>
      </c>
      <c r="V38" s="120">
        <f>SUM(V10:V37)</f>
        <v>506079</v>
      </c>
      <c r="W38" s="173">
        <f t="shared" si="16"/>
        <v>0.88579570018570797</v>
      </c>
      <c r="X38" s="143">
        <f>U38/R38</f>
        <v>1.6498369877531454</v>
      </c>
    </row>
    <row r="39" spans="1:24" ht="9.9499999999999993" customHeight="1" x14ac:dyDescent="0.2"/>
    <row r="40" spans="1:24" s="5" customFormat="1" ht="31.5" customHeight="1" x14ac:dyDescent="0.2">
      <c r="A40" s="357" t="s">
        <v>327</v>
      </c>
      <c r="B40" s="357"/>
      <c r="C40" s="357"/>
      <c r="D40" s="357"/>
      <c r="E40" s="357"/>
      <c r="F40" s="357"/>
      <c r="G40" s="357"/>
      <c r="H40" s="357"/>
      <c r="I40" s="286"/>
      <c r="J40" s="213"/>
      <c r="K40" s="213"/>
      <c r="L40" s="213"/>
      <c r="M40" s="213"/>
      <c r="N40" s="213"/>
      <c r="O40" s="213"/>
      <c r="P40" s="213"/>
      <c r="Q40" s="213"/>
    </row>
    <row r="41" spans="1:24" ht="15" customHeight="1" x14ac:dyDescent="0.2">
      <c r="A41" s="356" t="s">
        <v>370</v>
      </c>
      <c r="B41" s="356"/>
      <c r="C41" s="356"/>
      <c r="D41" s="356"/>
      <c r="E41" s="356"/>
      <c r="F41" s="356"/>
      <c r="G41" s="356"/>
      <c r="H41" s="356"/>
      <c r="I41" s="267"/>
    </row>
    <row r="42" spans="1:24" ht="15" customHeight="1" x14ac:dyDescent="0.2">
      <c r="A42" s="356" t="s">
        <v>328</v>
      </c>
      <c r="B42" s="356"/>
      <c r="C42" s="356"/>
      <c r="D42" s="356"/>
      <c r="E42" s="356"/>
      <c r="F42" s="356"/>
      <c r="G42" s="356"/>
      <c r="H42" s="356"/>
      <c r="I42" s="267"/>
    </row>
    <row r="44" spans="1:24" x14ac:dyDescent="0.2">
      <c r="A44" s="42"/>
    </row>
  </sheetData>
  <mergeCells count="20">
    <mergeCell ref="X7:X8"/>
    <mergeCell ref="J6:P6"/>
    <mergeCell ref="R6:X6"/>
    <mergeCell ref="A41:H41"/>
    <mergeCell ref="A42:H42"/>
    <mergeCell ref="A40:H40"/>
    <mergeCell ref="J7:L7"/>
    <mergeCell ref="M7:O7"/>
    <mergeCell ref="P7:P8"/>
    <mergeCell ref="R7:T7"/>
    <mergeCell ref="U7:W7"/>
    <mergeCell ref="I6:I8"/>
    <mergeCell ref="Q6:Q8"/>
    <mergeCell ref="A4:H4"/>
    <mergeCell ref="A3:H3"/>
    <mergeCell ref="B7:D7"/>
    <mergeCell ref="E7:G7"/>
    <mergeCell ref="H7:H8"/>
    <mergeCell ref="B6:H6"/>
    <mergeCell ref="A6:A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Normal="100" zoomScaleSheetLayoutView="84" workbookViewId="0">
      <selection activeCell="A15" sqref="A15"/>
    </sheetView>
  </sheetViews>
  <sheetFormatPr defaultRowHeight="12.75" x14ac:dyDescent="0.2"/>
  <cols>
    <col min="1" max="1" width="18.7109375" customWidth="1"/>
    <col min="2" max="2" width="13.7109375" customWidth="1"/>
    <col min="3" max="3" width="16.7109375"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5"/>
      <c r="C2" s="265"/>
      <c r="D2" s="265"/>
      <c r="E2" s="90"/>
      <c r="F2" s="90"/>
    </row>
    <row r="3" spans="1:37" s="70" customFormat="1" ht="15" customHeight="1" x14ac:dyDescent="0.2">
      <c r="A3" s="361" t="s">
        <v>362</v>
      </c>
      <c r="B3" s="362"/>
      <c r="C3" s="362"/>
      <c r="D3" s="362"/>
      <c r="E3" s="362"/>
      <c r="F3" s="362"/>
    </row>
    <row r="4" spans="1:37" s="70" customFormat="1" ht="30" customHeight="1" x14ac:dyDescent="0.2">
      <c r="A4" s="345" t="s">
        <v>386</v>
      </c>
      <c r="B4" s="345"/>
      <c r="C4" s="345"/>
      <c r="D4" s="345"/>
      <c r="E4" s="345"/>
      <c r="F4" s="345"/>
      <c r="G4" s="345"/>
      <c r="H4" s="345"/>
      <c r="I4" s="345"/>
      <c r="J4" s="345"/>
      <c r="K4" s="345"/>
    </row>
    <row r="5" spans="1:37" s="70" customFormat="1" ht="15" customHeight="1" x14ac:dyDescent="0.2">
      <c r="A5" s="74"/>
      <c r="B5" s="74"/>
      <c r="C5" s="74"/>
      <c r="D5" s="74"/>
      <c r="E5" s="74"/>
      <c r="F5" s="74"/>
    </row>
    <row r="6" spans="1:37" s="98" customFormat="1" ht="15" customHeight="1" x14ac:dyDescent="0.2">
      <c r="A6" s="363" t="s">
        <v>356</v>
      </c>
      <c r="B6" s="359" t="s">
        <v>5</v>
      </c>
      <c r="C6" s="359"/>
      <c r="D6" s="359"/>
      <c r="E6" s="359"/>
      <c r="F6" s="359"/>
      <c r="G6" s="358" t="s">
        <v>330</v>
      </c>
      <c r="H6" s="359"/>
      <c r="I6" s="359"/>
      <c r="J6" s="359"/>
      <c r="K6" s="360"/>
      <c r="L6" s="359" t="s">
        <v>331</v>
      </c>
      <c r="M6" s="359"/>
      <c r="N6" s="359"/>
      <c r="O6" s="359"/>
      <c r="P6" s="360"/>
    </row>
    <row r="7" spans="1:37" ht="60" customHeight="1" x14ac:dyDescent="0.2">
      <c r="A7" s="364"/>
      <c r="B7" s="127" t="s">
        <v>251</v>
      </c>
      <c r="C7" s="126" t="s">
        <v>235</v>
      </c>
      <c r="D7" s="127" t="s">
        <v>66</v>
      </c>
      <c r="E7" s="126" t="s">
        <v>236</v>
      </c>
      <c r="F7" s="126" t="s">
        <v>179</v>
      </c>
      <c r="G7" s="231" t="s">
        <v>251</v>
      </c>
      <c r="H7" s="126" t="s">
        <v>235</v>
      </c>
      <c r="I7" s="127" t="s">
        <v>66</v>
      </c>
      <c r="J7" s="126" t="s">
        <v>236</v>
      </c>
      <c r="K7" s="126" t="s">
        <v>179</v>
      </c>
      <c r="L7" s="231" t="s">
        <v>251</v>
      </c>
      <c r="M7" s="126" t="s">
        <v>235</v>
      </c>
      <c r="N7" s="127" t="s">
        <v>66</v>
      </c>
      <c r="O7" s="126" t="s">
        <v>236</v>
      </c>
      <c r="P7" s="227" t="s">
        <v>179</v>
      </c>
      <c r="AG7" s="14"/>
      <c r="AH7" s="14"/>
      <c r="AI7" s="14"/>
    </row>
    <row r="8" spans="1:37" ht="20.100000000000001" customHeight="1" x14ac:dyDescent="0.2">
      <c r="A8" s="228">
        <v>1</v>
      </c>
      <c r="B8" s="129">
        <v>2</v>
      </c>
      <c r="C8" s="128">
        <v>3</v>
      </c>
      <c r="D8" s="129">
        <v>4</v>
      </c>
      <c r="E8" s="128" t="s">
        <v>222</v>
      </c>
      <c r="F8" s="128" t="s">
        <v>220</v>
      </c>
      <c r="G8" s="232">
        <v>7</v>
      </c>
      <c r="H8" s="128">
        <v>8</v>
      </c>
      <c r="I8" s="222">
        <v>9</v>
      </c>
      <c r="J8" s="128" t="s">
        <v>336</v>
      </c>
      <c r="K8" s="128" t="s">
        <v>332</v>
      </c>
      <c r="L8" s="232">
        <v>12</v>
      </c>
      <c r="M8" s="128">
        <v>13</v>
      </c>
      <c r="N8" s="222">
        <v>14</v>
      </c>
      <c r="O8" s="128" t="s">
        <v>333</v>
      </c>
      <c r="P8" s="233" t="s">
        <v>334</v>
      </c>
      <c r="AG8" s="14"/>
      <c r="AH8" s="14"/>
      <c r="AI8" s="14"/>
    </row>
    <row r="9" spans="1:37" ht="15" customHeight="1" x14ac:dyDescent="0.2">
      <c r="A9" s="229" t="s">
        <v>33</v>
      </c>
      <c r="B9" s="72">
        <f>G9+L9</f>
        <v>33165</v>
      </c>
      <c r="C9" s="78">
        <f t="shared" ref="C9:D9" si="0">H9+M9</f>
        <v>10224082.739999998</v>
      </c>
      <c r="D9" s="72">
        <f t="shared" si="0"/>
        <v>249189</v>
      </c>
      <c r="E9" s="79">
        <f>C9/D9</f>
        <v>41.029430432322449</v>
      </c>
      <c r="F9" s="79">
        <f>C9/B9</f>
        <v>308.27929262777019</v>
      </c>
      <c r="G9" s="223">
        <v>12195</v>
      </c>
      <c r="H9" s="78">
        <v>4381198.8899999997</v>
      </c>
      <c r="I9" s="72">
        <v>101725</v>
      </c>
      <c r="J9" s="79">
        <f>H9/I9</f>
        <v>43.06904782501843</v>
      </c>
      <c r="K9" s="79">
        <f>H9/G9</f>
        <v>359.26190159901597</v>
      </c>
      <c r="L9" s="223">
        <v>20970</v>
      </c>
      <c r="M9" s="78">
        <v>5842883.8499999996</v>
      </c>
      <c r="N9" s="72">
        <v>147464</v>
      </c>
      <c r="O9" s="79">
        <f>M9/N9</f>
        <v>39.622442426626158</v>
      </c>
      <c r="P9" s="234">
        <f>M9/L9</f>
        <v>278.63060801144491</v>
      </c>
      <c r="AG9" s="1"/>
      <c r="AH9" s="1"/>
      <c r="AI9" s="1"/>
      <c r="AJ9" s="1"/>
      <c r="AK9" s="1"/>
    </row>
    <row r="10" spans="1:37" ht="15" customHeight="1" x14ac:dyDescent="0.2">
      <c r="A10" s="229" t="s">
        <v>34</v>
      </c>
      <c r="B10" s="72">
        <f t="shared" ref="B10:B22" si="1">G10+L10</f>
        <v>35274</v>
      </c>
      <c r="C10" s="78">
        <f t="shared" ref="C10:C22" si="2">H10+M10</f>
        <v>11057499.100000001</v>
      </c>
      <c r="D10" s="72">
        <f t="shared" ref="D10:D22" si="3">I10+N10</f>
        <v>225585</v>
      </c>
      <c r="E10" s="79">
        <f t="shared" ref="E10:E36" si="4">C10/D10</f>
        <v>49.016996254183574</v>
      </c>
      <c r="F10" s="79">
        <f t="shared" ref="F10:F36" si="5">C10/B10</f>
        <v>313.47448829165961</v>
      </c>
      <c r="G10" s="223">
        <v>13092</v>
      </c>
      <c r="H10" s="78">
        <v>4780950.99</v>
      </c>
      <c r="I10" s="72">
        <v>93346</v>
      </c>
      <c r="J10" s="79">
        <f t="shared" ref="J10:J36" si="6">H10/I10</f>
        <v>51.217523943179145</v>
      </c>
      <c r="K10" s="79">
        <f t="shared" ref="K10:K36" si="7">H10/G10</f>
        <v>365.18110219981668</v>
      </c>
      <c r="L10" s="223">
        <v>22182</v>
      </c>
      <c r="M10" s="78">
        <v>6276548.1100000003</v>
      </c>
      <c r="N10" s="72">
        <v>132239</v>
      </c>
      <c r="O10" s="79">
        <f t="shared" ref="O10:O36" si="8">M10/N10</f>
        <v>47.463668887393283</v>
      </c>
      <c r="P10" s="234">
        <f t="shared" ref="P10:P36" si="9">M10/L10</f>
        <v>282.95681678838702</v>
      </c>
      <c r="AG10" s="1"/>
      <c r="AH10" s="1"/>
      <c r="AI10" s="1"/>
      <c r="AJ10" s="1"/>
      <c r="AK10" s="1"/>
    </row>
    <row r="11" spans="1:37" ht="15" customHeight="1" x14ac:dyDescent="0.2">
      <c r="A11" s="229" t="s">
        <v>35</v>
      </c>
      <c r="B11" s="72">
        <f t="shared" si="1"/>
        <v>51451</v>
      </c>
      <c r="C11" s="78">
        <f t="shared" si="2"/>
        <v>17562115.800000001</v>
      </c>
      <c r="D11" s="72">
        <f t="shared" si="3"/>
        <v>317049</v>
      </c>
      <c r="E11" s="79">
        <f t="shared" si="4"/>
        <v>55.392433977082412</v>
      </c>
      <c r="F11" s="79">
        <f t="shared" si="5"/>
        <v>341.33672426191913</v>
      </c>
      <c r="G11" s="223">
        <v>20192</v>
      </c>
      <c r="H11" s="78">
        <v>8036352.8300000001</v>
      </c>
      <c r="I11" s="72">
        <v>135718</v>
      </c>
      <c r="J11" s="79">
        <f t="shared" si="6"/>
        <v>59.213610795915059</v>
      </c>
      <c r="K11" s="79">
        <f t="shared" si="7"/>
        <v>397.99687153328051</v>
      </c>
      <c r="L11" s="223">
        <v>31259</v>
      </c>
      <c r="M11" s="78">
        <v>9525762.9700000007</v>
      </c>
      <c r="N11" s="72">
        <v>181331</v>
      </c>
      <c r="O11" s="79">
        <f t="shared" si="8"/>
        <v>52.53245705367533</v>
      </c>
      <c r="P11" s="234">
        <f t="shared" si="9"/>
        <v>304.73665088454527</v>
      </c>
      <c r="AG11" s="1"/>
      <c r="AH11" s="1"/>
      <c r="AI11" s="1"/>
      <c r="AJ11" s="1"/>
      <c r="AK11" s="1"/>
    </row>
    <row r="12" spans="1:37" ht="15" customHeight="1" x14ac:dyDescent="0.2">
      <c r="A12" s="229" t="s">
        <v>36</v>
      </c>
      <c r="B12" s="72">
        <f t="shared" si="1"/>
        <v>23912</v>
      </c>
      <c r="C12" s="78">
        <f t="shared" si="2"/>
        <v>7385527.75</v>
      </c>
      <c r="D12" s="72">
        <f t="shared" si="3"/>
        <v>152564</v>
      </c>
      <c r="E12" s="79">
        <f t="shared" si="4"/>
        <v>48.409374098738887</v>
      </c>
      <c r="F12" s="79">
        <f t="shared" si="5"/>
        <v>308.86281992305118</v>
      </c>
      <c r="G12" s="223">
        <v>9704</v>
      </c>
      <c r="H12" s="78">
        <v>3494392.22</v>
      </c>
      <c r="I12" s="72">
        <v>68801</v>
      </c>
      <c r="J12" s="79">
        <f t="shared" si="6"/>
        <v>50.789846368512087</v>
      </c>
      <c r="K12" s="79">
        <f t="shared" si="7"/>
        <v>360.09812654575433</v>
      </c>
      <c r="L12" s="223">
        <v>14208</v>
      </c>
      <c r="M12" s="78">
        <v>3891135.53</v>
      </c>
      <c r="N12" s="72">
        <v>83763</v>
      </c>
      <c r="O12" s="79">
        <f t="shared" si="8"/>
        <v>46.454108974129383</v>
      </c>
      <c r="P12" s="234">
        <f t="shared" si="9"/>
        <v>273.86933628941438</v>
      </c>
    </row>
    <row r="13" spans="1:37" ht="15" customHeight="1" x14ac:dyDescent="0.2">
      <c r="A13" s="229" t="s">
        <v>37</v>
      </c>
      <c r="B13" s="72">
        <f t="shared" si="1"/>
        <v>4191</v>
      </c>
      <c r="C13" s="78">
        <f t="shared" si="2"/>
        <v>1437616.63</v>
      </c>
      <c r="D13" s="72">
        <f t="shared" si="3"/>
        <v>30921</v>
      </c>
      <c r="E13" s="79">
        <f t="shared" si="4"/>
        <v>46.493212703340767</v>
      </c>
      <c r="F13" s="79">
        <f t="shared" si="5"/>
        <v>343.0247267955142</v>
      </c>
      <c r="G13" s="223">
        <v>1577</v>
      </c>
      <c r="H13" s="78">
        <v>592297.75</v>
      </c>
      <c r="I13" s="72">
        <v>13182</v>
      </c>
      <c r="J13" s="79">
        <f t="shared" si="6"/>
        <v>44.932313002579278</v>
      </c>
      <c r="K13" s="79">
        <f t="shared" si="7"/>
        <v>375.58512999365882</v>
      </c>
      <c r="L13" s="223">
        <v>2614</v>
      </c>
      <c r="M13" s="78">
        <v>845318.88</v>
      </c>
      <c r="N13" s="72">
        <v>17739</v>
      </c>
      <c r="O13" s="79">
        <f t="shared" si="8"/>
        <v>47.653130390664636</v>
      </c>
      <c r="P13" s="234">
        <f t="shared" si="9"/>
        <v>323.38136189747513</v>
      </c>
    </row>
    <row r="14" spans="1:37" ht="15" customHeight="1" x14ac:dyDescent="0.2">
      <c r="A14" s="229" t="s">
        <v>38</v>
      </c>
      <c r="B14" s="72">
        <f t="shared" si="1"/>
        <v>15909</v>
      </c>
      <c r="C14" s="78">
        <f t="shared" si="2"/>
        <v>6564330.2799999993</v>
      </c>
      <c r="D14" s="72">
        <f t="shared" si="3"/>
        <v>124848</v>
      </c>
      <c r="E14" s="79">
        <f t="shared" si="4"/>
        <v>52.578577790593357</v>
      </c>
      <c r="F14" s="79">
        <f t="shared" si="5"/>
        <v>412.61740398516559</v>
      </c>
      <c r="G14" s="223">
        <v>6945</v>
      </c>
      <c r="H14" s="78">
        <v>3231959.36</v>
      </c>
      <c r="I14" s="72">
        <v>58847</v>
      </c>
      <c r="J14" s="79">
        <f t="shared" si="6"/>
        <v>54.921395483202197</v>
      </c>
      <c r="K14" s="79">
        <f t="shared" si="7"/>
        <v>465.36491864650827</v>
      </c>
      <c r="L14" s="223">
        <v>8964</v>
      </c>
      <c r="M14" s="78">
        <v>3332370.92</v>
      </c>
      <c r="N14" s="72">
        <v>66001</v>
      </c>
      <c r="O14" s="79">
        <f t="shared" si="8"/>
        <v>50.489703489341068</v>
      </c>
      <c r="P14" s="234">
        <f t="shared" si="9"/>
        <v>371.75043730477466</v>
      </c>
    </row>
    <row r="15" spans="1:37" ht="15" customHeight="1" x14ac:dyDescent="0.2">
      <c r="A15" s="229" t="s">
        <v>39</v>
      </c>
      <c r="B15" s="72">
        <f t="shared" si="1"/>
        <v>16708</v>
      </c>
      <c r="C15" s="78">
        <f t="shared" si="2"/>
        <v>6261610.9299999997</v>
      </c>
      <c r="D15" s="72">
        <f t="shared" si="3"/>
        <v>125838</v>
      </c>
      <c r="E15" s="79">
        <f t="shared" si="4"/>
        <v>49.759301085522651</v>
      </c>
      <c r="F15" s="79">
        <f t="shared" si="5"/>
        <v>374.7672330620062</v>
      </c>
      <c r="G15" s="223">
        <v>7536</v>
      </c>
      <c r="H15" s="78">
        <v>3303986.16</v>
      </c>
      <c r="I15" s="72">
        <v>62559</v>
      </c>
      <c r="J15" s="79">
        <f t="shared" si="6"/>
        <v>52.81392221742675</v>
      </c>
      <c r="K15" s="79">
        <f t="shared" si="7"/>
        <v>438.4270382165605</v>
      </c>
      <c r="L15" s="223">
        <v>9172</v>
      </c>
      <c r="M15" s="78">
        <v>2957624.77</v>
      </c>
      <c r="N15" s="72">
        <v>63279</v>
      </c>
      <c r="O15" s="79">
        <f t="shared" si="8"/>
        <v>46.739435989822852</v>
      </c>
      <c r="P15" s="234">
        <f t="shared" si="9"/>
        <v>322.46236044483209</v>
      </c>
    </row>
    <row r="16" spans="1:37" ht="15" customHeight="1" x14ac:dyDescent="0.2">
      <c r="A16" s="229" t="s">
        <v>40</v>
      </c>
      <c r="B16" s="72">
        <f t="shared" si="1"/>
        <v>8596</v>
      </c>
      <c r="C16" s="78">
        <f t="shared" si="2"/>
        <v>2911003.26</v>
      </c>
      <c r="D16" s="72">
        <f t="shared" si="3"/>
        <v>61431</v>
      </c>
      <c r="E16" s="79">
        <f t="shared" si="4"/>
        <v>47.38655174097768</v>
      </c>
      <c r="F16" s="79">
        <f t="shared" si="5"/>
        <v>338.64626105165189</v>
      </c>
      <c r="G16" s="223">
        <v>3244</v>
      </c>
      <c r="H16" s="78">
        <v>1256857.48</v>
      </c>
      <c r="I16" s="72">
        <v>26165</v>
      </c>
      <c r="J16" s="79">
        <f t="shared" si="6"/>
        <v>48.035829543283008</v>
      </c>
      <c r="K16" s="79">
        <f t="shared" si="7"/>
        <v>387.44065351418004</v>
      </c>
      <c r="L16" s="223">
        <v>5352</v>
      </c>
      <c r="M16" s="78">
        <v>1654145.78</v>
      </c>
      <c r="N16" s="72">
        <v>35266</v>
      </c>
      <c r="O16" s="79">
        <f t="shared" si="8"/>
        <v>46.904831282254861</v>
      </c>
      <c r="P16" s="234">
        <f t="shared" si="9"/>
        <v>309.07058669656203</v>
      </c>
    </row>
    <row r="17" spans="1:16" ht="15" customHeight="1" x14ac:dyDescent="0.2">
      <c r="A17" s="229" t="s">
        <v>41</v>
      </c>
      <c r="B17" s="72">
        <f t="shared" si="1"/>
        <v>10856</v>
      </c>
      <c r="C17" s="78">
        <f t="shared" si="2"/>
        <v>3669759.65</v>
      </c>
      <c r="D17" s="72">
        <f t="shared" si="3"/>
        <v>82406</v>
      </c>
      <c r="E17" s="79">
        <f t="shared" si="4"/>
        <v>44.532675411984563</v>
      </c>
      <c r="F17" s="79">
        <f t="shared" si="5"/>
        <v>338.03976142225497</v>
      </c>
      <c r="G17" s="223">
        <v>3663</v>
      </c>
      <c r="H17" s="78">
        <v>1453960.4</v>
      </c>
      <c r="I17" s="72">
        <v>31344</v>
      </c>
      <c r="J17" s="79">
        <f t="shared" si="6"/>
        <v>46.387200102092905</v>
      </c>
      <c r="K17" s="79">
        <f t="shared" si="7"/>
        <v>396.93158613158613</v>
      </c>
      <c r="L17" s="223">
        <v>7193</v>
      </c>
      <c r="M17" s="78">
        <v>2215799.25</v>
      </c>
      <c r="N17" s="72">
        <v>51062</v>
      </c>
      <c r="O17" s="79">
        <f t="shared" si="8"/>
        <v>43.394290274568171</v>
      </c>
      <c r="P17" s="234">
        <f t="shared" si="9"/>
        <v>308.04938829417489</v>
      </c>
    </row>
    <row r="18" spans="1:16" ht="15" customHeight="1" x14ac:dyDescent="0.2">
      <c r="A18" s="229" t="s">
        <v>42</v>
      </c>
      <c r="B18" s="72">
        <f t="shared" si="1"/>
        <v>11368</v>
      </c>
      <c r="C18" s="78">
        <f t="shared" si="2"/>
        <v>3974028.87</v>
      </c>
      <c r="D18" s="72">
        <f t="shared" si="3"/>
        <v>83527</v>
      </c>
      <c r="E18" s="79">
        <f t="shared" si="4"/>
        <v>47.577775689298072</v>
      </c>
      <c r="F18" s="79">
        <f t="shared" si="5"/>
        <v>349.58030172413794</v>
      </c>
      <c r="G18" s="223">
        <v>4457</v>
      </c>
      <c r="H18" s="78">
        <v>1771019.82</v>
      </c>
      <c r="I18" s="72">
        <v>36374</v>
      </c>
      <c r="J18" s="79">
        <f t="shared" si="6"/>
        <v>48.689168636938476</v>
      </c>
      <c r="K18" s="79">
        <f t="shared" si="7"/>
        <v>397.35692618353153</v>
      </c>
      <c r="L18" s="223">
        <v>6911</v>
      </c>
      <c r="M18" s="78">
        <v>2203009.0499999998</v>
      </c>
      <c r="N18" s="72">
        <v>47153</v>
      </c>
      <c r="O18" s="79">
        <f t="shared" si="8"/>
        <v>46.720443025894426</v>
      </c>
      <c r="P18" s="234">
        <f t="shared" si="9"/>
        <v>318.76849225871797</v>
      </c>
    </row>
    <row r="19" spans="1:16" ht="15" customHeight="1" x14ac:dyDescent="0.2">
      <c r="A19" s="229" t="s">
        <v>43</v>
      </c>
      <c r="B19" s="72">
        <f t="shared" si="1"/>
        <v>8297</v>
      </c>
      <c r="C19" s="78">
        <f t="shared" si="2"/>
        <v>3407005.04</v>
      </c>
      <c r="D19" s="72">
        <f t="shared" si="3"/>
        <v>71607</v>
      </c>
      <c r="E19" s="79">
        <f t="shared" si="4"/>
        <v>47.579217674249726</v>
      </c>
      <c r="F19" s="79">
        <f t="shared" si="5"/>
        <v>410.63095576714477</v>
      </c>
      <c r="G19" s="223">
        <v>3388</v>
      </c>
      <c r="H19" s="78">
        <v>1599931.4</v>
      </c>
      <c r="I19" s="72">
        <v>33274</v>
      </c>
      <c r="J19" s="79">
        <f t="shared" si="6"/>
        <v>48.083530684618616</v>
      </c>
      <c r="K19" s="79">
        <f t="shared" si="7"/>
        <v>472.23476977567884</v>
      </c>
      <c r="L19" s="223">
        <v>4909</v>
      </c>
      <c r="M19" s="78">
        <v>1807073.64</v>
      </c>
      <c r="N19" s="72">
        <v>38333</v>
      </c>
      <c r="O19" s="79">
        <f t="shared" si="8"/>
        <v>47.141461404012205</v>
      </c>
      <c r="P19" s="234">
        <f t="shared" si="9"/>
        <v>368.11441026685679</v>
      </c>
    </row>
    <row r="20" spans="1:16" ht="15" customHeight="1" x14ac:dyDescent="0.2">
      <c r="A20" s="229" t="s">
        <v>44</v>
      </c>
      <c r="B20" s="72">
        <f t="shared" si="1"/>
        <v>25646</v>
      </c>
      <c r="C20" s="78">
        <f t="shared" si="2"/>
        <v>9247986.9600000009</v>
      </c>
      <c r="D20" s="72">
        <f t="shared" si="3"/>
        <v>200657</v>
      </c>
      <c r="E20" s="79">
        <f t="shared" si="4"/>
        <v>46.088533965921954</v>
      </c>
      <c r="F20" s="79">
        <f t="shared" si="5"/>
        <v>360.60153474226001</v>
      </c>
      <c r="G20" s="223">
        <v>10737</v>
      </c>
      <c r="H20" s="78">
        <v>4347528.25</v>
      </c>
      <c r="I20" s="72">
        <v>90567</v>
      </c>
      <c r="J20" s="79">
        <f t="shared" si="6"/>
        <v>48.003447723784603</v>
      </c>
      <c r="K20" s="79">
        <f t="shared" si="7"/>
        <v>404.91089224178074</v>
      </c>
      <c r="L20" s="223">
        <v>14909</v>
      </c>
      <c r="M20" s="78">
        <v>4900458.71</v>
      </c>
      <c r="N20" s="72">
        <v>110090</v>
      </c>
      <c r="O20" s="79">
        <f t="shared" si="8"/>
        <v>44.513204741575073</v>
      </c>
      <c r="P20" s="234">
        <f t="shared" si="9"/>
        <v>328.69130793480446</v>
      </c>
    </row>
    <row r="21" spans="1:16" ht="15" customHeight="1" x14ac:dyDescent="0.2">
      <c r="A21" s="229" t="s">
        <v>45</v>
      </c>
      <c r="B21" s="72">
        <f t="shared" si="1"/>
        <v>12167</v>
      </c>
      <c r="C21" s="78">
        <f t="shared" si="2"/>
        <v>4829091.1899999995</v>
      </c>
      <c r="D21" s="72">
        <f t="shared" si="3"/>
        <v>101689</v>
      </c>
      <c r="E21" s="79">
        <f t="shared" si="4"/>
        <v>47.488825635024433</v>
      </c>
      <c r="F21" s="79">
        <f t="shared" si="5"/>
        <v>396.90073066491323</v>
      </c>
      <c r="G21" s="223">
        <v>5268</v>
      </c>
      <c r="H21" s="78">
        <v>2421118.84</v>
      </c>
      <c r="I21" s="72">
        <v>49037</v>
      </c>
      <c r="J21" s="79">
        <f t="shared" si="6"/>
        <v>49.373306686787522</v>
      </c>
      <c r="K21" s="79">
        <f t="shared" si="7"/>
        <v>459.58975702353831</v>
      </c>
      <c r="L21" s="223">
        <v>6899</v>
      </c>
      <c r="M21" s="78">
        <v>2407972.35</v>
      </c>
      <c r="N21" s="72">
        <v>52652</v>
      </c>
      <c r="O21" s="79">
        <f t="shared" si="8"/>
        <v>45.733729962774447</v>
      </c>
      <c r="P21" s="234">
        <f t="shared" si="9"/>
        <v>349.03208436005218</v>
      </c>
    </row>
    <row r="22" spans="1:16" ht="15" customHeight="1" x14ac:dyDescent="0.2">
      <c r="A22" s="229" t="s">
        <v>46</v>
      </c>
      <c r="B22" s="72">
        <f t="shared" si="1"/>
        <v>19796</v>
      </c>
      <c r="C22" s="78">
        <f t="shared" si="2"/>
        <v>6634594.1799999997</v>
      </c>
      <c r="D22" s="72">
        <f t="shared" si="3"/>
        <v>139785</v>
      </c>
      <c r="E22" s="79">
        <f t="shared" si="4"/>
        <v>47.46284780198161</v>
      </c>
      <c r="F22" s="79">
        <f t="shared" si="5"/>
        <v>335.14822085269748</v>
      </c>
      <c r="G22" s="223">
        <v>7717</v>
      </c>
      <c r="H22" s="78">
        <v>2923013.08</v>
      </c>
      <c r="I22" s="72">
        <v>59808</v>
      </c>
      <c r="J22" s="79">
        <f t="shared" si="6"/>
        <v>48.873279159978601</v>
      </c>
      <c r="K22" s="79">
        <f t="shared" si="7"/>
        <v>378.77582998574576</v>
      </c>
      <c r="L22" s="223">
        <v>12079</v>
      </c>
      <c r="M22" s="78">
        <v>3711581.1</v>
      </c>
      <c r="N22" s="72">
        <v>79977</v>
      </c>
      <c r="O22" s="79">
        <f t="shared" si="8"/>
        <v>46.408106080498143</v>
      </c>
      <c r="P22" s="234">
        <f t="shared" si="9"/>
        <v>307.27552777547811</v>
      </c>
    </row>
    <row r="23" spans="1:16" ht="15" customHeight="1" x14ac:dyDescent="0.2">
      <c r="A23" s="229" t="s">
        <v>47</v>
      </c>
      <c r="B23" s="72">
        <f t="shared" ref="B23:B36" si="10">G23+L23</f>
        <v>93279</v>
      </c>
      <c r="C23" s="78">
        <f t="shared" ref="C23:C36" si="11">H23+M23</f>
        <v>28355812.890000001</v>
      </c>
      <c r="D23" s="72">
        <f t="shared" ref="D23:D36" si="12">I23+N23</f>
        <v>557814</v>
      </c>
      <c r="E23" s="79">
        <f t="shared" si="4"/>
        <v>50.833813583022298</v>
      </c>
      <c r="F23" s="79">
        <f t="shared" si="5"/>
        <v>303.98924613257003</v>
      </c>
      <c r="G23" s="223">
        <v>36755</v>
      </c>
      <c r="H23" s="78">
        <v>12480190.779999999</v>
      </c>
      <c r="I23" s="72">
        <v>237516</v>
      </c>
      <c r="J23" s="79">
        <f t="shared" si="6"/>
        <v>52.5446318563802</v>
      </c>
      <c r="K23" s="79">
        <f t="shared" si="7"/>
        <v>339.5508306352877</v>
      </c>
      <c r="L23" s="223">
        <v>56524</v>
      </c>
      <c r="M23" s="78">
        <v>15875622.109999999</v>
      </c>
      <c r="N23" s="72">
        <v>320298</v>
      </c>
      <c r="O23" s="79">
        <f t="shared" si="8"/>
        <v>49.565161537068605</v>
      </c>
      <c r="P23" s="234">
        <f t="shared" si="9"/>
        <v>280.86515657066025</v>
      </c>
    </row>
    <row r="24" spans="1:16" ht="15" customHeight="1" x14ac:dyDescent="0.2">
      <c r="A24" s="229" t="s">
        <v>48</v>
      </c>
      <c r="B24" s="72">
        <f t="shared" si="10"/>
        <v>8082</v>
      </c>
      <c r="C24" s="78">
        <f t="shared" si="11"/>
        <v>2957985.5</v>
      </c>
      <c r="D24" s="72">
        <f t="shared" si="12"/>
        <v>60806</v>
      </c>
      <c r="E24" s="79">
        <f t="shared" si="4"/>
        <v>48.646276683222048</v>
      </c>
      <c r="F24" s="79">
        <f t="shared" si="5"/>
        <v>365.99672110863645</v>
      </c>
      <c r="G24" s="223">
        <v>3260</v>
      </c>
      <c r="H24" s="78">
        <v>1361039.35</v>
      </c>
      <c r="I24" s="72">
        <v>27160</v>
      </c>
      <c r="J24" s="79">
        <f t="shared" si="6"/>
        <v>50.111905375552283</v>
      </c>
      <c r="K24" s="79">
        <f t="shared" si="7"/>
        <v>417.49673312883436</v>
      </c>
      <c r="L24" s="223">
        <v>4822</v>
      </c>
      <c r="M24" s="78">
        <v>1596946.15</v>
      </c>
      <c r="N24" s="72">
        <v>33646</v>
      </c>
      <c r="O24" s="79">
        <f t="shared" si="8"/>
        <v>47.463179872793198</v>
      </c>
      <c r="P24" s="234">
        <f t="shared" si="9"/>
        <v>331.17920987142264</v>
      </c>
    </row>
    <row r="25" spans="1:16" ht="15" customHeight="1" x14ac:dyDescent="0.2">
      <c r="A25" s="229" t="s">
        <v>49</v>
      </c>
      <c r="B25" s="72">
        <f t="shared" si="10"/>
        <v>23296</v>
      </c>
      <c r="C25" s="78">
        <f t="shared" si="11"/>
        <v>7541810.7599999998</v>
      </c>
      <c r="D25" s="72">
        <f t="shared" si="12"/>
        <v>147432</v>
      </c>
      <c r="E25" s="79">
        <f t="shared" si="4"/>
        <v>51.154503499918604</v>
      </c>
      <c r="F25" s="79">
        <f t="shared" si="5"/>
        <v>323.73844265109886</v>
      </c>
      <c r="G25" s="223">
        <v>9815</v>
      </c>
      <c r="H25" s="78">
        <v>3681860.96</v>
      </c>
      <c r="I25" s="72">
        <v>67301</v>
      </c>
      <c r="J25" s="79">
        <f t="shared" si="6"/>
        <v>54.707373738874608</v>
      </c>
      <c r="K25" s="79">
        <f t="shared" si="7"/>
        <v>375.12592562404484</v>
      </c>
      <c r="L25" s="223">
        <v>13481</v>
      </c>
      <c r="M25" s="78">
        <v>3859949.8</v>
      </c>
      <c r="N25" s="72">
        <v>80131</v>
      </c>
      <c r="O25" s="79">
        <f t="shared" si="8"/>
        <v>48.170493317193092</v>
      </c>
      <c r="P25" s="234">
        <f t="shared" si="9"/>
        <v>286.32518359172167</v>
      </c>
    </row>
    <row r="26" spans="1:16" ht="15" customHeight="1" x14ac:dyDescent="0.2">
      <c r="A26" s="229" t="s">
        <v>50</v>
      </c>
      <c r="B26" s="72">
        <f t="shared" si="10"/>
        <v>6846</v>
      </c>
      <c r="C26" s="78">
        <f t="shared" si="11"/>
        <v>2396521.0299999998</v>
      </c>
      <c r="D26" s="72">
        <f t="shared" si="12"/>
        <v>50425</v>
      </c>
      <c r="E26" s="79">
        <f t="shared" si="4"/>
        <v>47.526445810609815</v>
      </c>
      <c r="F26" s="79">
        <f t="shared" si="5"/>
        <v>350.06150014607067</v>
      </c>
      <c r="G26" s="223">
        <v>2660</v>
      </c>
      <c r="H26" s="78">
        <v>1038691.08</v>
      </c>
      <c r="I26" s="72">
        <v>22216</v>
      </c>
      <c r="J26" s="79">
        <f t="shared" si="6"/>
        <v>46.754189773136474</v>
      </c>
      <c r="K26" s="79">
        <f t="shared" si="7"/>
        <v>390.48536842105261</v>
      </c>
      <c r="L26" s="223">
        <v>4186</v>
      </c>
      <c r="M26" s="78">
        <v>1357829.95</v>
      </c>
      <c r="N26" s="72">
        <v>28209</v>
      </c>
      <c r="O26" s="79">
        <f t="shared" si="8"/>
        <v>48.134636109043214</v>
      </c>
      <c r="P26" s="234">
        <f t="shared" si="9"/>
        <v>324.37409221213568</v>
      </c>
    </row>
    <row r="27" spans="1:16" ht="15" customHeight="1" x14ac:dyDescent="0.2">
      <c r="A27" s="229" t="s">
        <v>51</v>
      </c>
      <c r="B27" s="72">
        <f t="shared" si="10"/>
        <v>12943</v>
      </c>
      <c r="C27" s="78">
        <f t="shared" si="11"/>
        <v>3974598.4400000004</v>
      </c>
      <c r="D27" s="72">
        <f t="shared" si="12"/>
        <v>81414</v>
      </c>
      <c r="E27" s="79">
        <f t="shared" si="4"/>
        <v>48.819594172992367</v>
      </c>
      <c r="F27" s="79">
        <f t="shared" si="5"/>
        <v>307.08479023410342</v>
      </c>
      <c r="G27" s="223">
        <v>4791</v>
      </c>
      <c r="H27" s="78">
        <v>1621552.22</v>
      </c>
      <c r="I27" s="72">
        <v>33257</v>
      </c>
      <c r="J27" s="79">
        <f t="shared" si="6"/>
        <v>48.758222930510868</v>
      </c>
      <c r="K27" s="79">
        <f t="shared" si="7"/>
        <v>338.45798789396787</v>
      </c>
      <c r="L27" s="223">
        <v>8152</v>
      </c>
      <c r="M27" s="78">
        <v>2353046.2200000002</v>
      </c>
      <c r="N27" s="72">
        <v>48157</v>
      </c>
      <c r="O27" s="79">
        <f t="shared" si="8"/>
        <v>48.86197686732978</v>
      </c>
      <c r="P27" s="234">
        <f t="shared" si="9"/>
        <v>288.6464941118744</v>
      </c>
    </row>
    <row r="28" spans="1:16" ht="15" customHeight="1" x14ac:dyDescent="0.2">
      <c r="A28" s="229" t="s">
        <v>52</v>
      </c>
      <c r="B28" s="72">
        <f t="shared" si="10"/>
        <v>12929</v>
      </c>
      <c r="C28" s="78">
        <f t="shared" si="11"/>
        <v>3812390.12</v>
      </c>
      <c r="D28" s="72">
        <f t="shared" si="12"/>
        <v>80749</v>
      </c>
      <c r="E28" s="79">
        <f t="shared" si="4"/>
        <v>47.212846227197865</v>
      </c>
      <c r="F28" s="79">
        <f t="shared" si="5"/>
        <v>294.8712290200325</v>
      </c>
      <c r="G28" s="223">
        <v>5186</v>
      </c>
      <c r="H28" s="78">
        <v>1839532.31</v>
      </c>
      <c r="I28" s="72">
        <v>35543</v>
      </c>
      <c r="J28" s="79">
        <f t="shared" si="6"/>
        <v>51.755122246293226</v>
      </c>
      <c r="K28" s="79">
        <f t="shared" si="7"/>
        <v>354.71120516775937</v>
      </c>
      <c r="L28" s="223">
        <v>7743</v>
      </c>
      <c r="M28" s="78">
        <v>1972857.81</v>
      </c>
      <c r="N28" s="72">
        <v>45206</v>
      </c>
      <c r="O28" s="79">
        <f t="shared" si="8"/>
        <v>43.641503561474138</v>
      </c>
      <c r="P28" s="234">
        <f t="shared" si="9"/>
        <v>254.79243316543975</v>
      </c>
    </row>
    <row r="29" spans="1:16" ht="15" customHeight="1" x14ac:dyDescent="0.2">
      <c r="A29" s="229" t="s">
        <v>53</v>
      </c>
      <c r="B29" s="72">
        <f t="shared" si="10"/>
        <v>281583</v>
      </c>
      <c r="C29" s="78">
        <f t="shared" si="11"/>
        <v>106529085.43000001</v>
      </c>
      <c r="D29" s="72">
        <f t="shared" si="12"/>
        <v>1655908</v>
      </c>
      <c r="E29" s="79">
        <f t="shared" si="4"/>
        <v>64.332731909019103</v>
      </c>
      <c r="F29" s="79">
        <f t="shared" si="5"/>
        <v>378.32214810553194</v>
      </c>
      <c r="G29" s="223">
        <v>108258</v>
      </c>
      <c r="H29" s="78">
        <v>45721452.659999996</v>
      </c>
      <c r="I29" s="72">
        <v>701263</v>
      </c>
      <c r="J29" s="79">
        <f t="shared" si="6"/>
        <v>65.198723816884666</v>
      </c>
      <c r="K29" s="79">
        <f t="shared" si="7"/>
        <v>422.33786565427033</v>
      </c>
      <c r="L29" s="223">
        <v>173325</v>
      </c>
      <c r="M29" s="78">
        <v>60807632.770000003</v>
      </c>
      <c r="N29" s="72">
        <v>954645</v>
      </c>
      <c r="O29" s="79">
        <f t="shared" si="8"/>
        <v>63.696591685914662</v>
      </c>
      <c r="P29" s="234">
        <f t="shared" si="9"/>
        <v>350.83013281407761</v>
      </c>
    </row>
    <row r="30" spans="1:16" ht="15" customHeight="1" x14ac:dyDescent="0.2">
      <c r="A30" s="229" t="s">
        <v>54</v>
      </c>
      <c r="B30" s="72">
        <f t="shared" si="10"/>
        <v>24329</v>
      </c>
      <c r="C30" s="78">
        <f t="shared" si="11"/>
        <v>9279408.879999999</v>
      </c>
      <c r="D30" s="72">
        <f t="shared" si="12"/>
        <v>168792</v>
      </c>
      <c r="E30" s="79">
        <f t="shared" si="4"/>
        <v>54.97540689132186</v>
      </c>
      <c r="F30" s="79">
        <f t="shared" si="5"/>
        <v>381.41349336183151</v>
      </c>
      <c r="G30" s="223">
        <v>9930</v>
      </c>
      <c r="H30" s="78">
        <v>4419101.8499999996</v>
      </c>
      <c r="I30" s="72">
        <v>75447</v>
      </c>
      <c r="J30" s="79">
        <f t="shared" si="6"/>
        <v>58.572267286969655</v>
      </c>
      <c r="K30" s="79">
        <f t="shared" si="7"/>
        <v>445.02536253776429</v>
      </c>
      <c r="L30" s="223">
        <v>14399</v>
      </c>
      <c r="M30" s="78">
        <v>4860307.03</v>
      </c>
      <c r="N30" s="72">
        <v>93345</v>
      </c>
      <c r="O30" s="79">
        <f t="shared" si="8"/>
        <v>52.068209652364885</v>
      </c>
      <c r="P30" s="234">
        <f t="shared" si="9"/>
        <v>337.54476213625946</v>
      </c>
    </row>
    <row r="31" spans="1:16" ht="15" customHeight="1" x14ac:dyDescent="0.2">
      <c r="A31" s="229" t="s">
        <v>55</v>
      </c>
      <c r="B31" s="72">
        <f t="shared" si="10"/>
        <v>41535</v>
      </c>
      <c r="C31" s="78">
        <f t="shared" si="11"/>
        <v>15888865.449999999</v>
      </c>
      <c r="D31" s="72">
        <f t="shared" si="12"/>
        <v>260940</v>
      </c>
      <c r="E31" s="79">
        <f t="shared" si="4"/>
        <v>60.890877021537513</v>
      </c>
      <c r="F31" s="79">
        <f t="shared" si="5"/>
        <v>382.54160226315156</v>
      </c>
      <c r="G31" s="223">
        <v>19204</v>
      </c>
      <c r="H31" s="78">
        <v>8764210.7799999993</v>
      </c>
      <c r="I31" s="72">
        <v>127340</v>
      </c>
      <c r="J31" s="79">
        <f t="shared" si="6"/>
        <v>68.8252770535574</v>
      </c>
      <c r="K31" s="79">
        <f t="shared" si="7"/>
        <v>456.37423349302225</v>
      </c>
      <c r="L31" s="223">
        <v>22331</v>
      </c>
      <c r="M31" s="78">
        <v>7124654.6699999999</v>
      </c>
      <c r="N31" s="72">
        <v>133600</v>
      </c>
      <c r="O31" s="79">
        <f t="shared" si="8"/>
        <v>53.328253517964072</v>
      </c>
      <c r="P31" s="234">
        <f t="shared" si="9"/>
        <v>319.0477215529981</v>
      </c>
    </row>
    <row r="32" spans="1:16" ht="15" customHeight="1" x14ac:dyDescent="0.2">
      <c r="A32" s="229" t="s">
        <v>56</v>
      </c>
      <c r="B32" s="72">
        <f t="shared" si="10"/>
        <v>9714</v>
      </c>
      <c r="C32" s="78">
        <f t="shared" si="11"/>
        <v>3251246.04</v>
      </c>
      <c r="D32" s="72">
        <f t="shared" si="12"/>
        <v>65511</v>
      </c>
      <c r="E32" s="79">
        <f t="shared" si="4"/>
        <v>49.629009479324083</v>
      </c>
      <c r="F32" s="79">
        <f t="shared" si="5"/>
        <v>334.69693638048176</v>
      </c>
      <c r="G32" s="223">
        <v>3772</v>
      </c>
      <c r="H32" s="78">
        <v>1490927.92</v>
      </c>
      <c r="I32" s="72">
        <v>29413</v>
      </c>
      <c r="J32" s="79">
        <f t="shared" si="6"/>
        <v>50.689420324346372</v>
      </c>
      <c r="K32" s="79">
        <f t="shared" si="7"/>
        <v>395.26190880169668</v>
      </c>
      <c r="L32" s="223">
        <v>5942</v>
      </c>
      <c r="M32" s="78">
        <v>1760318.12</v>
      </c>
      <c r="N32" s="72">
        <v>36098</v>
      </c>
      <c r="O32" s="79">
        <f t="shared" si="8"/>
        <v>48.764976452989089</v>
      </c>
      <c r="P32" s="234">
        <f t="shared" si="9"/>
        <v>296.25010434197242</v>
      </c>
    </row>
    <row r="33" spans="1:16" ht="15" customHeight="1" x14ac:dyDescent="0.2">
      <c r="A33" s="229" t="s">
        <v>57</v>
      </c>
      <c r="B33" s="72">
        <f t="shared" si="10"/>
        <v>6892</v>
      </c>
      <c r="C33" s="78">
        <f t="shared" si="11"/>
        <v>2548605.2800000003</v>
      </c>
      <c r="D33" s="72">
        <f t="shared" si="12"/>
        <v>53655</v>
      </c>
      <c r="E33" s="79">
        <f t="shared" si="4"/>
        <v>47.499865436585601</v>
      </c>
      <c r="F33" s="79">
        <f t="shared" si="5"/>
        <v>369.7918282066164</v>
      </c>
      <c r="G33" s="223">
        <v>2859</v>
      </c>
      <c r="H33" s="78">
        <v>1198711.75</v>
      </c>
      <c r="I33" s="72">
        <v>25030</v>
      </c>
      <c r="J33" s="79">
        <f t="shared" si="6"/>
        <v>47.891000799041151</v>
      </c>
      <c r="K33" s="79">
        <f t="shared" si="7"/>
        <v>419.27658272123119</v>
      </c>
      <c r="L33" s="223">
        <v>4033</v>
      </c>
      <c r="M33" s="78">
        <v>1349893.53</v>
      </c>
      <c r="N33" s="72">
        <v>28625</v>
      </c>
      <c r="O33" s="79">
        <f t="shared" si="8"/>
        <v>47.157852576419216</v>
      </c>
      <c r="P33" s="234">
        <f t="shared" si="9"/>
        <v>334.7120084304488</v>
      </c>
    </row>
    <row r="34" spans="1:16" ht="15" customHeight="1" x14ac:dyDescent="0.2">
      <c r="A34" s="229" t="s">
        <v>58</v>
      </c>
      <c r="B34" s="72">
        <f t="shared" si="10"/>
        <v>15262</v>
      </c>
      <c r="C34" s="78">
        <f t="shared" si="11"/>
        <v>4796220.26</v>
      </c>
      <c r="D34" s="72">
        <f t="shared" si="12"/>
        <v>106610</v>
      </c>
      <c r="E34" s="79">
        <f t="shared" si="4"/>
        <v>44.988465059562891</v>
      </c>
      <c r="F34" s="79">
        <f t="shared" si="5"/>
        <v>314.2589608177172</v>
      </c>
      <c r="G34" s="223">
        <v>5849</v>
      </c>
      <c r="H34" s="78">
        <v>2071552.91</v>
      </c>
      <c r="I34" s="72">
        <v>45833</v>
      </c>
      <c r="J34" s="79">
        <f t="shared" si="6"/>
        <v>45.197846747976349</v>
      </c>
      <c r="K34" s="79">
        <f t="shared" si="7"/>
        <v>354.17215079500767</v>
      </c>
      <c r="L34" s="223">
        <v>9413</v>
      </c>
      <c r="M34" s="78">
        <v>2724667.35</v>
      </c>
      <c r="N34" s="72">
        <v>60777</v>
      </c>
      <c r="O34" s="79">
        <f t="shared" si="8"/>
        <v>44.830566661730593</v>
      </c>
      <c r="P34" s="234">
        <f t="shared" si="9"/>
        <v>289.45791458621056</v>
      </c>
    </row>
    <row r="35" spans="1:16" ht="15" customHeight="1" x14ac:dyDescent="0.2">
      <c r="A35" s="229" t="s">
        <v>59</v>
      </c>
      <c r="B35" s="72">
        <f t="shared" si="10"/>
        <v>12386</v>
      </c>
      <c r="C35" s="78">
        <f t="shared" si="11"/>
        <v>3848033.16</v>
      </c>
      <c r="D35" s="72">
        <f t="shared" si="12"/>
        <v>75336</v>
      </c>
      <c r="E35" s="79">
        <f t="shared" si="4"/>
        <v>51.078278114049063</v>
      </c>
      <c r="F35" s="79">
        <f t="shared" si="5"/>
        <v>310.67601808493464</v>
      </c>
      <c r="G35" s="223">
        <v>5103</v>
      </c>
      <c r="H35" s="78">
        <v>1790509.88</v>
      </c>
      <c r="I35" s="72">
        <v>33205</v>
      </c>
      <c r="J35" s="79">
        <f t="shared" si="6"/>
        <v>53.922899563318772</v>
      </c>
      <c r="K35" s="79">
        <f t="shared" si="7"/>
        <v>350.87397217323144</v>
      </c>
      <c r="L35" s="223">
        <v>7283</v>
      </c>
      <c r="M35" s="78">
        <v>2057523.28</v>
      </c>
      <c r="N35" s="72">
        <v>42131</v>
      </c>
      <c r="O35" s="79">
        <f t="shared" si="8"/>
        <v>48.836326695307491</v>
      </c>
      <c r="P35" s="234">
        <f t="shared" si="9"/>
        <v>282.51040505286284</v>
      </c>
    </row>
    <row r="36" spans="1:16" ht="15" customHeight="1" x14ac:dyDescent="0.2">
      <c r="A36" s="230" t="s">
        <v>60</v>
      </c>
      <c r="B36" s="72">
        <f t="shared" si="10"/>
        <v>12378</v>
      </c>
      <c r="C36" s="78">
        <f t="shared" si="11"/>
        <v>4078073.41</v>
      </c>
      <c r="D36" s="72">
        <f t="shared" si="12"/>
        <v>82975</v>
      </c>
      <c r="E36" s="79">
        <f t="shared" si="4"/>
        <v>49.148218258511605</v>
      </c>
      <c r="F36" s="79">
        <f t="shared" si="5"/>
        <v>329.46141622232994</v>
      </c>
      <c r="G36" s="235">
        <v>5554</v>
      </c>
      <c r="H36" s="236">
        <v>2030005.69</v>
      </c>
      <c r="I36" s="137">
        <v>38820</v>
      </c>
      <c r="J36" s="237">
        <f t="shared" si="6"/>
        <v>52.292779237506437</v>
      </c>
      <c r="K36" s="237">
        <f t="shared" si="7"/>
        <v>365.50336514223983</v>
      </c>
      <c r="L36" s="223">
        <v>6824</v>
      </c>
      <c r="M36" s="78">
        <v>2048067.72</v>
      </c>
      <c r="N36" s="72">
        <v>44155</v>
      </c>
      <c r="O36" s="79">
        <f t="shared" si="8"/>
        <v>46.38359687464613</v>
      </c>
      <c r="P36" s="234">
        <f t="shared" si="9"/>
        <v>300.12715709261431</v>
      </c>
    </row>
    <row r="37" spans="1:16" ht="20.100000000000001" customHeight="1" x14ac:dyDescent="0.2">
      <c r="A37" s="239" t="s">
        <v>5</v>
      </c>
      <c r="B37" s="120">
        <f>SUM(B9:B36)</f>
        <v>838790</v>
      </c>
      <c r="C37" s="130">
        <f>SUM(C9:C36)</f>
        <v>294424909.03000009</v>
      </c>
      <c r="D37" s="120">
        <f>SUM(D9:D36)</f>
        <v>5415463</v>
      </c>
      <c r="E37" s="131">
        <f>C37/D37</f>
        <v>54.367449104536412</v>
      </c>
      <c r="F37" s="131">
        <f>C37/B37</f>
        <v>351.01146774520453</v>
      </c>
      <c r="G37" s="225">
        <f>SUM(G9:G36)</f>
        <v>332711</v>
      </c>
      <c r="H37" s="130">
        <f>SUM(H9:H36)</f>
        <v>133103907.60999998</v>
      </c>
      <c r="I37" s="120">
        <f>SUM(I9:I36)</f>
        <v>2360091</v>
      </c>
      <c r="J37" s="131">
        <f>H37/I37</f>
        <v>56.397786191295161</v>
      </c>
      <c r="K37" s="238">
        <f>H37/G37</f>
        <v>400.05863229649754</v>
      </c>
      <c r="L37" s="225">
        <f>SUM(L9:L36)</f>
        <v>506079</v>
      </c>
      <c r="M37" s="130">
        <f>SUM(M9:M36)</f>
        <v>161321001.41999999</v>
      </c>
      <c r="N37" s="120">
        <f>SUM(N9:N36)</f>
        <v>3055372</v>
      </c>
      <c r="O37" s="131">
        <f>M37/N37</f>
        <v>52.799135889181414</v>
      </c>
      <c r="P37" s="238">
        <f>M37/L37</f>
        <v>318.76644045692467</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Normal="100" zoomScaleSheetLayoutView="86" workbookViewId="0">
      <selection activeCell="A18" sqref="A18:XFD18"/>
    </sheetView>
  </sheetViews>
  <sheetFormatPr defaultRowHeight="12.75" x14ac:dyDescent="0.2"/>
  <cols>
    <col min="1" max="1" width="18.7109375" customWidth="1"/>
    <col min="2" max="2" width="13.7109375" customWidth="1"/>
    <col min="3" max="3" width="16.710937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5"/>
      <c r="C2" s="265"/>
      <c r="D2" s="165"/>
      <c r="E2" s="165"/>
      <c r="F2" s="82"/>
      <c r="G2" s="82"/>
      <c r="H2" s="82"/>
      <c r="I2" s="82"/>
      <c r="J2" s="82"/>
    </row>
    <row r="3" spans="1:13" s="70" customFormat="1" ht="15" customHeight="1" x14ac:dyDescent="0.2">
      <c r="A3" s="361" t="s">
        <v>362</v>
      </c>
      <c r="B3" s="362"/>
      <c r="C3" s="362"/>
      <c r="D3" s="362"/>
      <c r="E3" s="362"/>
      <c r="F3" s="107"/>
      <c r="G3" s="82"/>
      <c r="H3" s="82"/>
      <c r="I3" s="82"/>
      <c r="J3" s="82"/>
    </row>
    <row r="4" spans="1:13" s="70" customFormat="1" ht="30" customHeight="1" x14ac:dyDescent="0.2">
      <c r="A4" s="345" t="s">
        <v>387</v>
      </c>
      <c r="B4" s="345"/>
      <c r="C4" s="345"/>
      <c r="D4" s="345"/>
      <c r="E4" s="345"/>
      <c r="F4" s="345"/>
      <c r="G4" s="345"/>
      <c r="H4" s="345"/>
      <c r="I4" s="345"/>
      <c r="J4" s="345"/>
      <c r="K4" s="345"/>
    </row>
    <row r="5" spans="1:13" s="70" customFormat="1" ht="15" customHeight="1" x14ac:dyDescent="0.2">
      <c r="A5" s="74"/>
      <c r="B5" s="74"/>
      <c r="C5" s="74"/>
      <c r="D5" s="74"/>
      <c r="E5" s="74"/>
      <c r="F5" s="82"/>
      <c r="G5" s="82"/>
      <c r="H5" s="82"/>
      <c r="I5" s="82"/>
      <c r="J5" s="82"/>
      <c r="K5" s="82"/>
    </row>
    <row r="6" spans="1:13" s="98" customFormat="1" ht="15" customHeight="1" x14ac:dyDescent="0.2">
      <c r="A6" s="363" t="s">
        <v>4</v>
      </c>
      <c r="B6" s="358" t="s">
        <v>5</v>
      </c>
      <c r="C6" s="359"/>
      <c r="D6" s="359"/>
      <c r="E6" s="360"/>
      <c r="F6" s="358" t="s">
        <v>330</v>
      </c>
      <c r="G6" s="359"/>
      <c r="H6" s="359"/>
      <c r="I6" s="360"/>
      <c r="J6" s="358" t="s">
        <v>331</v>
      </c>
      <c r="K6" s="359"/>
      <c r="L6" s="359"/>
      <c r="M6" s="360"/>
    </row>
    <row r="7" spans="1:13" ht="50.1" customHeight="1" x14ac:dyDescent="0.2">
      <c r="A7" s="364"/>
      <c r="B7" s="240" t="s">
        <v>252</v>
      </c>
      <c r="C7" s="126" t="s">
        <v>237</v>
      </c>
      <c r="D7" s="127" t="s">
        <v>66</v>
      </c>
      <c r="E7" s="241" t="s">
        <v>238</v>
      </c>
      <c r="F7" s="240" t="s">
        <v>252</v>
      </c>
      <c r="G7" s="126" t="s">
        <v>237</v>
      </c>
      <c r="H7" s="127" t="s">
        <v>66</v>
      </c>
      <c r="I7" s="241" t="s">
        <v>238</v>
      </c>
      <c r="J7" s="240" t="s">
        <v>252</v>
      </c>
      <c r="K7" s="126" t="s">
        <v>237</v>
      </c>
      <c r="L7" s="127" t="s">
        <v>66</v>
      </c>
      <c r="M7" s="241" t="s">
        <v>238</v>
      </c>
    </row>
    <row r="8" spans="1:13" ht="20.100000000000001" customHeight="1" x14ac:dyDescent="0.2">
      <c r="A8" s="228">
        <v>1</v>
      </c>
      <c r="B8" s="242">
        <v>2</v>
      </c>
      <c r="C8" s="128">
        <v>3</v>
      </c>
      <c r="D8" s="222">
        <v>4</v>
      </c>
      <c r="E8" s="243" t="s">
        <v>222</v>
      </c>
      <c r="F8" s="242">
        <v>6</v>
      </c>
      <c r="G8" s="128">
        <v>7</v>
      </c>
      <c r="H8" s="222">
        <v>8</v>
      </c>
      <c r="I8" s="243" t="s">
        <v>335</v>
      </c>
      <c r="J8" s="242">
        <v>10</v>
      </c>
      <c r="K8" s="128">
        <v>11</v>
      </c>
      <c r="L8" s="222">
        <v>12</v>
      </c>
      <c r="M8" s="243" t="s">
        <v>337</v>
      </c>
    </row>
    <row r="9" spans="1:13" ht="14.1" customHeight="1" x14ac:dyDescent="0.2">
      <c r="A9" s="294" t="s">
        <v>78</v>
      </c>
      <c r="B9" s="223">
        <f>F9+J9</f>
        <v>281</v>
      </c>
      <c r="C9" s="80">
        <f>G9+K9</f>
        <v>29837.61</v>
      </c>
      <c r="D9" s="72">
        <f>H9+L9</f>
        <v>848</v>
      </c>
      <c r="E9" s="244">
        <f>C9/D9</f>
        <v>35.185860849056603</v>
      </c>
      <c r="F9" s="223">
        <v>135</v>
      </c>
      <c r="G9" s="80">
        <v>14310.99</v>
      </c>
      <c r="H9" s="72">
        <v>397</v>
      </c>
      <c r="I9" s="244">
        <f>G9/H9</f>
        <v>36.047833753148616</v>
      </c>
      <c r="J9" s="223">
        <v>146</v>
      </c>
      <c r="K9" s="80">
        <v>15526.619999999999</v>
      </c>
      <c r="L9" s="72">
        <v>451</v>
      </c>
      <c r="M9" s="244">
        <f>K9/L9</f>
        <v>34.427095343680705</v>
      </c>
    </row>
    <row r="10" spans="1:13" ht="14.1" customHeight="1" x14ac:dyDescent="0.2">
      <c r="A10" s="294">
        <v>19</v>
      </c>
      <c r="B10" s="223">
        <f t="shared" ref="B10:B57" si="0">F10+J10</f>
        <v>515</v>
      </c>
      <c r="C10" s="80">
        <f t="shared" ref="C10:C57" si="1">G10+K10</f>
        <v>74577.69</v>
      </c>
      <c r="D10" s="72">
        <f t="shared" ref="D10:D57" si="2">H10+L10</f>
        <v>2121</v>
      </c>
      <c r="E10" s="244">
        <f t="shared" ref="E10:E55" si="3">C10/D10</f>
        <v>35.161570014144274</v>
      </c>
      <c r="F10" s="223">
        <v>278</v>
      </c>
      <c r="G10" s="80">
        <v>37065.379999999997</v>
      </c>
      <c r="H10" s="72">
        <v>1017</v>
      </c>
      <c r="I10" s="244">
        <f t="shared" ref="I10:I55" si="4">G10/H10</f>
        <v>36.445801376597835</v>
      </c>
      <c r="J10" s="223">
        <v>237</v>
      </c>
      <c r="K10" s="80">
        <v>37512.31</v>
      </c>
      <c r="L10" s="72">
        <v>1104</v>
      </c>
      <c r="M10" s="244">
        <f>K10/L10</f>
        <v>33.978541666666665</v>
      </c>
    </row>
    <row r="11" spans="1:13" ht="14.1" customHeight="1" x14ac:dyDescent="0.2">
      <c r="A11" s="294">
        <v>20</v>
      </c>
      <c r="B11" s="223">
        <f t="shared" si="0"/>
        <v>2594</v>
      </c>
      <c r="C11" s="80">
        <f t="shared" si="1"/>
        <v>458651.47</v>
      </c>
      <c r="D11" s="72">
        <f t="shared" si="2"/>
        <v>12229</v>
      </c>
      <c r="E11" s="244">
        <f t="shared" si="3"/>
        <v>37.505231008259052</v>
      </c>
      <c r="F11" s="223">
        <v>1435</v>
      </c>
      <c r="G11" s="80">
        <v>241533.71</v>
      </c>
      <c r="H11" s="72">
        <v>5988</v>
      </c>
      <c r="I11" s="244">
        <f t="shared" si="4"/>
        <v>40.336290915163659</v>
      </c>
      <c r="J11" s="223">
        <v>1159</v>
      </c>
      <c r="K11" s="80">
        <v>217117.76</v>
      </c>
      <c r="L11" s="72">
        <v>6241</v>
      </c>
      <c r="M11" s="244">
        <f t="shared" ref="M11:M55" si="5">K11/L11</f>
        <v>34.788937670245154</v>
      </c>
    </row>
    <row r="12" spans="1:13" ht="14.1" customHeight="1" x14ac:dyDescent="0.2">
      <c r="A12" s="294">
        <v>21</v>
      </c>
      <c r="B12" s="223">
        <f t="shared" si="0"/>
        <v>4741</v>
      </c>
      <c r="C12" s="80">
        <f t="shared" si="1"/>
        <v>1024977.04</v>
      </c>
      <c r="D12" s="72">
        <f t="shared" si="2"/>
        <v>24871</v>
      </c>
      <c r="E12" s="244">
        <f t="shared" si="3"/>
        <v>41.211734148204741</v>
      </c>
      <c r="F12" s="223">
        <v>2429</v>
      </c>
      <c r="G12" s="80">
        <v>487242.71</v>
      </c>
      <c r="H12" s="72">
        <v>10680</v>
      </c>
      <c r="I12" s="244">
        <f t="shared" si="4"/>
        <v>45.621976591760301</v>
      </c>
      <c r="J12" s="223">
        <v>2312</v>
      </c>
      <c r="K12" s="80">
        <v>537734.32999999996</v>
      </c>
      <c r="L12" s="72">
        <v>14191</v>
      </c>
      <c r="M12" s="244">
        <f t="shared" si="5"/>
        <v>37.892631245155378</v>
      </c>
    </row>
    <row r="13" spans="1:13" ht="14.1" customHeight="1" x14ac:dyDescent="0.2">
      <c r="A13" s="294">
        <v>22</v>
      </c>
      <c r="B13" s="223">
        <f t="shared" si="0"/>
        <v>5822</v>
      </c>
      <c r="C13" s="80">
        <f t="shared" si="1"/>
        <v>1376977.9100000001</v>
      </c>
      <c r="D13" s="72">
        <f t="shared" si="2"/>
        <v>31223</v>
      </c>
      <c r="E13" s="244">
        <f t="shared" si="3"/>
        <v>44.101396726771938</v>
      </c>
      <c r="F13" s="223">
        <v>2866</v>
      </c>
      <c r="G13" s="80">
        <v>611719.26</v>
      </c>
      <c r="H13" s="72">
        <v>12686</v>
      </c>
      <c r="I13" s="244">
        <f t="shared" si="4"/>
        <v>48.220026801198173</v>
      </c>
      <c r="J13" s="223">
        <v>2956</v>
      </c>
      <c r="K13" s="80">
        <v>765258.65</v>
      </c>
      <c r="L13" s="72">
        <v>18537</v>
      </c>
      <c r="M13" s="244">
        <f t="shared" si="5"/>
        <v>41.282766898635167</v>
      </c>
    </row>
    <row r="14" spans="1:13" ht="14.1" customHeight="1" x14ac:dyDescent="0.2">
      <c r="A14" s="294">
        <v>23</v>
      </c>
      <c r="B14" s="223">
        <f t="shared" si="0"/>
        <v>6498</v>
      </c>
      <c r="C14" s="80">
        <f t="shared" si="1"/>
        <v>1666586.13</v>
      </c>
      <c r="D14" s="72">
        <f t="shared" si="2"/>
        <v>36661</v>
      </c>
      <c r="E14" s="244">
        <f t="shared" si="3"/>
        <v>45.459374539701585</v>
      </c>
      <c r="F14" s="223">
        <v>3047</v>
      </c>
      <c r="G14" s="80">
        <v>726978.92</v>
      </c>
      <c r="H14" s="72">
        <v>14046</v>
      </c>
      <c r="I14" s="244">
        <f t="shared" si="4"/>
        <v>51.757006977075328</v>
      </c>
      <c r="J14" s="223">
        <v>3451</v>
      </c>
      <c r="K14" s="80">
        <v>939607.21</v>
      </c>
      <c r="L14" s="72">
        <v>22615</v>
      </c>
      <c r="M14" s="244">
        <f t="shared" si="5"/>
        <v>41.547964183064337</v>
      </c>
    </row>
    <row r="15" spans="1:13" ht="14.1" customHeight="1" x14ac:dyDescent="0.2">
      <c r="A15" s="294">
        <v>24</v>
      </c>
      <c r="B15" s="223">
        <f t="shared" si="0"/>
        <v>8154</v>
      </c>
      <c r="C15" s="80">
        <f t="shared" si="1"/>
        <v>2129897.27</v>
      </c>
      <c r="D15" s="72">
        <f t="shared" si="2"/>
        <v>45953</v>
      </c>
      <c r="E15" s="244">
        <f t="shared" si="3"/>
        <v>46.34947163406089</v>
      </c>
      <c r="F15" s="223">
        <v>3474</v>
      </c>
      <c r="G15" s="80">
        <v>816730.85</v>
      </c>
      <c r="H15" s="72">
        <v>15589</v>
      </c>
      <c r="I15" s="244">
        <f t="shared" si="4"/>
        <v>52.391484380011548</v>
      </c>
      <c r="J15" s="223">
        <v>4680</v>
      </c>
      <c r="K15" s="80">
        <v>1313166.42</v>
      </c>
      <c r="L15" s="72">
        <v>30364</v>
      </c>
      <c r="M15" s="244">
        <f t="shared" si="5"/>
        <v>43.247477934395995</v>
      </c>
    </row>
    <row r="16" spans="1:13" ht="14.1" customHeight="1" x14ac:dyDescent="0.2">
      <c r="A16" s="294">
        <v>25</v>
      </c>
      <c r="B16" s="223">
        <f t="shared" si="0"/>
        <v>10200</v>
      </c>
      <c r="C16" s="80">
        <f t="shared" si="1"/>
        <v>2868906.21</v>
      </c>
      <c r="D16" s="72">
        <f t="shared" si="2"/>
        <v>59234</v>
      </c>
      <c r="E16" s="244">
        <f t="shared" si="3"/>
        <v>48.433437046290983</v>
      </c>
      <c r="F16" s="223">
        <v>3943</v>
      </c>
      <c r="G16" s="80">
        <v>981099.99</v>
      </c>
      <c r="H16" s="72">
        <v>17505</v>
      </c>
      <c r="I16" s="244">
        <f t="shared" si="4"/>
        <v>56.04684318766067</v>
      </c>
      <c r="J16" s="223">
        <v>6257</v>
      </c>
      <c r="K16" s="80">
        <v>1887806.22</v>
      </c>
      <c r="L16" s="72">
        <v>41729</v>
      </c>
      <c r="M16" s="244">
        <f t="shared" si="5"/>
        <v>45.239670732584052</v>
      </c>
    </row>
    <row r="17" spans="1:13" ht="14.1" customHeight="1" x14ac:dyDescent="0.2">
      <c r="A17" s="294">
        <v>26</v>
      </c>
      <c r="B17" s="223">
        <f t="shared" si="0"/>
        <v>9864</v>
      </c>
      <c r="C17" s="80">
        <f t="shared" si="1"/>
        <v>3015776.71</v>
      </c>
      <c r="D17" s="72">
        <f t="shared" si="2"/>
        <v>57845</v>
      </c>
      <c r="E17" s="244">
        <f t="shared" si="3"/>
        <v>52.135477742242202</v>
      </c>
      <c r="F17" s="223">
        <v>3786</v>
      </c>
      <c r="G17" s="80">
        <v>1043022.15</v>
      </c>
      <c r="H17" s="72">
        <v>17372</v>
      </c>
      <c r="I17" s="244">
        <f t="shared" si="4"/>
        <v>60.040418489523375</v>
      </c>
      <c r="J17" s="223">
        <v>6078</v>
      </c>
      <c r="K17" s="80">
        <v>1972754.56</v>
      </c>
      <c r="L17" s="72">
        <v>40473</v>
      </c>
      <c r="M17" s="244">
        <f t="shared" si="5"/>
        <v>48.742484125219285</v>
      </c>
    </row>
    <row r="18" spans="1:13" ht="14.1" customHeight="1" x14ac:dyDescent="0.2">
      <c r="A18" s="294">
        <v>27</v>
      </c>
      <c r="B18" s="223">
        <f t="shared" si="0"/>
        <v>10011</v>
      </c>
      <c r="C18" s="80">
        <f t="shared" si="1"/>
        <v>3100275.66</v>
      </c>
      <c r="D18" s="72">
        <f t="shared" si="2"/>
        <v>58744</v>
      </c>
      <c r="E18" s="244">
        <f t="shared" si="3"/>
        <v>52.776039425303011</v>
      </c>
      <c r="F18" s="223">
        <v>3717</v>
      </c>
      <c r="G18" s="80">
        <v>1027573.09</v>
      </c>
      <c r="H18" s="72">
        <v>17272</v>
      </c>
      <c r="I18" s="244">
        <f t="shared" si="4"/>
        <v>59.493578624363131</v>
      </c>
      <c r="J18" s="223">
        <v>6294</v>
      </c>
      <c r="K18" s="80">
        <v>2072702.57</v>
      </c>
      <c r="L18" s="72">
        <v>41472</v>
      </c>
      <c r="M18" s="244">
        <f t="shared" si="5"/>
        <v>49.978360580632717</v>
      </c>
    </row>
    <row r="19" spans="1:13" ht="14.1" customHeight="1" x14ac:dyDescent="0.2">
      <c r="A19" s="294">
        <v>28</v>
      </c>
      <c r="B19" s="223">
        <f t="shared" si="0"/>
        <v>11811</v>
      </c>
      <c r="C19" s="80">
        <f t="shared" si="1"/>
        <v>3845802.38</v>
      </c>
      <c r="D19" s="72">
        <f t="shared" si="2"/>
        <v>71554</v>
      </c>
      <c r="E19" s="244">
        <f t="shared" si="3"/>
        <v>53.746853844648797</v>
      </c>
      <c r="F19" s="223">
        <v>4172</v>
      </c>
      <c r="G19" s="80">
        <v>1284785.8700000001</v>
      </c>
      <c r="H19" s="72">
        <v>21109</v>
      </c>
      <c r="I19" s="244">
        <f t="shared" si="4"/>
        <v>60.864364489080494</v>
      </c>
      <c r="J19" s="223">
        <v>7639</v>
      </c>
      <c r="K19" s="80">
        <v>2561016.5099999998</v>
      </c>
      <c r="L19" s="72">
        <v>50445</v>
      </c>
      <c r="M19" s="244">
        <f t="shared" si="5"/>
        <v>50.768490633363065</v>
      </c>
    </row>
    <row r="20" spans="1:13" ht="14.1" customHeight="1" x14ac:dyDescent="0.2">
      <c r="A20" s="294">
        <v>29</v>
      </c>
      <c r="B20" s="223">
        <f t="shared" si="0"/>
        <v>12504</v>
      </c>
      <c r="C20" s="80">
        <f t="shared" si="1"/>
        <v>4051693.5300000003</v>
      </c>
      <c r="D20" s="72">
        <f t="shared" si="2"/>
        <v>73031</v>
      </c>
      <c r="E20" s="244">
        <f t="shared" si="3"/>
        <v>55.479091481699555</v>
      </c>
      <c r="F20" s="223">
        <v>4334</v>
      </c>
      <c r="G20" s="80">
        <v>1309551.81</v>
      </c>
      <c r="H20" s="72">
        <v>21594</v>
      </c>
      <c r="I20" s="244">
        <f t="shared" si="4"/>
        <v>60.644244234509586</v>
      </c>
      <c r="J20" s="223">
        <v>8170</v>
      </c>
      <c r="K20" s="80">
        <v>2742141.72</v>
      </c>
      <c r="L20" s="72">
        <v>51437</v>
      </c>
      <c r="M20" s="244">
        <f t="shared" si="5"/>
        <v>53.310685304352901</v>
      </c>
    </row>
    <row r="21" spans="1:13" ht="14.1" customHeight="1" x14ac:dyDescent="0.2">
      <c r="A21" s="294">
        <v>30</v>
      </c>
      <c r="B21" s="223">
        <f t="shared" si="0"/>
        <v>14041</v>
      </c>
      <c r="C21" s="80">
        <f t="shared" si="1"/>
        <v>4509068.7</v>
      </c>
      <c r="D21" s="72">
        <f t="shared" si="2"/>
        <v>81913</v>
      </c>
      <c r="E21" s="244">
        <f t="shared" si="3"/>
        <v>55.047046256393983</v>
      </c>
      <c r="F21" s="223">
        <v>4740</v>
      </c>
      <c r="G21" s="80">
        <v>1522254.74</v>
      </c>
      <c r="H21" s="72">
        <v>24339</v>
      </c>
      <c r="I21" s="244">
        <f t="shared" si="4"/>
        <v>62.543848966678993</v>
      </c>
      <c r="J21" s="223">
        <v>9301</v>
      </c>
      <c r="K21" s="80">
        <v>2986813.96</v>
      </c>
      <c r="L21" s="72">
        <v>57574</v>
      </c>
      <c r="M21" s="244">
        <f t="shared" si="5"/>
        <v>51.877826102059956</v>
      </c>
    </row>
    <row r="22" spans="1:13" ht="14.1" customHeight="1" x14ac:dyDescent="0.2">
      <c r="A22" s="294">
        <v>31</v>
      </c>
      <c r="B22" s="223">
        <f t="shared" si="0"/>
        <v>15993</v>
      </c>
      <c r="C22" s="80">
        <f t="shared" si="1"/>
        <v>4961290.8</v>
      </c>
      <c r="D22" s="72">
        <f t="shared" si="2"/>
        <v>90813</v>
      </c>
      <c r="E22" s="244">
        <f t="shared" si="3"/>
        <v>54.631944765617256</v>
      </c>
      <c r="F22" s="223">
        <v>5162</v>
      </c>
      <c r="G22" s="80">
        <v>1634350.82</v>
      </c>
      <c r="H22" s="72">
        <v>25642</v>
      </c>
      <c r="I22" s="244">
        <f t="shared" si="4"/>
        <v>63.737259964121364</v>
      </c>
      <c r="J22" s="223">
        <v>10831</v>
      </c>
      <c r="K22" s="80">
        <v>3326939.98</v>
      </c>
      <c r="L22" s="72">
        <v>65171</v>
      </c>
      <c r="M22" s="244">
        <f t="shared" si="5"/>
        <v>51.049392828098384</v>
      </c>
    </row>
    <row r="23" spans="1:13" ht="14.1" customHeight="1" x14ac:dyDescent="0.2">
      <c r="A23" s="294">
        <v>32</v>
      </c>
      <c r="B23" s="223">
        <f t="shared" si="0"/>
        <v>17378</v>
      </c>
      <c r="C23" s="80">
        <f t="shared" si="1"/>
        <v>5242271.7799999993</v>
      </c>
      <c r="D23" s="72">
        <f t="shared" si="2"/>
        <v>94536</v>
      </c>
      <c r="E23" s="244">
        <f t="shared" si="3"/>
        <v>55.45265063044765</v>
      </c>
      <c r="F23" s="223">
        <v>5886</v>
      </c>
      <c r="G23" s="80">
        <v>1876711.13</v>
      </c>
      <c r="H23" s="72">
        <v>29905</v>
      </c>
      <c r="I23" s="244">
        <f t="shared" si="4"/>
        <v>62.755764253469316</v>
      </c>
      <c r="J23" s="223">
        <v>11492</v>
      </c>
      <c r="K23" s="80">
        <v>3365560.65</v>
      </c>
      <c r="L23" s="72">
        <v>64631</v>
      </c>
      <c r="M23" s="244">
        <f t="shared" si="5"/>
        <v>52.073473255867924</v>
      </c>
    </row>
    <row r="24" spans="1:13" ht="14.1" customHeight="1" x14ac:dyDescent="0.2">
      <c r="A24" s="294">
        <v>33</v>
      </c>
      <c r="B24" s="223">
        <f t="shared" si="0"/>
        <v>18714</v>
      </c>
      <c r="C24" s="80">
        <f t="shared" si="1"/>
        <v>5637497.9500000002</v>
      </c>
      <c r="D24" s="72">
        <f t="shared" si="2"/>
        <v>101828</v>
      </c>
      <c r="E24" s="244">
        <f t="shared" si="3"/>
        <v>55.362944867816317</v>
      </c>
      <c r="F24" s="223">
        <v>6071</v>
      </c>
      <c r="G24" s="80">
        <v>1945626.31</v>
      </c>
      <c r="H24" s="72">
        <v>31498</v>
      </c>
      <c r="I24" s="244">
        <f t="shared" si="4"/>
        <v>61.769836497555403</v>
      </c>
      <c r="J24" s="223">
        <v>12643</v>
      </c>
      <c r="K24" s="80">
        <v>3691871.64</v>
      </c>
      <c r="L24" s="72">
        <v>70330</v>
      </c>
      <c r="M24" s="244">
        <f t="shared" si="5"/>
        <v>52.493553817716482</v>
      </c>
    </row>
    <row r="25" spans="1:13" ht="14.1" customHeight="1" x14ac:dyDescent="0.2">
      <c r="A25" s="294">
        <v>34</v>
      </c>
      <c r="B25" s="223">
        <f t="shared" si="0"/>
        <v>20729</v>
      </c>
      <c r="C25" s="80">
        <f t="shared" si="1"/>
        <v>6156918.8100000005</v>
      </c>
      <c r="D25" s="72">
        <f t="shared" si="2"/>
        <v>110761</v>
      </c>
      <c r="E25" s="244">
        <f t="shared" si="3"/>
        <v>55.587425267016371</v>
      </c>
      <c r="F25" s="223">
        <v>6899</v>
      </c>
      <c r="G25" s="80">
        <v>2312207.04</v>
      </c>
      <c r="H25" s="72">
        <v>37432</v>
      </c>
      <c r="I25" s="244">
        <f t="shared" si="4"/>
        <v>61.770865569566148</v>
      </c>
      <c r="J25" s="223">
        <v>13830</v>
      </c>
      <c r="K25" s="80">
        <v>3844711.77</v>
      </c>
      <c r="L25" s="72">
        <v>73329</v>
      </c>
      <c r="M25" s="244">
        <f t="shared" si="5"/>
        <v>52.430985967352619</v>
      </c>
    </row>
    <row r="26" spans="1:13" ht="14.1" customHeight="1" x14ac:dyDescent="0.2">
      <c r="A26" s="294">
        <v>35</v>
      </c>
      <c r="B26" s="223">
        <f t="shared" si="0"/>
        <v>22323</v>
      </c>
      <c r="C26" s="80">
        <f t="shared" si="1"/>
        <v>6484414.2300000004</v>
      </c>
      <c r="D26" s="72">
        <f t="shared" si="2"/>
        <v>116293</v>
      </c>
      <c r="E26" s="244">
        <f t="shared" si="3"/>
        <v>55.759282415966574</v>
      </c>
      <c r="F26" s="223">
        <v>7375</v>
      </c>
      <c r="G26" s="80">
        <v>2399572.73</v>
      </c>
      <c r="H26" s="72">
        <v>38741</v>
      </c>
      <c r="I26" s="244">
        <f t="shared" si="4"/>
        <v>61.938843344260604</v>
      </c>
      <c r="J26" s="223">
        <v>14948</v>
      </c>
      <c r="K26" s="80">
        <v>4084841.5</v>
      </c>
      <c r="L26" s="72">
        <v>77552</v>
      </c>
      <c r="M26" s="244">
        <f t="shared" si="5"/>
        <v>52.672290850010313</v>
      </c>
    </row>
    <row r="27" spans="1:13" ht="14.1" customHeight="1" x14ac:dyDescent="0.2">
      <c r="A27" s="294">
        <v>36</v>
      </c>
      <c r="B27" s="223">
        <f t="shared" si="0"/>
        <v>22501</v>
      </c>
      <c r="C27" s="80">
        <f t="shared" si="1"/>
        <v>6643062.3000000007</v>
      </c>
      <c r="D27" s="72">
        <f t="shared" si="2"/>
        <v>117588</v>
      </c>
      <c r="E27" s="244">
        <f t="shared" si="3"/>
        <v>56.494389733646294</v>
      </c>
      <c r="F27" s="223">
        <v>7723</v>
      </c>
      <c r="G27" s="80">
        <v>2592405.16</v>
      </c>
      <c r="H27" s="72">
        <v>41886</v>
      </c>
      <c r="I27" s="244">
        <f t="shared" si="4"/>
        <v>61.891924748125867</v>
      </c>
      <c r="J27" s="223">
        <v>14778</v>
      </c>
      <c r="K27" s="80">
        <v>4050657.14</v>
      </c>
      <c r="L27" s="72">
        <v>75702</v>
      </c>
      <c r="M27" s="244">
        <f t="shared" si="5"/>
        <v>53.507927663734115</v>
      </c>
    </row>
    <row r="28" spans="1:13" ht="14.1" customHeight="1" x14ac:dyDescent="0.2">
      <c r="A28" s="294">
        <v>37</v>
      </c>
      <c r="B28" s="223">
        <f t="shared" si="0"/>
        <v>22193</v>
      </c>
      <c r="C28" s="80">
        <f t="shared" si="1"/>
        <v>6455831</v>
      </c>
      <c r="D28" s="72">
        <f t="shared" si="2"/>
        <v>114360</v>
      </c>
      <c r="E28" s="244">
        <f t="shared" si="3"/>
        <v>56.451827562084645</v>
      </c>
      <c r="F28" s="223">
        <v>7638</v>
      </c>
      <c r="G28" s="80">
        <v>2623738.2599999998</v>
      </c>
      <c r="H28" s="72">
        <v>43079</v>
      </c>
      <c r="I28" s="244">
        <f t="shared" si="4"/>
        <v>60.905273102903962</v>
      </c>
      <c r="J28" s="223">
        <v>14555</v>
      </c>
      <c r="K28" s="80">
        <v>3832092.74</v>
      </c>
      <c r="L28" s="72">
        <v>71281</v>
      </c>
      <c r="M28" s="244">
        <f t="shared" si="5"/>
        <v>53.760367278798</v>
      </c>
    </row>
    <row r="29" spans="1:13" ht="14.1" customHeight="1" x14ac:dyDescent="0.2">
      <c r="A29" s="294">
        <v>38</v>
      </c>
      <c r="B29" s="223">
        <f t="shared" si="0"/>
        <v>23069</v>
      </c>
      <c r="C29" s="80">
        <f t="shared" si="1"/>
        <v>6858141.1699999999</v>
      </c>
      <c r="D29" s="72">
        <f t="shared" si="2"/>
        <v>120369</v>
      </c>
      <c r="E29" s="244">
        <f t="shared" si="3"/>
        <v>56.975975292641792</v>
      </c>
      <c r="F29" s="223">
        <v>8063</v>
      </c>
      <c r="G29" s="80">
        <v>2855852.58</v>
      </c>
      <c r="H29" s="72">
        <v>46080</v>
      </c>
      <c r="I29" s="244">
        <f t="shared" si="4"/>
        <v>61.975967447916666</v>
      </c>
      <c r="J29" s="223">
        <v>15006</v>
      </c>
      <c r="K29" s="80">
        <v>4002288.59</v>
      </c>
      <c r="L29" s="72">
        <v>74289</v>
      </c>
      <c r="M29" s="244">
        <f t="shared" si="5"/>
        <v>53.874578874395937</v>
      </c>
    </row>
    <row r="30" spans="1:13" ht="14.1" customHeight="1" x14ac:dyDescent="0.2">
      <c r="A30" s="294">
        <v>39</v>
      </c>
      <c r="B30" s="223">
        <f t="shared" si="0"/>
        <v>21317</v>
      </c>
      <c r="C30" s="80">
        <f t="shared" si="1"/>
        <v>6212380.3300000001</v>
      </c>
      <c r="D30" s="72">
        <f t="shared" si="2"/>
        <v>110571</v>
      </c>
      <c r="E30" s="244">
        <f t="shared" si="3"/>
        <v>56.184535999493541</v>
      </c>
      <c r="F30" s="223">
        <v>7528</v>
      </c>
      <c r="G30" s="80">
        <v>2589769.71</v>
      </c>
      <c r="H30" s="72">
        <v>42927</v>
      </c>
      <c r="I30" s="244">
        <f t="shared" si="4"/>
        <v>60.329622615137325</v>
      </c>
      <c r="J30" s="223">
        <v>13789</v>
      </c>
      <c r="K30" s="80">
        <v>3622610.62</v>
      </c>
      <c r="L30" s="72">
        <v>67644</v>
      </c>
      <c r="M30" s="244">
        <f t="shared" si="5"/>
        <v>53.554056826917396</v>
      </c>
    </row>
    <row r="31" spans="1:13" ht="14.1" customHeight="1" x14ac:dyDescent="0.2">
      <c r="A31" s="294">
        <v>40</v>
      </c>
      <c r="B31" s="223">
        <f t="shared" si="0"/>
        <v>21630</v>
      </c>
      <c r="C31" s="80">
        <f t="shared" si="1"/>
        <v>6400487.25</v>
      </c>
      <c r="D31" s="72">
        <f t="shared" si="2"/>
        <v>113832</v>
      </c>
      <c r="E31" s="244">
        <f t="shared" si="3"/>
        <v>56.227486559139784</v>
      </c>
      <c r="F31" s="223">
        <v>7826</v>
      </c>
      <c r="G31" s="80">
        <v>2785273.48</v>
      </c>
      <c r="H31" s="72">
        <v>46368</v>
      </c>
      <c r="I31" s="244">
        <f t="shared" si="4"/>
        <v>60.068872498274672</v>
      </c>
      <c r="J31" s="223">
        <v>13804</v>
      </c>
      <c r="K31" s="80">
        <v>3615213.77</v>
      </c>
      <c r="L31" s="72">
        <v>67464</v>
      </c>
      <c r="M31" s="244">
        <f t="shared" si="5"/>
        <v>53.587302413138858</v>
      </c>
    </row>
    <row r="32" spans="1:13" ht="14.1" customHeight="1" x14ac:dyDescent="0.2">
      <c r="A32" s="294">
        <v>41</v>
      </c>
      <c r="B32" s="223">
        <f t="shared" si="0"/>
        <v>20556</v>
      </c>
      <c r="C32" s="80">
        <f t="shared" si="1"/>
        <v>6123859.5299999993</v>
      </c>
      <c r="D32" s="72">
        <f t="shared" si="2"/>
        <v>109275</v>
      </c>
      <c r="E32" s="244">
        <f t="shared" si="3"/>
        <v>56.040810157858608</v>
      </c>
      <c r="F32" s="223">
        <v>7664</v>
      </c>
      <c r="G32" s="80">
        <v>2719028.23</v>
      </c>
      <c r="H32" s="72">
        <v>45981</v>
      </c>
      <c r="I32" s="244">
        <f t="shared" si="4"/>
        <v>59.133734151062392</v>
      </c>
      <c r="J32" s="223">
        <v>12892</v>
      </c>
      <c r="K32" s="80">
        <v>3404831.3</v>
      </c>
      <c r="L32" s="72">
        <v>63294</v>
      </c>
      <c r="M32" s="244">
        <f t="shared" si="5"/>
        <v>53.793903055581886</v>
      </c>
    </row>
    <row r="33" spans="1:13" ht="14.1" customHeight="1" x14ac:dyDescent="0.2">
      <c r="A33" s="294">
        <v>42</v>
      </c>
      <c r="B33" s="223">
        <f t="shared" si="0"/>
        <v>20227</v>
      </c>
      <c r="C33" s="80">
        <f t="shared" si="1"/>
        <v>6143207.4100000001</v>
      </c>
      <c r="D33" s="72">
        <f t="shared" si="2"/>
        <v>110042</v>
      </c>
      <c r="E33" s="244">
        <f t="shared" si="3"/>
        <v>55.826024699660131</v>
      </c>
      <c r="F33" s="223">
        <v>7481</v>
      </c>
      <c r="G33" s="80">
        <v>2769143.68</v>
      </c>
      <c r="H33" s="72">
        <v>46348</v>
      </c>
      <c r="I33" s="244">
        <f t="shared" si="4"/>
        <v>59.746778286010191</v>
      </c>
      <c r="J33" s="223">
        <v>12746</v>
      </c>
      <c r="K33" s="80">
        <v>3374063.73</v>
      </c>
      <c r="L33" s="72">
        <v>63694</v>
      </c>
      <c r="M33" s="244">
        <f t="shared" si="5"/>
        <v>52.973023047696799</v>
      </c>
    </row>
    <row r="34" spans="1:13" ht="14.1" customHeight="1" x14ac:dyDescent="0.2">
      <c r="A34" s="294">
        <v>43</v>
      </c>
      <c r="B34" s="223">
        <f t="shared" si="0"/>
        <v>20603</v>
      </c>
      <c r="C34" s="80">
        <f t="shared" si="1"/>
        <v>6397577.6999999993</v>
      </c>
      <c r="D34" s="72">
        <f t="shared" si="2"/>
        <v>114414</v>
      </c>
      <c r="E34" s="244">
        <f t="shared" si="3"/>
        <v>55.916039121086577</v>
      </c>
      <c r="F34" s="223">
        <v>7568</v>
      </c>
      <c r="G34" s="80">
        <v>2823882.3</v>
      </c>
      <c r="H34" s="72">
        <v>48095</v>
      </c>
      <c r="I34" s="244">
        <f t="shared" si="4"/>
        <v>58.71467512215407</v>
      </c>
      <c r="J34" s="223">
        <v>13035</v>
      </c>
      <c r="K34" s="80">
        <v>3573695.4</v>
      </c>
      <c r="L34" s="72">
        <v>66319</v>
      </c>
      <c r="M34" s="244">
        <f t="shared" si="5"/>
        <v>53.886448830651851</v>
      </c>
    </row>
    <row r="35" spans="1:13" ht="14.1" customHeight="1" x14ac:dyDescent="0.2">
      <c r="A35" s="294">
        <v>44</v>
      </c>
      <c r="B35" s="223">
        <f t="shared" si="0"/>
        <v>19879</v>
      </c>
      <c r="C35" s="80">
        <f t="shared" si="1"/>
        <v>6393340.1200000001</v>
      </c>
      <c r="D35" s="72">
        <f t="shared" si="2"/>
        <v>114105</v>
      </c>
      <c r="E35" s="244">
        <f t="shared" si="3"/>
        <v>56.030323999824724</v>
      </c>
      <c r="F35" s="223">
        <v>7717</v>
      </c>
      <c r="G35" s="80">
        <v>2939639.97</v>
      </c>
      <c r="H35" s="72">
        <v>49738</v>
      </c>
      <c r="I35" s="244">
        <f t="shared" si="4"/>
        <v>59.102496481563399</v>
      </c>
      <c r="J35" s="223">
        <v>12162</v>
      </c>
      <c r="K35" s="80">
        <v>3453700.15</v>
      </c>
      <c r="L35" s="72">
        <v>64367</v>
      </c>
      <c r="M35" s="244">
        <f t="shared" si="5"/>
        <v>53.656379045162893</v>
      </c>
    </row>
    <row r="36" spans="1:13" ht="14.1" customHeight="1" x14ac:dyDescent="0.2">
      <c r="A36" s="294">
        <v>45</v>
      </c>
      <c r="B36" s="223">
        <f t="shared" si="0"/>
        <v>20941</v>
      </c>
      <c r="C36" s="80">
        <f t="shared" si="1"/>
        <v>6897141.9900000002</v>
      </c>
      <c r="D36" s="72">
        <f t="shared" si="2"/>
        <v>122027</v>
      </c>
      <c r="E36" s="244">
        <f t="shared" si="3"/>
        <v>56.521441894007069</v>
      </c>
      <c r="F36" s="223">
        <v>8147</v>
      </c>
      <c r="G36" s="80">
        <v>3210589.33</v>
      </c>
      <c r="H36" s="72">
        <v>53498</v>
      </c>
      <c r="I36" s="244">
        <f t="shared" si="4"/>
        <v>60.013259000336461</v>
      </c>
      <c r="J36" s="223">
        <v>12794</v>
      </c>
      <c r="K36" s="80">
        <v>3686552.66</v>
      </c>
      <c r="L36" s="72">
        <v>68529</v>
      </c>
      <c r="M36" s="244">
        <f t="shared" si="5"/>
        <v>53.795512264880564</v>
      </c>
    </row>
    <row r="37" spans="1:13" ht="14.1" customHeight="1" x14ac:dyDescent="0.2">
      <c r="A37" s="294">
        <v>46</v>
      </c>
      <c r="B37" s="223">
        <f t="shared" si="0"/>
        <v>20328</v>
      </c>
      <c r="C37" s="80">
        <f t="shared" si="1"/>
        <v>6882956.7699999996</v>
      </c>
      <c r="D37" s="72">
        <f t="shared" si="2"/>
        <v>122276</v>
      </c>
      <c r="E37" s="244">
        <f t="shared" si="3"/>
        <v>56.290333098891033</v>
      </c>
      <c r="F37" s="223">
        <v>7982</v>
      </c>
      <c r="G37" s="80">
        <v>3181273.57</v>
      </c>
      <c r="H37" s="72">
        <v>54552</v>
      </c>
      <c r="I37" s="244">
        <f t="shared" si="4"/>
        <v>58.316350821234785</v>
      </c>
      <c r="J37" s="223">
        <v>12346</v>
      </c>
      <c r="K37" s="80">
        <v>3701683.2</v>
      </c>
      <c r="L37" s="72">
        <v>67724</v>
      </c>
      <c r="M37" s="244">
        <f t="shared" si="5"/>
        <v>54.658366310318357</v>
      </c>
    </row>
    <row r="38" spans="1:13" ht="14.1" customHeight="1" x14ac:dyDescent="0.2">
      <c r="A38" s="294">
        <v>47</v>
      </c>
      <c r="B38" s="223">
        <f t="shared" si="0"/>
        <v>20610</v>
      </c>
      <c r="C38" s="80">
        <f t="shared" si="1"/>
        <v>7173155.3300000001</v>
      </c>
      <c r="D38" s="72">
        <f t="shared" si="2"/>
        <v>127066</v>
      </c>
      <c r="E38" s="244">
        <f t="shared" si="3"/>
        <v>56.452200667369716</v>
      </c>
      <c r="F38" s="223">
        <v>7994</v>
      </c>
      <c r="G38" s="80">
        <v>3256643.78</v>
      </c>
      <c r="H38" s="72">
        <v>55719</v>
      </c>
      <c r="I38" s="244">
        <f t="shared" si="4"/>
        <v>58.447635097543028</v>
      </c>
      <c r="J38" s="223">
        <v>12616</v>
      </c>
      <c r="K38" s="80">
        <v>3916511.55</v>
      </c>
      <c r="L38" s="72">
        <v>71347</v>
      </c>
      <c r="M38" s="244">
        <f t="shared" si="5"/>
        <v>54.89385047724501</v>
      </c>
    </row>
    <row r="39" spans="1:13" ht="14.1" customHeight="1" x14ac:dyDescent="0.2">
      <c r="A39" s="294">
        <v>48</v>
      </c>
      <c r="B39" s="223">
        <f t="shared" si="0"/>
        <v>21240</v>
      </c>
      <c r="C39" s="80">
        <f t="shared" si="1"/>
        <v>7523743.7799999993</v>
      </c>
      <c r="D39" s="72">
        <f t="shared" si="2"/>
        <v>135430</v>
      </c>
      <c r="E39" s="244">
        <f t="shared" si="3"/>
        <v>55.554484087720589</v>
      </c>
      <c r="F39" s="223">
        <v>8416</v>
      </c>
      <c r="G39" s="80">
        <v>3527482.4</v>
      </c>
      <c r="H39" s="72">
        <v>60891</v>
      </c>
      <c r="I39" s="244">
        <f t="shared" si="4"/>
        <v>57.931096549572182</v>
      </c>
      <c r="J39" s="223">
        <v>12824</v>
      </c>
      <c r="K39" s="80">
        <v>3996261.38</v>
      </c>
      <c r="L39" s="72">
        <v>74539</v>
      </c>
      <c r="M39" s="244">
        <f t="shared" si="5"/>
        <v>53.613026469365032</v>
      </c>
    </row>
    <row r="40" spans="1:13" ht="14.1" customHeight="1" x14ac:dyDescent="0.2">
      <c r="A40" s="294">
        <v>49</v>
      </c>
      <c r="B40" s="223">
        <f t="shared" si="0"/>
        <v>21448</v>
      </c>
      <c r="C40" s="80">
        <f t="shared" si="1"/>
        <v>7746438.1799999997</v>
      </c>
      <c r="D40" s="72">
        <f t="shared" si="2"/>
        <v>138539</v>
      </c>
      <c r="E40" s="244">
        <f t="shared" si="3"/>
        <v>55.915216509430557</v>
      </c>
      <c r="F40" s="223">
        <v>8435</v>
      </c>
      <c r="G40" s="80">
        <v>3541543.72</v>
      </c>
      <c r="H40" s="72">
        <v>60671</v>
      </c>
      <c r="I40" s="244">
        <f t="shared" si="4"/>
        <v>58.372924791086355</v>
      </c>
      <c r="J40" s="223">
        <v>13013</v>
      </c>
      <c r="K40" s="80">
        <v>4204894.46</v>
      </c>
      <c r="L40" s="72">
        <v>77868</v>
      </c>
      <c r="M40" s="244">
        <f t="shared" si="5"/>
        <v>54.000288436841835</v>
      </c>
    </row>
    <row r="41" spans="1:13" ht="14.1" customHeight="1" x14ac:dyDescent="0.2">
      <c r="A41" s="294">
        <v>50</v>
      </c>
      <c r="B41" s="223">
        <f t="shared" si="0"/>
        <v>21639</v>
      </c>
      <c r="C41" s="80">
        <f t="shared" si="1"/>
        <v>8026371.5</v>
      </c>
      <c r="D41" s="72">
        <f t="shared" si="2"/>
        <v>145302</v>
      </c>
      <c r="E41" s="244">
        <f t="shared" si="3"/>
        <v>55.239236211476786</v>
      </c>
      <c r="F41" s="223">
        <v>8681</v>
      </c>
      <c r="G41" s="80">
        <v>3728901.95</v>
      </c>
      <c r="H41" s="72">
        <v>65048</v>
      </c>
      <c r="I41" s="244">
        <f t="shared" si="4"/>
        <v>57.32538971221252</v>
      </c>
      <c r="J41" s="223">
        <v>12958</v>
      </c>
      <c r="K41" s="80">
        <v>4297469.55</v>
      </c>
      <c r="L41" s="72">
        <v>80254</v>
      </c>
      <c r="M41" s="244">
        <f t="shared" si="5"/>
        <v>53.548353353103892</v>
      </c>
    </row>
    <row r="42" spans="1:13" ht="14.1" customHeight="1" x14ac:dyDescent="0.2">
      <c r="A42" s="294">
        <v>51</v>
      </c>
      <c r="B42" s="223">
        <f t="shared" si="0"/>
        <v>20983</v>
      </c>
      <c r="C42" s="80">
        <f t="shared" si="1"/>
        <v>7813125.8599999994</v>
      </c>
      <c r="D42" s="72">
        <f t="shared" si="2"/>
        <v>142569</v>
      </c>
      <c r="E42" s="244">
        <f t="shared" si="3"/>
        <v>54.80241749608961</v>
      </c>
      <c r="F42" s="223">
        <v>8285</v>
      </c>
      <c r="G42" s="80">
        <v>3593330.43</v>
      </c>
      <c r="H42" s="72">
        <v>63005</v>
      </c>
      <c r="I42" s="244">
        <f t="shared" si="4"/>
        <v>57.032464566304263</v>
      </c>
      <c r="J42" s="223">
        <v>12698</v>
      </c>
      <c r="K42" s="80">
        <v>4219795.43</v>
      </c>
      <c r="L42" s="72">
        <v>79564</v>
      </c>
      <c r="M42" s="244">
        <f t="shared" si="5"/>
        <v>53.0364917550651</v>
      </c>
    </row>
    <row r="43" spans="1:13" ht="14.1" customHeight="1" x14ac:dyDescent="0.2">
      <c r="A43" s="294">
        <v>52</v>
      </c>
      <c r="B43" s="223">
        <f t="shared" si="0"/>
        <v>19773</v>
      </c>
      <c r="C43" s="80">
        <f t="shared" si="1"/>
        <v>7580605.2400000002</v>
      </c>
      <c r="D43" s="72">
        <f t="shared" si="2"/>
        <v>136435</v>
      </c>
      <c r="E43" s="244">
        <f t="shared" si="3"/>
        <v>55.562027632205812</v>
      </c>
      <c r="F43" s="223">
        <v>8153</v>
      </c>
      <c r="G43" s="80">
        <v>3567191</v>
      </c>
      <c r="H43" s="72">
        <v>61954</v>
      </c>
      <c r="I43" s="244">
        <f t="shared" si="4"/>
        <v>57.578057913936149</v>
      </c>
      <c r="J43" s="223">
        <v>11620</v>
      </c>
      <c r="K43" s="80">
        <v>4013414.24</v>
      </c>
      <c r="L43" s="72">
        <v>74481</v>
      </c>
      <c r="M43" s="244">
        <f t="shared" si="5"/>
        <v>53.885074582779502</v>
      </c>
    </row>
    <row r="44" spans="1:13" ht="14.1" customHeight="1" x14ac:dyDescent="0.2">
      <c r="A44" s="294">
        <v>53</v>
      </c>
      <c r="B44" s="223">
        <f t="shared" si="0"/>
        <v>20581</v>
      </c>
      <c r="C44" s="80">
        <f t="shared" si="1"/>
        <v>8159242.4399999995</v>
      </c>
      <c r="D44" s="72">
        <f t="shared" si="2"/>
        <v>144306</v>
      </c>
      <c r="E44" s="244">
        <f t="shared" si="3"/>
        <v>56.541255665045107</v>
      </c>
      <c r="F44" s="223">
        <v>8374</v>
      </c>
      <c r="G44" s="80">
        <v>3857018.13</v>
      </c>
      <c r="H44" s="72">
        <v>65609</v>
      </c>
      <c r="I44" s="244">
        <f t="shared" si="4"/>
        <v>58.787942660305752</v>
      </c>
      <c r="J44" s="223">
        <v>12207</v>
      </c>
      <c r="K44" s="80">
        <v>4302224.3099999996</v>
      </c>
      <c r="L44" s="72">
        <v>78697</v>
      </c>
      <c r="M44" s="244">
        <f t="shared" si="5"/>
        <v>54.668212384207777</v>
      </c>
    </row>
    <row r="45" spans="1:13" ht="14.1" customHeight="1" x14ac:dyDescent="0.2">
      <c r="A45" s="294">
        <v>54</v>
      </c>
      <c r="B45" s="223">
        <f t="shared" si="0"/>
        <v>22122</v>
      </c>
      <c r="C45" s="80">
        <f t="shared" si="1"/>
        <v>8774957.5899999999</v>
      </c>
      <c r="D45" s="72">
        <f t="shared" si="2"/>
        <v>155156</v>
      </c>
      <c r="E45" s="244">
        <f t="shared" si="3"/>
        <v>56.555709028332771</v>
      </c>
      <c r="F45" s="223">
        <v>9500</v>
      </c>
      <c r="G45" s="80">
        <v>4388230.95</v>
      </c>
      <c r="H45" s="72">
        <v>74921</v>
      </c>
      <c r="I45" s="244">
        <f t="shared" si="4"/>
        <v>58.571441251451532</v>
      </c>
      <c r="J45" s="223">
        <v>12622</v>
      </c>
      <c r="K45" s="80">
        <v>4386726.6399999997</v>
      </c>
      <c r="L45" s="72">
        <v>80235</v>
      </c>
      <c r="M45" s="244">
        <f t="shared" si="5"/>
        <v>54.673479653517788</v>
      </c>
    </row>
    <row r="46" spans="1:13" ht="14.1" customHeight="1" x14ac:dyDescent="0.2">
      <c r="A46" s="294">
        <v>55</v>
      </c>
      <c r="B46" s="223">
        <f t="shared" si="0"/>
        <v>22672</v>
      </c>
      <c r="C46" s="80">
        <f t="shared" si="1"/>
        <v>9099814.4299999997</v>
      </c>
      <c r="D46" s="72">
        <f t="shared" si="2"/>
        <v>162445</v>
      </c>
      <c r="E46" s="244">
        <f t="shared" si="3"/>
        <v>56.017817907599493</v>
      </c>
      <c r="F46" s="223">
        <v>8981</v>
      </c>
      <c r="G46" s="80">
        <v>4196043.2</v>
      </c>
      <c r="H46" s="72">
        <v>72481</v>
      </c>
      <c r="I46" s="244">
        <f t="shared" si="4"/>
        <v>57.891629530497653</v>
      </c>
      <c r="J46" s="223">
        <v>13691</v>
      </c>
      <c r="K46" s="80">
        <v>4903771.2300000004</v>
      </c>
      <c r="L46" s="72">
        <v>89964</v>
      </c>
      <c r="M46" s="244">
        <f t="shared" si="5"/>
        <v>54.508150260104046</v>
      </c>
    </row>
    <row r="47" spans="1:13" ht="14.1" customHeight="1" x14ac:dyDescent="0.2">
      <c r="A47" s="294">
        <v>56</v>
      </c>
      <c r="B47" s="223">
        <f t="shared" si="0"/>
        <v>21950</v>
      </c>
      <c r="C47" s="80">
        <f t="shared" si="1"/>
        <v>8796493.7100000009</v>
      </c>
      <c r="D47" s="72">
        <f t="shared" si="2"/>
        <v>159104</v>
      </c>
      <c r="E47" s="244">
        <f t="shared" si="3"/>
        <v>55.287696789521327</v>
      </c>
      <c r="F47" s="223">
        <v>8985</v>
      </c>
      <c r="G47" s="80">
        <v>4144367.77</v>
      </c>
      <c r="H47" s="72">
        <v>73506</v>
      </c>
      <c r="I47" s="244">
        <f t="shared" si="4"/>
        <v>56.381353494952791</v>
      </c>
      <c r="J47" s="223">
        <v>12965</v>
      </c>
      <c r="K47" s="80">
        <v>4652125.9400000004</v>
      </c>
      <c r="L47" s="72">
        <v>85598</v>
      </c>
      <c r="M47" s="244">
        <f t="shared" si="5"/>
        <v>54.348535479800937</v>
      </c>
    </row>
    <row r="48" spans="1:13" ht="14.1" customHeight="1" x14ac:dyDescent="0.2">
      <c r="A48" s="294">
        <v>57</v>
      </c>
      <c r="B48" s="223">
        <f t="shared" si="0"/>
        <v>19956</v>
      </c>
      <c r="C48" s="80">
        <f t="shared" si="1"/>
        <v>8122882.7599999998</v>
      </c>
      <c r="D48" s="72">
        <f t="shared" si="2"/>
        <v>145996</v>
      </c>
      <c r="E48" s="244">
        <f t="shared" si="3"/>
        <v>55.637707608427625</v>
      </c>
      <c r="F48" s="223">
        <v>8132</v>
      </c>
      <c r="G48" s="80">
        <v>3813282.25</v>
      </c>
      <c r="H48" s="72">
        <v>68072</v>
      </c>
      <c r="I48" s="244">
        <f t="shared" si="4"/>
        <v>56.01836658244212</v>
      </c>
      <c r="J48" s="223">
        <v>11824</v>
      </c>
      <c r="K48" s="80">
        <v>4309600.51</v>
      </c>
      <c r="L48" s="72">
        <v>77924</v>
      </c>
      <c r="M48" s="244">
        <f t="shared" si="5"/>
        <v>55.305175683999792</v>
      </c>
    </row>
    <row r="49" spans="1:13" ht="14.1" customHeight="1" x14ac:dyDescent="0.2">
      <c r="A49" s="294">
        <v>58</v>
      </c>
      <c r="B49" s="223">
        <f t="shared" si="0"/>
        <v>19623</v>
      </c>
      <c r="C49" s="80">
        <f t="shared" si="1"/>
        <v>8149134.1400000006</v>
      </c>
      <c r="D49" s="72">
        <f t="shared" si="2"/>
        <v>146770</v>
      </c>
      <c r="E49" s="244">
        <f t="shared" si="3"/>
        <v>55.52315963752811</v>
      </c>
      <c r="F49" s="223">
        <v>8141</v>
      </c>
      <c r="G49" s="80">
        <v>3855072.1</v>
      </c>
      <c r="H49" s="72">
        <v>68827</v>
      </c>
      <c r="I49" s="244">
        <f t="shared" si="4"/>
        <v>56.011043631133134</v>
      </c>
      <c r="J49" s="223">
        <v>11482</v>
      </c>
      <c r="K49" s="80">
        <v>4294062.04</v>
      </c>
      <c r="L49" s="72">
        <v>77943</v>
      </c>
      <c r="M49" s="244">
        <f t="shared" si="5"/>
        <v>55.092337220789553</v>
      </c>
    </row>
    <row r="50" spans="1:13" ht="14.1" customHeight="1" x14ac:dyDescent="0.2">
      <c r="A50" s="294">
        <v>59</v>
      </c>
      <c r="B50" s="223">
        <f t="shared" si="0"/>
        <v>19986</v>
      </c>
      <c r="C50" s="80">
        <f t="shared" si="1"/>
        <v>8357405.6699999999</v>
      </c>
      <c r="D50" s="72">
        <f t="shared" si="2"/>
        <v>151185</v>
      </c>
      <c r="E50" s="244">
        <f t="shared" si="3"/>
        <v>55.279331084432982</v>
      </c>
      <c r="F50" s="223">
        <v>8165</v>
      </c>
      <c r="G50" s="80">
        <v>4010244.09</v>
      </c>
      <c r="H50" s="72">
        <v>70787</v>
      </c>
      <c r="I50" s="244">
        <f t="shared" si="4"/>
        <v>56.65226793055222</v>
      </c>
      <c r="J50" s="223">
        <v>11821</v>
      </c>
      <c r="K50" s="80">
        <v>4347161.58</v>
      </c>
      <c r="L50" s="72">
        <v>80398</v>
      </c>
      <c r="M50" s="244">
        <f t="shared" si="5"/>
        <v>54.070518918381055</v>
      </c>
    </row>
    <row r="51" spans="1:13" ht="14.1" customHeight="1" x14ac:dyDescent="0.2">
      <c r="A51" s="294">
        <v>60</v>
      </c>
      <c r="B51" s="223">
        <f t="shared" si="0"/>
        <v>20047</v>
      </c>
      <c r="C51" s="80">
        <f t="shared" si="1"/>
        <v>8483698.0700000003</v>
      </c>
      <c r="D51" s="72">
        <f t="shared" si="2"/>
        <v>155697</v>
      </c>
      <c r="E51" s="244">
        <f t="shared" si="3"/>
        <v>54.488513394606194</v>
      </c>
      <c r="F51" s="223">
        <v>8073</v>
      </c>
      <c r="G51" s="80">
        <v>3900916.77</v>
      </c>
      <c r="H51" s="72">
        <v>72309</v>
      </c>
      <c r="I51" s="244">
        <f t="shared" si="4"/>
        <v>53.947873293780859</v>
      </c>
      <c r="J51" s="223">
        <v>11974</v>
      </c>
      <c r="K51" s="80">
        <v>4582781.3</v>
      </c>
      <c r="L51" s="72">
        <v>83388</v>
      </c>
      <c r="M51" s="244">
        <f t="shared" si="5"/>
        <v>54.957323595721206</v>
      </c>
    </row>
    <row r="52" spans="1:13" ht="14.1" customHeight="1" x14ac:dyDescent="0.2">
      <c r="A52" s="294">
        <v>61</v>
      </c>
      <c r="B52" s="223">
        <f t="shared" si="0"/>
        <v>20110</v>
      </c>
      <c r="C52" s="80">
        <f t="shared" si="1"/>
        <v>8513479.4900000002</v>
      </c>
      <c r="D52" s="72">
        <f t="shared" si="2"/>
        <v>157594</v>
      </c>
      <c r="E52" s="244">
        <f t="shared" si="3"/>
        <v>54.021596570935444</v>
      </c>
      <c r="F52" s="223">
        <v>8210</v>
      </c>
      <c r="G52" s="80">
        <v>3872669.27</v>
      </c>
      <c r="H52" s="72">
        <v>73779</v>
      </c>
      <c r="I52" s="244">
        <f t="shared" si="4"/>
        <v>52.490129576166659</v>
      </c>
      <c r="J52" s="223">
        <v>11900</v>
      </c>
      <c r="K52" s="80">
        <v>4640810.22</v>
      </c>
      <c r="L52" s="72">
        <v>83815</v>
      </c>
      <c r="M52" s="244">
        <f t="shared" si="5"/>
        <v>55.369685855753737</v>
      </c>
    </row>
    <row r="53" spans="1:13" ht="14.1" customHeight="1" x14ac:dyDescent="0.2">
      <c r="A53" s="294">
        <v>62</v>
      </c>
      <c r="B53" s="223">
        <f t="shared" si="0"/>
        <v>18339</v>
      </c>
      <c r="C53" s="80">
        <f t="shared" si="1"/>
        <v>7981394.1099999994</v>
      </c>
      <c r="D53" s="72">
        <f t="shared" si="2"/>
        <v>147364</v>
      </c>
      <c r="E53" s="244">
        <f t="shared" si="3"/>
        <v>54.161084864688796</v>
      </c>
      <c r="F53" s="223">
        <v>8054</v>
      </c>
      <c r="G53" s="80">
        <v>3917512.84</v>
      </c>
      <c r="H53" s="72">
        <v>73448</v>
      </c>
      <c r="I53" s="244">
        <f t="shared" si="4"/>
        <v>53.33722960461823</v>
      </c>
      <c r="J53" s="223">
        <v>10285</v>
      </c>
      <c r="K53" s="80">
        <v>4063881.27</v>
      </c>
      <c r="L53" s="72">
        <v>73916</v>
      </c>
      <c r="M53" s="244">
        <f t="shared" si="5"/>
        <v>54.97972387575085</v>
      </c>
    </row>
    <row r="54" spans="1:13" ht="14.1" customHeight="1" x14ac:dyDescent="0.2">
      <c r="A54" s="294">
        <v>63</v>
      </c>
      <c r="B54" s="223">
        <f t="shared" si="0"/>
        <v>15375</v>
      </c>
      <c r="C54" s="80">
        <f t="shared" si="1"/>
        <v>6828519.7999999998</v>
      </c>
      <c r="D54" s="72">
        <f t="shared" si="2"/>
        <v>128121</v>
      </c>
      <c r="E54" s="244">
        <f t="shared" si="3"/>
        <v>53.297428212392973</v>
      </c>
      <c r="F54" s="223">
        <v>7825</v>
      </c>
      <c r="G54" s="80">
        <v>3831778.82</v>
      </c>
      <c r="H54" s="72">
        <v>72567</v>
      </c>
      <c r="I54" s="244">
        <f t="shared" si="4"/>
        <v>52.803324100486442</v>
      </c>
      <c r="J54" s="223">
        <v>7550</v>
      </c>
      <c r="K54" s="80">
        <v>2996740.98</v>
      </c>
      <c r="L54" s="72">
        <v>55554</v>
      </c>
      <c r="M54" s="244">
        <f t="shared" si="5"/>
        <v>53.942848039745115</v>
      </c>
    </row>
    <row r="55" spans="1:13" ht="14.1" customHeight="1" x14ac:dyDescent="0.2">
      <c r="A55" s="294">
        <v>64</v>
      </c>
      <c r="B55" s="223">
        <f t="shared" si="0"/>
        <v>13215</v>
      </c>
      <c r="C55" s="80">
        <f t="shared" si="1"/>
        <v>5865454.6299999999</v>
      </c>
      <c r="D55" s="72">
        <f t="shared" si="2"/>
        <v>112489</v>
      </c>
      <c r="E55" s="244">
        <f t="shared" si="3"/>
        <v>52.142472864013371</v>
      </c>
      <c r="F55" s="223">
        <v>7351</v>
      </c>
      <c r="G55" s="80">
        <v>3574016.09</v>
      </c>
      <c r="H55" s="72">
        <v>68126</v>
      </c>
      <c r="I55" s="244">
        <f t="shared" si="4"/>
        <v>52.46185142236444</v>
      </c>
      <c r="J55" s="223">
        <v>5864</v>
      </c>
      <c r="K55" s="80">
        <v>2291438.54</v>
      </c>
      <c r="L55" s="72">
        <v>44363</v>
      </c>
      <c r="M55" s="244">
        <f t="shared" si="5"/>
        <v>51.652019475689201</v>
      </c>
    </row>
    <row r="56" spans="1:13" ht="14.1" customHeight="1" x14ac:dyDescent="0.2">
      <c r="A56" s="293" t="s">
        <v>79</v>
      </c>
      <c r="B56" s="223">
        <f t="shared" si="0"/>
        <v>50866</v>
      </c>
      <c r="C56" s="80">
        <f t="shared" si="1"/>
        <v>22507609.800000004</v>
      </c>
      <c r="D56" s="72">
        <f t="shared" si="2"/>
        <v>471797</v>
      </c>
      <c r="E56" s="244">
        <f>C56/D56</f>
        <v>47.706131662558271</v>
      </c>
      <c r="F56" s="223">
        <v>26519</v>
      </c>
      <c r="G56" s="80">
        <v>12714991.030000001</v>
      </c>
      <c r="H56" s="72">
        <v>270895</v>
      </c>
      <c r="I56" s="244">
        <f>G56/H56</f>
        <v>46.936972000221495</v>
      </c>
      <c r="J56" s="223">
        <v>24347</v>
      </c>
      <c r="K56" s="80">
        <v>9792618.7700000014</v>
      </c>
      <c r="L56" s="72">
        <v>200902</v>
      </c>
      <c r="M56" s="244">
        <f>K56/L56</f>
        <v>48.743261739554619</v>
      </c>
    </row>
    <row r="57" spans="1:13" s="305" customFormat="1" ht="30" customHeight="1" x14ac:dyDescent="0.2">
      <c r="A57" s="293" t="s">
        <v>127</v>
      </c>
      <c r="B57" s="302">
        <f t="shared" si="0"/>
        <v>2838</v>
      </c>
      <c r="C57" s="303">
        <f t="shared" si="1"/>
        <v>877975.04999998212</v>
      </c>
      <c r="D57" s="99">
        <f t="shared" si="2"/>
        <v>12781</v>
      </c>
      <c r="E57" s="304">
        <f>C57/D57</f>
        <v>68.693768093262037</v>
      </c>
      <c r="F57" s="302">
        <v>1351</v>
      </c>
      <c r="G57" s="303">
        <v>449737.25</v>
      </c>
      <c r="H57" s="99">
        <v>6112</v>
      </c>
      <c r="I57" s="304">
        <f>G57/H57</f>
        <v>73.5826652486911</v>
      </c>
      <c r="J57" s="302">
        <v>1487</v>
      </c>
      <c r="K57" s="303">
        <v>428237.79999998212</v>
      </c>
      <c r="L57" s="99">
        <v>6669</v>
      </c>
      <c r="M57" s="304">
        <f>K57/L57</f>
        <v>64.213195381613758</v>
      </c>
    </row>
    <row r="58" spans="1:13" s="2" customFormat="1" ht="20.100000000000001" customHeight="1" x14ac:dyDescent="0.2">
      <c r="A58" s="239" t="s">
        <v>5</v>
      </c>
      <c r="B58" s="262">
        <f>SUM(B9:B57)</f>
        <v>838790</v>
      </c>
      <c r="C58" s="152">
        <f>SUM(C9:C57)</f>
        <v>294424909.02999997</v>
      </c>
      <c r="D58" s="151">
        <f>SUM(D9:D57)</f>
        <v>5415463</v>
      </c>
      <c r="E58" s="263">
        <f>C58/D58</f>
        <v>54.367449104536391</v>
      </c>
      <c r="F58" s="262">
        <f>SUM(F9:F57)</f>
        <v>332711</v>
      </c>
      <c r="G58" s="152">
        <f>SUM(G9:G57)</f>
        <v>133103907.60999998</v>
      </c>
      <c r="H58" s="151">
        <f>SUM(H9:H57)</f>
        <v>2360091</v>
      </c>
      <c r="I58" s="263">
        <f>G58/H58</f>
        <v>56.397786191295161</v>
      </c>
      <c r="J58" s="262">
        <f>SUM(J9:J57)</f>
        <v>506079</v>
      </c>
      <c r="K58" s="152">
        <f>SUM(K9:K57)</f>
        <v>161321001.41999999</v>
      </c>
      <c r="L58" s="151">
        <f>SUM(L9:L57)</f>
        <v>3055372</v>
      </c>
      <c r="M58" s="263">
        <f>K58/L58</f>
        <v>52.799135889181414</v>
      </c>
    </row>
    <row r="59" spans="1:13" ht="9.9499999999999993" customHeight="1" x14ac:dyDescent="0.2"/>
    <row r="60" spans="1:13" s="5" customFormat="1" ht="15" customHeight="1" x14ac:dyDescent="0.2">
      <c r="A60" s="365" t="s">
        <v>322</v>
      </c>
      <c r="B60" s="365"/>
      <c r="C60" s="365"/>
      <c r="D60" s="365"/>
      <c r="E60" s="365"/>
      <c r="F60" s="365"/>
      <c r="G60" s="365"/>
      <c r="H60" s="365"/>
      <c r="I60" s="365"/>
      <c r="J60" s="82"/>
      <c r="K60" s="82"/>
    </row>
    <row r="62" spans="1:13" x14ac:dyDescent="0.2">
      <c r="B62" s="1"/>
      <c r="C62" s="1"/>
      <c r="D62" s="1"/>
      <c r="E62" s="6"/>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8"/>
  <sheetViews>
    <sheetView zoomScale="78" zoomScaleNormal="78" workbookViewId="0">
      <selection activeCell="B29" sqref="B29"/>
    </sheetView>
  </sheetViews>
  <sheetFormatPr defaultRowHeight="12.75" x14ac:dyDescent="0.2"/>
  <cols>
    <col min="1" max="1" width="5.7109375" style="97" customWidth="1"/>
    <col min="2" max="2" width="45.7109375" style="5" customWidth="1"/>
    <col min="3" max="3" width="13.7109375" style="5" customWidth="1"/>
    <col min="4" max="4" width="16.71093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308" t="s">
        <v>64</v>
      </c>
      <c r="B1" s="74"/>
      <c r="C1" s="74"/>
      <c r="D1" s="90"/>
      <c r="E1" s="90"/>
      <c r="F1" s="90"/>
      <c r="H1" s="84"/>
      <c r="I1" s="84"/>
      <c r="J1" s="84"/>
      <c r="K1" s="84"/>
      <c r="L1" s="84"/>
      <c r="M1" s="84"/>
    </row>
    <row r="2" spans="1:22" s="70" customFormat="1" ht="15" customHeight="1" x14ac:dyDescent="0.2">
      <c r="A2" s="308"/>
      <c r="B2" s="265"/>
      <c r="C2" s="265"/>
      <c r="D2" s="90"/>
      <c r="E2" s="90"/>
      <c r="F2" s="90"/>
      <c r="H2" s="84"/>
      <c r="I2" s="84"/>
      <c r="J2" s="84"/>
      <c r="K2" s="84"/>
      <c r="L2" s="84"/>
      <c r="M2" s="84"/>
    </row>
    <row r="3" spans="1:22" s="70" customFormat="1" ht="15" customHeight="1" x14ac:dyDescent="0.25">
      <c r="A3" s="366" t="s">
        <v>362</v>
      </c>
      <c r="B3" s="366"/>
      <c r="C3" s="366"/>
      <c r="D3" s="366"/>
      <c r="E3" s="366"/>
      <c r="F3" s="366"/>
      <c r="H3" s="84"/>
      <c r="I3" s="84"/>
      <c r="J3" s="84"/>
      <c r="K3" s="84"/>
      <c r="L3" s="84"/>
      <c r="M3" s="84"/>
    </row>
    <row r="4" spans="1:22" s="307" customFormat="1" ht="30" customHeight="1" x14ac:dyDescent="0.2">
      <c r="A4" s="371" t="s">
        <v>388</v>
      </c>
      <c r="B4" s="371"/>
      <c r="C4" s="371"/>
      <c r="D4" s="371"/>
      <c r="E4" s="371"/>
      <c r="F4" s="371"/>
      <c r="G4" s="371"/>
      <c r="H4" s="371"/>
      <c r="I4" s="371"/>
      <c r="J4" s="371"/>
      <c r="K4" s="109"/>
      <c r="L4" s="109"/>
      <c r="M4" s="109"/>
      <c r="N4" s="306"/>
      <c r="O4" s="306"/>
      <c r="P4" s="306"/>
      <c r="Q4" s="306"/>
      <c r="R4" s="306"/>
      <c r="S4" s="306"/>
      <c r="T4" s="306"/>
      <c r="U4" s="306"/>
      <c r="V4" s="306"/>
    </row>
    <row r="5" spans="1:22" s="70" customFormat="1" ht="15" customHeight="1" x14ac:dyDescent="0.25">
      <c r="A5" s="290"/>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67" t="s">
        <v>350</v>
      </c>
      <c r="B6" s="368"/>
      <c r="C6" s="358" t="s">
        <v>5</v>
      </c>
      <c r="D6" s="359"/>
      <c r="E6" s="359"/>
      <c r="F6" s="360"/>
      <c r="G6" s="358" t="s">
        <v>330</v>
      </c>
      <c r="H6" s="359"/>
      <c r="I6" s="359"/>
      <c r="J6" s="360"/>
      <c r="K6" s="358" t="s">
        <v>331</v>
      </c>
      <c r="L6" s="359"/>
      <c r="M6" s="359"/>
      <c r="N6" s="360"/>
      <c r="O6" s="315"/>
      <c r="P6" s="315"/>
      <c r="Q6" s="315"/>
      <c r="R6" s="315"/>
      <c r="S6" s="315"/>
      <c r="T6" s="315"/>
      <c r="U6" s="315"/>
      <c r="V6" s="315"/>
    </row>
    <row r="7" spans="1:22" ht="60" customHeight="1" x14ac:dyDescent="0.2">
      <c r="A7" s="369"/>
      <c r="B7" s="370"/>
      <c r="C7" s="250" t="s">
        <v>258</v>
      </c>
      <c r="D7" s="133" t="s">
        <v>230</v>
      </c>
      <c r="E7" s="222" t="s">
        <v>66</v>
      </c>
      <c r="F7" s="243" t="s">
        <v>239</v>
      </c>
      <c r="G7" s="250" t="s">
        <v>255</v>
      </c>
      <c r="H7" s="133" t="s">
        <v>230</v>
      </c>
      <c r="I7" s="222" t="s">
        <v>66</v>
      </c>
      <c r="J7" s="243" t="s">
        <v>239</v>
      </c>
      <c r="K7" s="250" t="s">
        <v>255</v>
      </c>
      <c r="L7" s="133" t="s">
        <v>230</v>
      </c>
      <c r="M7" s="222" t="s">
        <v>66</v>
      </c>
      <c r="N7" s="243" t="s">
        <v>239</v>
      </c>
    </row>
    <row r="8" spans="1:22" ht="15" customHeight="1" x14ac:dyDescent="0.2">
      <c r="A8" s="291">
        <v>1</v>
      </c>
      <c r="B8" s="246">
        <v>2</v>
      </c>
      <c r="C8" s="245">
        <v>3</v>
      </c>
      <c r="D8" s="119">
        <v>4</v>
      </c>
      <c r="E8" s="119">
        <v>5</v>
      </c>
      <c r="F8" s="246" t="s">
        <v>221</v>
      </c>
      <c r="G8" s="245">
        <v>7</v>
      </c>
      <c r="H8" s="119">
        <v>8</v>
      </c>
      <c r="I8" s="119">
        <v>9</v>
      </c>
      <c r="J8" s="246" t="s">
        <v>336</v>
      </c>
      <c r="K8" s="245">
        <v>11</v>
      </c>
      <c r="L8" s="119">
        <v>12</v>
      </c>
      <c r="M8" s="119">
        <v>13</v>
      </c>
      <c r="N8" s="246" t="s">
        <v>338</v>
      </c>
    </row>
    <row r="9" spans="1:22" ht="24.95" customHeight="1" x14ac:dyDescent="0.2">
      <c r="A9" s="309">
        <v>111</v>
      </c>
      <c r="B9" s="247" t="s">
        <v>6</v>
      </c>
      <c r="C9" s="251">
        <f>G9+K9</f>
        <v>401969</v>
      </c>
      <c r="D9" s="85">
        <f>H9+L9</f>
        <v>75028746.770000011</v>
      </c>
      <c r="E9" s="84">
        <f>I9+M9</f>
        <v>1322005</v>
      </c>
      <c r="F9" s="244">
        <f>D9/E9</f>
        <v>56.753754161292896</v>
      </c>
      <c r="G9" s="251">
        <v>154691</v>
      </c>
      <c r="H9" s="85">
        <v>32385111.390000001</v>
      </c>
      <c r="I9" s="84">
        <v>534093</v>
      </c>
      <c r="J9" s="244">
        <f>H9/I9</f>
        <v>60.635715858474086</v>
      </c>
      <c r="K9" s="251">
        <v>247278</v>
      </c>
      <c r="L9" s="85">
        <v>42643635.380000003</v>
      </c>
      <c r="M9" s="84">
        <v>787912</v>
      </c>
      <c r="N9" s="244">
        <f>L9/M9</f>
        <v>54.122332671668921</v>
      </c>
    </row>
    <row r="10" spans="1:22" ht="24.95" customHeight="1" x14ac:dyDescent="0.2">
      <c r="A10" s="309">
        <v>112</v>
      </c>
      <c r="B10" s="247" t="s">
        <v>7</v>
      </c>
      <c r="C10" s="251">
        <f t="shared" ref="C10:C46" si="0">G10+K10</f>
        <v>137</v>
      </c>
      <c r="D10" s="85">
        <f t="shared" ref="D10:D46" si="1">H10+L10</f>
        <v>31328.23</v>
      </c>
      <c r="E10" s="84">
        <f t="shared" ref="E10:E46" si="2">I10+M10</f>
        <v>468</v>
      </c>
      <c r="F10" s="244">
        <f t="shared" ref="F10:F46" si="3">D10/E10</f>
        <v>66.940662393162398</v>
      </c>
      <c r="G10" s="251">
        <v>52</v>
      </c>
      <c r="H10" s="85">
        <v>12165.8</v>
      </c>
      <c r="I10" s="84">
        <v>202</v>
      </c>
      <c r="J10" s="244">
        <f t="shared" ref="J10:J15" si="4">H10/I10</f>
        <v>60.226732673267321</v>
      </c>
      <c r="K10" s="251">
        <v>85</v>
      </c>
      <c r="L10" s="85">
        <v>19162.43</v>
      </c>
      <c r="M10" s="84">
        <v>266</v>
      </c>
      <c r="N10" s="244">
        <f t="shared" ref="N10:N15" si="5">L10/M10</f>
        <v>72.039210526315784</v>
      </c>
    </row>
    <row r="11" spans="1:22" ht="24.95" customHeight="1" x14ac:dyDescent="0.2">
      <c r="A11" s="309">
        <v>113</v>
      </c>
      <c r="B11" s="247" t="s">
        <v>8</v>
      </c>
      <c r="C11" s="251">
        <f t="shared" si="0"/>
        <v>94186</v>
      </c>
      <c r="D11" s="85">
        <f t="shared" si="1"/>
        <v>17711203.690000001</v>
      </c>
      <c r="E11" s="84">
        <f t="shared" si="2"/>
        <v>303442</v>
      </c>
      <c r="F11" s="244">
        <f t="shared" si="3"/>
        <v>58.367673855300197</v>
      </c>
      <c r="G11" s="251">
        <v>34375</v>
      </c>
      <c r="H11" s="85">
        <v>7178672.9699999997</v>
      </c>
      <c r="I11" s="84">
        <v>116306</v>
      </c>
      <c r="J11" s="244">
        <f t="shared" si="4"/>
        <v>61.722292659020169</v>
      </c>
      <c r="K11" s="251">
        <v>59811</v>
      </c>
      <c r="L11" s="85">
        <v>10532530.720000001</v>
      </c>
      <c r="M11" s="84">
        <v>187136</v>
      </c>
      <c r="N11" s="244">
        <f t="shared" si="5"/>
        <v>56.282760772913818</v>
      </c>
    </row>
    <row r="12" spans="1:22" ht="24.95" customHeight="1" x14ac:dyDescent="0.2">
      <c r="A12" s="309">
        <v>114</v>
      </c>
      <c r="B12" s="247" t="s">
        <v>9</v>
      </c>
      <c r="C12" s="251">
        <f t="shared" si="0"/>
        <v>70</v>
      </c>
      <c r="D12" s="85">
        <f t="shared" si="1"/>
        <v>10199.67</v>
      </c>
      <c r="E12" s="84">
        <f t="shared" si="2"/>
        <v>183</v>
      </c>
      <c r="F12" s="244">
        <f t="shared" si="3"/>
        <v>55.735901639344263</v>
      </c>
      <c r="G12" s="251">
        <v>24</v>
      </c>
      <c r="H12" s="85">
        <v>3583.31</v>
      </c>
      <c r="I12" s="84">
        <v>58</v>
      </c>
      <c r="J12" s="244">
        <f t="shared" si="4"/>
        <v>61.781206896551723</v>
      </c>
      <c r="K12" s="251">
        <v>46</v>
      </c>
      <c r="L12" s="85">
        <v>6616.36</v>
      </c>
      <c r="M12" s="84">
        <v>125</v>
      </c>
      <c r="N12" s="244">
        <f t="shared" si="5"/>
        <v>52.930879999999995</v>
      </c>
    </row>
    <row r="13" spans="1:22" ht="24.95" customHeight="1" x14ac:dyDescent="0.2">
      <c r="A13" s="309">
        <v>121</v>
      </c>
      <c r="B13" s="247" t="s">
        <v>10</v>
      </c>
      <c r="C13" s="251">
        <f t="shared" si="0"/>
        <v>15939</v>
      </c>
      <c r="D13" s="85">
        <f t="shared" si="1"/>
        <v>3454559.87</v>
      </c>
      <c r="E13" s="84">
        <f t="shared" si="2"/>
        <v>68308</v>
      </c>
      <c r="F13" s="244">
        <f t="shared" si="3"/>
        <v>50.573283802775663</v>
      </c>
      <c r="G13" s="251">
        <v>4425</v>
      </c>
      <c r="H13" s="85">
        <v>1214400.6599999999</v>
      </c>
      <c r="I13" s="84">
        <v>21760</v>
      </c>
      <c r="J13" s="244">
        <f t="shared" si="4"/>
        <v>55.808853860294114</v>
      </c>
      <c r="K13" s="251">
        <v>11514</v>
      </c>
      <c r="L13" s="85">
        <v>2240159.21</v>
      </c>
      <c r="M13" s="84">
        <v>46548</v>
      </c>
      <c r="N13" s="244">
        <f t="shared" si="5"/>
        <v>48.125788648277045</v>
      </c>
    </row>
    <row r="14" spans="1:22" ht="24.95" customHeight="1" x14ac:dyDescent="0.2">
      <c r="A14" s="309">
        <v>122</v>
      </c>
      <c r="B14" s="247" t="s">
        <v>11</v>
      </c>
      <c r="C14" s="251">
        <f t="shared" si="0"/>
        <v>31</v>
      </c>
      <c r="D14" s="85">
        <f t="shared" si="1"/>
        <v>4644.43</v>
      </c>
      <c r="E14" s="84">
        <f t="shared" si="2"/>
        <v>78</v>
      </c>
      <c r="F14" s="244">
        <f t="shared" si="3"/>
        <v>59.54397435897436</v>
      </c>
      <c r="G14" s="251">
        <v>9</v>
      </c>
      <c r="H14" s="85">
        <v>1296.81</v>
      </c>
      <c r="I14" s="84">
        <v>17</v>
      </c>
      <c r="J14" s="244">
        <f t="shared" si="4"/>
        <v>76.282941176470587</v>
      </c>
      <c r="K14" s="251">
        <v>22</v>
      </c>
      <c r="L14" s="85">
        <v>3347.62</v>
      </c>
      <c r="M14" s="84">
        <v>61</v>
      </c>
      <c r="N14" s="244">
        <f t="shared" si="5"/>
        <v>54.879016393442619</v>
      </c>
    </row>
    <row r="15" spans="1:22" ht="24.95" customHeight="1" x14ac:dyDescent="0.2">
      <c r="A15" s="309">
        <v>123</v>
      </c>
      <c r="B15" s="247" t="s">
        <v>12</v>
      </c>
      <c r="C15" s="251">
        <f t="shared" si="0"/>
        <v>9565</v>
      </c>
      <c r="D15" s="85">
        <f t="shared" si="1"/>
        <v>6061162.3799999999</v>
      </c>
      <c r="E15" s="84">
        <f t="shared" si="2"/>
        <v>121156</v>
      </c>
      <c r="F15" s="244">
        <f t="shared" si="3"/>
        <v>50.027752484400274</v>
      </c>
      <c r="G15" s="251">
        <v>4171</v>
      </c>
      <c r="H15" s="85">
        <v>2843899.13</v>
      </c>
      <c r="I15" s="84">
        <v>54359</v>
      </c>
      <c r="J15" s="244">
        <f t="shared" si="4"/>
        <v>52.316987619345461</v>
      </c>
      <c r="K15" s="251">
        <v>5394</v>
      </c>
      <c r="L15" s="85">
        <v>3217263.25</v>
      </c>
      <c r="M15" s="84">
        <v>66797</v>
      </c>
      <c r="N15" s="244">
        <f t="shared" si="5"/>
        <v>48.164786592212224</v>
      </c>
    </row>
    <row r="16" spans="1:22" ht="24.95" customHeight="1" x14ac:dyDescent="0.2">
      <c r="A16" s="309">
        <v>124</v>
      </c>
      <c r="B16" s="247" t="s">
        <v>13</v>
      </c>
      <c r="C16" s="251"/>
      <c r="D16" s="85"/>
      <c r="E16" s="84"/>
      <c r="F16" s="244"/>
      <c r="G16" s="251"/>
      <c r="H16" s="85"/>
      <c r="I16" s="84"/>
      <c r="J16" s="244"/>
      <c r="K16" s="251"/>
      <c r="L16" s="85"/>
      <c r="M16" s="84"/>
      <c r="N16" s="244"/>
    </row>
    <row r="17" spans="1:14" ht="15" customHeight="1" x14ac:dyDescent="0.2">
      <c r="A17" s="309">
        <v>131</v>
      </c>
      <c r="B17" s="247" t="s">
        <v>14</v>
      </c>
      <c r="C17" s="251">
        <f t="shared" si="0"/>
        <v>99413</v>
      </c>
      <c r="D17" s="85">
        <f t="shared" si="1"/>
        <v>60620837.589999996</v>
      </c>
      <c r="E17" s="84">
        <f t="shared" si="2"/>
        <v>1163480</v>
      </c>
      <c r="F17" s="244">
        <f t="shared" si="3"/>
        <v>52.10303364905284</v>
      </c>
      <c r="G17" s="251">
        <v>40303</v>
      </c>
      <c r="H17" s="85">
        <v>26326882.609999999</v>
      </c>
      <c r="I17" s="84">
        <v>491473</v>
      </c>
      <c r="J17" s="244">
        <f t="shared" ref="J17:J20" si="6">H17/I17</f>
        <v>53.567301988105143</v>
      </c>
      <c r="K17" s="251">
        <v>59110</v>
      </c>
      <c r="L17" s="85">
        <v>34293954.979999997</v>
      </c>
      <c r="M17" s="84">
        <v>672007</v>
      </c>
      <c r="N17" s="244">
        <f t="shared" ref="N17:N20" si="7">L17/M17</f>
        <v>51.032139516403845</v>
      </c>
    </row>
    <row r="18" spans="1:14" ht="15" customHeight="1" x14ac:dyDescent="0.2">
      <c r="A18" s="309">
        <v>132</v>
      </c>
      <c r="B18" s="247" t="s">
        <v>15</v>
      </c>
      <c r="C18" s="251">
        <f t="shared" si="0"/>
        <v>188</v>
      </c>
      <c r="D18" s="85">
        <f t="shared" si="1"/>
        <v>36027.49</v>
      </c>
      <c r="E18" s="84">
        <f t="shared" si="2"/>
        <v>521</v>
      </c>
      <c r="F18" s="244">
        <f t="shared" si="3"/>
        <v>69.150652591170825</v>
      </c>
      <c r="G18" s="251">
        <v>85</v>
      </c>
      <c r="H18" s="85">
        <v>20131.52</v>
      </c>
      <c r="I18" s="84">
        <v>259</v>
      </c>
      <c r="J18" s="244">
        <f t="shared" si="6"/>
        <v>77.727876447876454</v>
      </c>
      <c r="K18" s="251">
        <v>103</v>
      </c>
      <c r="L18" s="85">
        <v>15895.97</v>
      </c>
      <c r="M18" s="84">
        <v>262</v>
      </c>
      <c r="N18" s="244">
        <f t="shared" si="7"/>
        <v>60.671641221374045</v>
      </c>
    </row>
    <row r="19" spans="1:14" ht="15" customHeight="1" x14ac:dyDescent="0.2">
      <c r="A19" s="309">
        <v>133</v>
      </c>
      <c r="B19" s="247" t="s">
        <v>16</v>
      </c>
      <c r="C19" s="251">
        <f t="shared" si="0"/>
        <v>2533</v>
      </c>
      <c r="D19" s="85">
        <f t="shared" si="1"/>
        <v>1151104.1200000001</v>
      </c>
      <c r="E19" s="84">
        <f t="shared" si="2"/>
        <v>20330</v>
      </c>
      <c r="F19" s="244">
        <f t="shared" si="3"/>
        <v>56.620960157402855</v>
      </c>
      <c r="G19" s="251">
        <v>987</v>
      </c>
      <c r="H19" s="85">
        <v>531832.37</v>
      </c>
      <c r="I19" s="84">
        <v>9594</v>
      </c>
      <c r="J19" s="244">
        <f t="shared" si="6"/>
        <v>55.43385136543673</v>
      </c>
      <c r="K19" s="251">
        <v>1546</v>
      </c>
      <c r="L19" s="85">
        <v>619271.75</v>
      </c>
      <c r="M19" s="84">
        <v>10736</v>
      </c>
      <c r="N19" s="244">
        <f t="shared" si="7"/>
        <v>57.681794895678095</v>
      </c>
    </row>
    <row r="20" spans="1:14" ht="15" customHeight="1" x14ac:dyDescent="0.2">
      <c r="A20" s="309">
        <v>134</v>
      </c>
      <c r="B20" s="247" t="s">
        <v>17</v>
      </c>
      <c r="C20" s="251">
        <f t="shared" si="0"/>
        <v>63487</v>
      </c>
      <c r="D20" s="85">
        <f t="shared" si="1"/>
        <v>40212582.25</v>
      </c>
      <c r="E20" s="84">
        <f t="shared" si="2"/>
        <v>749322</v>
      </c>
      <c r="F20" s="244">
        <f t="shared" si="3"/>
        <v>53.665289755272099</v>
      </c>
      <c r="G20" s="251">
        <v>28065</v>
      </c>
      <c r="H20" s="85">
        <v>18663354.93</v>
      </c>
      <c r="I20" s="84">
        <v>344187</v>
      </c>
      <c r="J20" s="244">
        <f t="shared" si="6"/>
        <v>54.224462080206401</v>
      </c>
      <c r="K20" s="251">
        <v>35422</v>
      </c>
      <c r="L20" s="85">
        <v>21549227.32</v>
      </c>
      <c r="M20" s="84">
        <v>405135</v>
      </c>
      <c r="N20" s="244">
        <f t="shared" si="7"/>
        <v>53.190238611820753</v>
      </c>
    </row>
    <row r="21" spans="1:14" ht="24.95" customHeight="1" x14ac:dyDescent="0.2">
      <c r="A21" s="309">
        <v>141</v>
      </c>
      <c r="B21" s="248" t="s">
        <v>18</v>
      </c>
      <c r="C21" s="251"/>
      <c r="D21" s="85"/>
      <c r="E21" s="84"/>
      <c r="F21" s="244"/>
      <c r="G21" s="251"/>
      <c r="H21" s="85"/>
      <c r="I21" s="84"/>
      <c r="J21" s="244"/>
      <c r="K21" s="251"/>
      <c r="L21" s="85"/>
      <c r="M21" s="84"/>
      <c r="N21" s="244"/>
    </row>
    <row r="22" spans="1:14" ht="14.1" customHeight="1" x14ac:dyDescent="0.2">
      <c r="A22" s="309">
        <v>142</v>
      </c>
      <c r="B22" s="247" t="s">
        <v>19</v>
      </c>
      <c r="C22" s="251"/>
      <c r="D22" s="85"/>
      <c r="E22" s="84"/>
      <c r="F22" s="244"/>
      <c r="G22" s="251"/>
      <c r="H22" s="85"/>
      <c r="I22" s="84"/>
      <c r="J22" s="244"/>
      <c r="K22" s="251"/>
      <c r="L22" s="85"/>
      <c r="M22" s="84"/>
      <c r="N22" s="244"/>
    </row>
    <row r="23" spans="1:14" ht="14.1" customHeight="1" x14ac:dyDescent="0.2">
      <c r="A23" s="309">
        <v>143</v>
      </c>
      <c r="B23" s="247" t="s">
        <v>20</v>
      </c>
      <c r="C23" s="251"/>
      <c r="D23" s="85"/>
      <c r="E23" s="84"/>
      <c r="F23" s="244"/>
      <c r="G23" s="251"/>
      <c r="H23" s="85"/>
      <c r="I23" s="84"/>
      <c r="J23" s="244"/>
      <c r="K23" s="251"/>
      <c r="L23" s="85"/>
      <c r="M23" s="84"/>
      <c r="N23" s="244"/>
    </row>
    <row r="24" spans="1:14" ht="24.95" customHeight="1" x14ac:dyDescent="0.2">
      <c r="A24" s="309">
        <v>145</v>
      </c>
      <c r="B24" s="247" t="s">
        <v>21</v>
      </c>
      <c r="C24" s="251"/>
      <c r="D24" s="85"/>
      <c r="E24" s="84"/>
      <c r="F24" s="244"/>
      <c r="G24" s="251"/>
      <c r="H24" s="85"/>
      <c r="I24" s="84"/>
      <c r="J24" s="244"/>
      <c r="K24" s="251"/>
      <c r="L24" s="85"/>
      <c r="M24" s="84"/>
      <c r="N24" s="244"/>
    </row>
    <row r="25" spans="1:14" ht="15" customHeight="1" x14ac:dyDescent="0.2">
      <c r="A25" s="309">
        <v>211</v>
      </c>
      <c r="B25" s="247" t="s">
        <v>262</v>
      </c>
      <c r="C25" s="251">
        <f t="shared" si="0"/>
        <v>111306</v>
      </c>
      <c r="D25" s="85">
        <f t="shared" si="1"/>
        <v>68072580.989999995</v>
      </c>
      <c r="E25" s="84">
        <f t="shared" si="2"/>
        <v>1277412</v>
      </c>
      <c r="F25" s="244">
        <f t="shared" si="3"/>
        <v>53.289448502127733</v>
      </c>
      <c r="G25" s="251">
        <v>49920</v>
      </c>
      <c r="H25" s="85">
        <v>34408674.189999998</v>
      </c>
      <c r="I25" s="84">
        <v>625974</v>
      </c>
      <c r="J25" s="244">
        <f t="shared" ref="J25:J36" si="8">H25/I25</f>
        <v>54.968216235818097</v>
      </c>
      <c r="K25" s="251">
        <v>61386</v>
      </c>
      <c r="L25" s="85">
        <v>33663906.799999997</v>
      </c>
      <c r="M25" s="84">
        <v>651438</v>
      </c>
      <c r="N25" s="244">
        <f t="shared" ref="N25:N36" si="9">L25/M25</f>
        <v>51.676301965804875</v>
      </c>
    </row>
    <row r="26" spans="1:14" ht="15" customHeight="1" x14ac:dyDescent="0.2">
      <c r="A26" s="309">
        <v>212</v>
      </c>
      <c r="B26" s="247" t="s">
        <v>263</v>
      </c>
      <c r="C26" s="251">
        <f t="shared" si="0"/>
        <v>14109</v>
      </c>
      <c r="D26" s="85">
        <f t="shared" si="1"/>
        <v>8531903.6900000013</v>
      </c>
      <c r="E26" s="84">
        <f t="shared" si="2"/>
        <v>155196</v>
      </c>
      <c r="F26" s="244">
        <f t="shared" si="3"/>
        <v>54.975023132039496</v>
      </c>
      <c r="G26" s="251">
        <v>4870</v>
      </c>
      <c r="H26" s="85">
        <v>3174512.79</v>
      </c>
      <c r="I26" s="84">
        <v>57437</v>
      </c>
      <c r="J26" s="244">
        <f t="shared" si="8"/>
        <v>55.269474206521927</v>
      </c>
      <c r="K26" s="251">
        <v>9239</v>
      </c>
      <c r="L26" s="85">
        <v>5357390.9000000004</v>
      </c>
      <c r="M26" s="84">
        <v>97759</v>
      </c>
      <c r="N26" s="244">
        <f t="shared" si="9"/>
        <v>54.80202232019559</v>
      </c>
    </row>
    <row r="27" spans="1:14" ht="24.95" customHeight="1" x14ac:dyDescent="0.2">
      <c r="A27" s="309">
        <v>214</v>
      </c>
      <c r="B27" s="247" t="s">
        <v>264</v>
      </c>
      <c r="C27" s="251">
        <f t="shared" si="0"/>
        <v>740</v>
      </c>
      <c r="D27" s="85">
        <f t="shared" si="1"/>
        <v>595964.55000000005</v>
      </c>
      <c r="E27" s="84">
        <f t="shared" si="2"/>
        <v>9819</v>
      </c>
      <c r="F27" s="244">
        <f t="shared" si="3"/>
        <v>60.6950351359609</v>
      </c>
      <c r="G27" s="251">
        <v>200</v>
      </c>
      <c r="H27" s="85">
        <v>164116.76</v>
      </c>
      <c r="I27" s="84">
        <v>2730</v>
      </c>
      <c r="J27" s="244">
        <f t="shared" si="8"/>
        <v>60.116029304029304</v>
      </c>
      <c r="K27" s="251">
        <v>540</v>
      </c>
      <c r="L27" s="85">
        <v>431847.79</v>
      </c>
      <c r="M27" s="84">
        <v>7089</v>
      </c>
      <c r="N27" s="244">
        <f t="shared" si="9"/>
        <v>60.918012413598532</v>
      </c>
    </row>
    <row r="28" spans="1:14" ht="24.95" customHeight="1" x14ac:dyDescent="0.2">
      <c r="A28" s="309">
        <v>221</v>
      </c>
      <c r="B28" s="247" t="s">
        <v>63</v>
      </c>
      <c r="C28" s="251">
        <f t="shared" si="0"/>
        <v>173</v>
      </c>
      <c r="D28" s="85">
        <f t="shared" si="1"/>
        <v>80608.679999999993</v>
      </c>
      <c r="E28" s="84">
        <f t="shared" si="2"/>
        <v>1421</v>
      </c>
      <c r="F28" s="244">
        <f t="shared" si="3"/>
        <v>56.726727656579868</v>
      </c>
      <c r="G28" s="251">
        <v>62</v>
      </c>
      <c r="H28" s="85">
        <v>29344.75</v>
      </c>
      <c r="I28" s="84">
        <v>497</v>
      </c>
      <c r="J28" s="244">
        <f t="shared" si="8"/>
        <v>59.043762575452718</v>
      </c>
      <c r="K28" s="251">
        <v>111</v>
      </c>
      <c r="L28" s="85">
        <v>51263.93</v>
      </c>
      <c r="M28" s="84">
        <v>924</v>
      </c>
      <c r="N28" s="244">
        <f t="shared" si="9"/>
        <v>55.480443722943726</v>
      </c>
    </row>
    <row r="29" spans="1:14" ht="24.95" customHeight="1" x14ac:dyDescent="0.2">
      <c r="A29" s="309">
        <v>222</v>
      </c>
      <c r="B29" s="247" t="s">
        <v>265</v>
      </c>
      <c r="C29" s="251">
        <f t="shared" si="0"/>
        <v>532</v>
      </c>
      <c r="D29" s="85">
        <f t="shared" si="1"/>
        <v>372191.48</v>
      </c>
      <c r="E29" s="84">
        <f t="shared" si="2"/>
        <v>7212</v>
      </c>
      <c r="F29" s="244">
        <f t="shared" si="3"/>
        <v>51.607249029395447</v>
      </c>
      <c r="G29" s="251">
        <v>258</v>
      </c>
      <c r="H29" s="85">
        <v>210476.6</v>
      </c>
      <c r="I29" s="84">
        <v>3848</v>
      </c>
      <c r="J29" s="244">
        <f t="shared" si="8"/>
        <v>54.697661122661124</v>
      </c>
      <c r="K29" s="251">
        <v>274</v>
      </c>
      <c r="L29" s="85">
        <v>161714.88</v>
      </c>
      <c r="M29" s="84">
        <v>3364</v>
      </c>
      <c r="N29" s="244">
        <f t="shared" si="9"/>
        <v>48.072199762187871</v>
      </c>
    </row>
    <row r="30" spans="1:14" ht="15" customHeight="1" x14ac:dyDescent="0.2">
      <c r="A30" s="309">
        <v>232</v>
      </c>
      <c r="B30" s="247" t="s">
        <v>266</v>
      </c>
      <c r="C30" s="251">
        <f t="shared" si="0"/>
        <v>6539</v>
      </c>
      <c r="D30" s="85">
        <f t="shared" si="1"/>
        <v>1464179.7400000002</v>
      </c>
      <c r="E30" s="84">
        <f t="shared" si="2"/>
        <v>25555</v>
      </c>
      <c r="F30" s="244">
        <f t="shared" si="3"/>
        <v>57.295235374682065</v>
      </c>
      <c r="G30" s="251">
        <v>2185</v>
      </c>
      <c r="H30" s="85">
        <v>526282.68000000005</v>
      </c>
      <c r="I30" s="84">
        <v>8631</v>
      </c>
      <c r="J30" s="244">
        <f t="shared" si="8"/>
        <v>60.975863746958645</v>
      </c>
      <c r="K30" s="251">
        <v>4354</v>
      </c>
      <c r="L30" s="85">
        <v>937897.06</v>
      </c>
      <c r="M30" s="84">
        <v>16924</v>
      </c>
      <c r="N30" s="244">
        <f t="shared" si="9"/>
        <v>55.418167099976365</v>
      </c>
    </row>
    <row r="31" spans="1:14" ht="15" customHeight="1" x14ac:dyDescent="0.2">
      <c r="A31" s="309">
        <v>233</v>
      </c>
      <c r="B31" s="247" t="s">
        <v>267</v>
      </c>
      <c r="C31" s="251">
        <f t="shared" si="0"/>
        <v>2593</v>
      </c>
      <c r="D31" s="85">
        <f t="shared" si="1"/>
        <v>608370.62</v>
      </c>
      <c r="E31" s="84">
        <f t="shared" si="2"/>
        <v>10248</v>
      </c>
      <c r="F31" s="244">
        <f t="shared" si="3"/>
        <v>59.364814597970337</v>
      </c>
      <c r="G31" s="251">
        <v>921</v>
      </c>
      <c r="H31" s="85">
        <v>225454.8</v>
      </c>
      <c r="I31" s="84">
        <v>3712</v>
      </c>
      <c r="J31" s="244">
        <f t="shared" si="8"/>
        <v>60.736745689655166</v>
      </c>
      <c r="K31" s="251">
        <v>1672</v>
      </c>
      <c r="L31" s="85">
        <v>382915.82</v>
      </c>
      <c r="M31" s="84">
        <v>6536</v>
      </c>
      <c r="N31" s="244">
        <f t="shared" si="9"/>
        <v>58.585651774785802</v>
      </c>
    </row>
    <row r="32" spans="1:14" ht="24.95" customHeight="1" x14ac:dyDescent="0.2">
      <c r="A32" s="309">
        <v>234</v>
      </c>
      <c r="B32" s="247" t="s">
        <v>22</v>
      </c>
      <c r="C32" s="251">
        <f t="shared" si="0"/>
        <v>162</v>
      </c>
      <c r="D32" s="85">
        <f t="shared" si="1"/>
        <v>86207.43</v>
      </c>
      <c r="E32" s="84">
        <f t="shared" si="2"/>
        <v>1378</v>
      </c>
      <c r="F32" s="244">
        <f t="shared" si="3"/>
        <v>62.559818577648763</v>
      </c>
      <c r="G32" s="251">
        <v>74</v>
      </c>
      <c r="H32" s="85">
        <v>52788.15</v>
      </c>
      <c r="I32" s="84">
        <v>795</v>
      </c>
      <c r="J32" s="244">
        <f t="shared" si="8"/>
        <v>66.400188679245289</v>
      </c>
      <c r="K32" s="251">
        <v>88</v>
      </c>
      <c r="L32" s="85">
        <v>33419.279999999999</v>
      </c>
      <c r="M32" s="84">
        <v>583</v>
      </c>
      <c r="N32" s="244">
        <f t="shared" si="9"/>
        <v>57.322950257289875</v>
      </c>
    </row>
    <row r="33" spans="1:14" ht="15" customHeight="1" x14ac:dyDescent="0.2">
      <c r="A33" s="309">
        <v>242</v>
      </c>
      <c r="B33" s="247" t="s">
        <v>23</v>
      </c>
      <c r="C33" s="251">
        <f t="shared" si="0"/>
        <v>201</v>
      </c>
      <c r="D33" s="85">
        <f t="shared" si="1"/>
        <v>139907.85</v>
      </c>
      <c r="E33" s="84">
        <f t="shared" si="2"/>
        <v>2961</v>
      </c>
      <c r="F33" s="244">
        <f t="shared" si="3"/>
        <v>47.250202634245191</v>
      </c>
      <c r="G33" s="251">
        <v>119</v>
      </c>
      <c r="H33" s="85">
        <v>84357.24</v>
      </c>
      <c r="I33" s="84">
        <v>1735</v>
      </c>
      <c r="J33" s="244">
        <f t="shared" si="8"/>
        <v>48.620887608069168</v>
      </c>
      <c r="K33" s="251">
        <v>82</v>
      </c>
      <c r="L33" s="85">
        <v>55550.61</v>
      </c>
      <c r="M33" s="84">
        <v>1226</v>
      </c>
      <c r="N33" s="244">
        <f t="shared" si="9"/>
        <v>45.310448613376835</v>
      </c>
    </row>
    <row r="34" spans="1:14" ht="24.95" customHeight="1" x14ac:dyDescent="0.2">
      <c r="A34" s="309">
        <v>251</v>
      </c>
      <c r="B34" s="247" t="s">
        <v>63</v>
      </c>
      <c r="C34" s="251">
        <f t="shared" si="0"/>
        <v>19</v>
      </c>
      <c r="D34" s="85">
        <f t="shared" si="1"/>
        <v>18294.97</v>
      </c>
      <c r="E34" s="84">
        <f t="shared" si="2"/>
        <v>277</v>
      </c>
      <c r="F34" s="244">
        <f t="shared" si="3"/>
        <v>66.046823104693146</v>
      </c>
      <c r="G34" s="251">
        <v>11</v>
      </c>
      <c r="H34" s="85">
        <v>14763.18</v>
      </c>
      <c r="I34" s="84">
        <v>213</v>
      </c>
      <c r="J34" s="244">
        <f t="shared" si="8"/>
        <v>69.310704225352112</v>
      </c>
      <c r="K34" s="251">
        <v>8</v>
      </c>
      <c r="L34" s="85">
        <v>3531.79</v>
      </c>
      <c r="M34" s="84">
        <v>64</v>
      </c>
      <c r="N34" s="244">
        <f t="shared" si="9"/>
        <v>55.184218749999999</v>
      </c>
    </row>
    <row r="35" spans="1:14" ht="24.95" customHeight="1" x14ac:dyDescent="0.2">
      <c r="A35" s="309">
        <v>252</v>
      </c>
      <c r="B35" s="247" t="s">
        <v>268</v>
      </c>
      <c r="C35" s="251">
        <f t="shared" si="0"/>
        <v>401</v>
      </c>
      <c r="D35" s="85">
        <f t="shared" si="1"/>
        <v>247359.46999999997</v>
      </c>
      <c r="E35" s="84">
        <f t="shared" si="2"/>
        <v>5019</v>
      </c>
      <c r="F35" s="244">
        <f t="shared" si="3"/>
        <v>49.284612472604096</v>
      </c>
      <c r="G35" s="251">
        <v>213</v>
      </c>
      <c r="H35" s="85">
        <v>155513.04999999999</v>
      </c>
      <c r="I35" s="84">
        <v>2898</v>
      </c>
      <c r="J35" s="244">
        <f t="shared" si="8"/>
        <v>53.662198067632843</v>
      </c>
      <c r="K35" s="251">
        <v>188</v>
      </c>
      <c r="L35" s="85">
        <v>91846.42</v>
      </c>
      <c r="M35" s="84">
        <v>2121</v>
      </c>
      <c r="N35" s="244">
        <f t="shared" si="9"/>
        <v>43.30335690711928</v>
      </c>
    </row>
    <row r="36" spans="1:14" ht="24.95" customHeight="1" x14ac:dyDescent="0.2">
      <c r="A36" s="309">
        <v>253</v>
      </c>
      <c r="B36" s="247" t="s">
        <v>269</v>
      </c>
      <c r="C36" s="251">
        <f t="shared" si="0"/>
        <v>304</v>
      </c>
      <c r="D36" s="85">
        <f t="shared" si="1"/>
        <v>68630.489999999991</v>
      </c>
      <c r="E36" s="84">
        <f t="shared" si="2"/>
        <v>1211</v>
      </c>
      <c r="F36" s="244">
        <f t="shared" si="3"/>
        <v>56.672576383154407</v>
      </c>
      <c r="G36" s="251">
        <v>104</v>
      </c>
      <c r="H36" s="85">
        <v>24569.15</v>
      </c>
      <c r="I36" s="84">
        <v>419</v>
      </c>
      <c r="J36" s="244">
        <f t="shared" si="8"/>
        <v>58.637589498806683</v>
      </c>
      <c r="K36" s="251">
        <v>200</v>
      </c>
      <c r="L36" s="85">
        <v>44061.34</v>
      </c>
      <c r="M36" s="84">
        <v>792</v>
      </c>
      <c r="N36" s="244">
        <f t="shared" si="9"/>
        <v>55.633005050505048</v>
      </c>
    </row>
    <row r="37" spans="1:14" ht="14.1" customHeight="1" x14ac:dyDescent="0.2">
      <c r="A37" s="309">
        <v>310</v>
      </c>
      <c r="B37" s="247" t="s">
        <v>24</v>
      </c>
      <c r="C37" s="251"/>
      <c r="D37" s="85"/>
      <c r="E37" s="84"/>
      <c r="F37" s="244"/>
      <c r="G37" s="251"/>
      <c r="H37" s="85"/>
      <c r="I37" s="84"/>
      <c r="J37" s="244"/>
      <c r="K37" s="251"/>
      <c r="L37" s="85"/>
      <c r="M37" s="84"/>
      <c r="N37" s="244"/>
    </row>
    <row r="38" spans="1:14" ht="24.95" customHeight="1" x14ac:dyDescent="0.2">
      <c r="A38" s="309">
        <v>320</v>
      </c>
      <c r="B38" s="247" t="s">
        <v>25</v>
      </c>
      <c r="C38" s="251"/>
      <c r="D38" s="85"/>
      <c r="E38" s="84"/>
      <c r="F38" s="244"/>
      <c r="G38" s="251"/>
      <c r="H38" s="85"/>
      <c r="I38" s="84"/>
      <c r="J38" s="244"/>
      <c r="K38" s="251"/>
      <c r="L38" s="85"/>
      <c r="M38" s="84"/>
      <c r="N38" s="244"/>
    </row>
    <row r="39" spans="1:14" ht="15" customHeight="1" x14ac:dyDescent="0.2">
      <c r="A39" s="309">
        <v>331</v>
      </c>
      <c r="B39" s="247" t="s">
        <v>26</v>
      </c>
      <c r="C39" s="251">
        <f t="shared" si="0"/>
        <v>590</v>
      </c>
      <c r="D39" s="85">
        <f t="shared" si="1"/>
        <v>426163.20000000001</v>
      </c>
      <c r="E39" s="84">
        <f t="shared" si="2"/>
        <v>8513</v>
      </c>
      <c r="F39" s="244">
        <f t="shared" si="3"/>
        <v>50.060284271114767</v>
      </c>
      <c r="G39" s="251">
        <v>234</v>
      </c>
      <c r="H39" s="85">
        <v>172951.69</v>
      </c>
      <c r="I39" s="84">
        <v>3219</v>
      </c>
      <c r="J39" s="244">
        <f t="shared" ref="J39" si="10">H39/I39</f>
        <v>53.728390804597701</v>
      </c>
      <c r="K39" s="251">
        <v>356</v>
      </c>
      <c r="L39" s="85">
        <v>253211.51</v>
      </c>
      <c r="M39" s="84">
        <v>5294</v>
      </c>
      <c r="N39" s="244">
        <f t="shared" ref="N39" si="11">L39/M39</f>
        <v>47.829903664525879</v>
      </c>
    </row>
    <row r="40" spans="1:14" ht="15" customHeight="1" x14ac:dyDescent="0.2">
      <c r="A40" s="309">
        <v>332</v>
      </c>
      <c r="B40" s="247" t="s">
        <v>27</v>
      </c>
      <c r="C40" s="251"/>
      <c r="D40" s="85"/>
      <c r="E40" s="84"/>
      <c r="F40" s="244"/>
      <c r="G40" s="251"/>
      <c r="H40" s="85"/>
      <c r="I40" s="84"/>
      <c r="J40" s="244"/>
      <c r="K40" s="251"/>
      <c r="L40" s="85"/>
      <c r="M40" s="84"/>
      <c r="N40" s="244"/>
    </row>
    <row r="41" spans="1:14" ht="15" customHeight="1" x14ac:dyDescent="0.2">
      <c r="A41" s="309">
        <v>333</v>
      </c>
      <c r="B41" s="247" t="s">
        <v>28</v>
      </c>
      <c r="C41" s="251">
        <f t="shared" si="0"/>
        <v>136</v>
      </c>
      <c r="D41" s="85">
        <f t="shared" si="1"/>
        <v>56586.97</v>
      </c>
      <c r="E41" s="84">
        <f t="shared" si="2"/>
        <v>1113</v>
      </c>
      <c r="F41" s="244">
        <f t="shared" si="3"/>
        <v>50.841841868823003</v>
      </c>
      <c r="G41" s="251">
        <v>76</v>
      </c>
      <c r="H41" s="85">
        <v>36742.230000000003</v>
      </c>
      <c r="I41" s="84">
        <v>632</v>
      </c>
      <c r="J41" s="244">
        <f t="shared" ref="J41:J42" si="12">H41/I41</f>
        <v>58.136439873417729</v>
      </c>
      <c r="K41" s="251">
        <v>60</v>
      </c>
      <c r="L41" s="85">
        <v>19844.740000000002</v>
      </c>
      <c r="M41" s="84">
        <v>481</v>
      </c>
      <c r="N41" s="244">
        <f t="shared" ref="N41:N42" si="13">L41/M41</f>
        <v>41.257255717255724</v>
      </c>
    </row>
    <row r="42" spans="1:14" ht="15" customHeight="1" x14ac:dyDescent="0.2">
      <c r="A42" s="309">
        <v>334</v>
      </c>
      <c r="B42" s="247" t="s">
        <v>29</v>
      </c>
      <c r="C42" s="251">
        <f t="shared" si="0"/>
        <v>4170</v>
      </c>
      <c r="D42" s="85">
        <f t="shared" si="1"/>
        <v>2820826.63</v>
      </c>
      <c r="E42" s="84">
        <f t="shared" si="2"/>
        <v>58190</v>
      </c>
      <c r="F42" s="244">
        <f t="shared" si="3"/>
        <v>48.476140745832616</v>
      </c>
      <c r="G42" s="251">
        <v>1375</v>
      </c>
      <c r="H42" s="85">
        <v>956421.87</v>
      </c>
      <c r="I42" s="84">
        <v>19845</v>
      </c>
      <c r="J42" s="244">
        <f t="shared" si="12"/>
        <v>48.194601662887379</v>
      </c>
      <c r="K42" s="251">
        <v>2795</v>
      </c>
      <c r="L42" s="85">
        <v>1864404.76</v>
      </c>
      <c r="M42" s="84">
        <v>38345</v>
      </c>
      <c r="N42" s="244">
        <f t="shared" si="13"/>
        <v>48.621847959316732</v>
      </c>
    </row>
    <row r="43" spans="1:14" ht="14.1" customHeight="1" x14ac:dyDescent="0.2">
      <c r="A43" s="309">
        <v>340</v>
      </c>
      <c r="B43" s="247" t="s">
        <v>30</v>
      </c>
      <c r="C43" s="251"/>
      <c r="D43" s="85"/>
      <c r="E43" s="84"/>
      <c r="F43" s="244"/>
      <c r="G43" s="251"/>
      <c r="H43" s="85"/>
      <c r="I43" s="84"/>
      <c r="J43" s="244"/>
      <c r="K43" s="251"/>
      <c r="L43" s="85"/>
      <c r="M43" s="84"/>
      <c r="N43" s="244"/>
    </row>
    <row r="44" spans="1:14" ht="14.1" customHeight="1" x14ac:dyDescent="0.2">
      <c r="A44" s="309">
        <v>351</v>
      </c>
      <c r="B44" s="247" t="s">
        <v>31</v>
      </c>
      <c r="C44" s="251"/>
      <c r="D44" s="85"/>
      <c r="E44" s="84"/>
      <c r="F44" s="244"/>
      <c r="G44" s="251"/>
      <c r="H44" s="85"/>
      <c r="I44" s="84"/>
      <c r="J44" s="244"/>
      <c r="K44" s="251"/>
      <c r="L44" s="85"/>
      <c r="M44" s="84"/>
      <c r="N44" s="244"/>
    </row>
    <row r="45" spans="1:14" ht="14.1" customHeight="1" x14ac:dyDescent="0.2">
      <c r="A45" s="309">
        <v>411</v>
      </c>
      <c r="B45" s="247" t="s">
        <v>32</v>
      </c>
      <c r="C45" s="251"/>
      <c r="D45" s="85"/>
      <c r="E45" s="84"/>
      <c r="F45" s="244"/>
      <c r="G45" s="251"/>
      <c r="H45" s="85"/>
      <c r="I45" s="84"/>
      <c r="J45" s="244"/>
      <c r="K45" s="251"/>
      <c r="L45" s="85"/>
      <c r="M45" s="84"/>
      <c r="N45" s="244"/>
    </row>
    <row r="46" spans="1:14" ht="24.95" customHeight="1" x14ac:dyDescent="0.2">
      <c r="A46" s="309">
        <v>911</v>
      </c>
      <c r="B46" s="247" t="s">
        <v>270</v>
      </c>
      <c r="C46" s="251">
        <f t="shared" si="0"/>
        <v>9297</v>
      </c>
      <c r="D46" s="85">
        <f t="shared" si="1"/>
        <v>6512735.7799999993</v>
      </c>
      <c r="E46" s="84">
        <f t="shared" si="2"/>
        <v>100645</v>
      </c>
      <c r="F46" s="244">
        <f t="shared" si="3"/>
        <v>64.70997843906801</v>
      </c>
      <c r="G46" s="251">
        <v>4902</v>
      </c>
      <c r="H46" s="85">
        <v>3685606.98</v>
      </c>
      <c r="I46" s="84">
        <v>55198</v>
      </c>
      <c r="J46" s="244">
        <f t="shared" ref="J46" si="14">H46/I46</f>
        <v>66.770661618174572</v>
      </c>
      <c r="K46" s="251">
        <v>4395</v>
      </c>
      <c r="L46" s="85">
        <v>2827128.8</v>
      </c>
      <c r="M46" s="84">
        <v>45447</v>
      </c>
      <c r="N46" s="244">
        <f t="shared" ref="N46" si="15">L46/M46</f>
        <v>62.207159988558097</v>
      </c>
    </row>
    <row r="47" spans="1:14" ht="20.100000000000001" customHeight="1" x14ac:dyDescent="0.2">
      <c r="A47" s="310"/>
      <c r="B47" s="249" t="s">
        <v>5</v>
      </c>
      <c r="C47" s="252">
        <f>SUM(C9:C46)</f>
        <v>838790</v>
      </c>
      <c r="D47" s="135">
        <f>SUM(D9:D46)</f>
        <v>294424909.03000015</v>
      </c>
      <c r="E47" s="134">
        <f>SUM(E9:E46)</f>
        <v>5415463</v>
      </c>
      <c r="F47" s="253">
        <f>D47/E47</f>
        <v>54.367449104536426</v>
      </c>
      <c r="G47" s="252">
        <f>SUM(G9:G46)</f>
        <v>332711</v>
      </c>
      <c r="H47" s="135">
        <f>SUM(H9:H46)</f>
        <v>133103907.61000003</v>
      </c>
      <c r="I47" s="134">
        <f>SUM(I9:I46)</f>
        <v>2360091</v>
      </c>
      <c r="J47" s="253">
        <f>H47/I47</f>
        <v>56.397786191295175</v>
      </c>
      <c r="K47" s="252">
        <f>SUM(K9:K46)</f>
        <v>506079</v>
      </c>
      <c r="L47" s="135">
        <f>SUM(L9:L46)</f>
        <v>161321001.41999996</v>
      </c>
      <c r="M47" s="134">
        <f>SUM(M9:M46)</f>
        <v>3055372</v>
      </c>
      <c r="N47" s="253">
        <f>L47/M47</f>
        <v>52.7991358891814</v>
      </c>
    </row>
    <row r="48" spans="1:14" x14ac:dyDescent="0.2">
      <c r="C48" s="3"/>
      <c r="D48" s="3"/>
      <c r="E48" s="3"/>
      <c r="F48" s="4"/>
    </row>
    <row r="49" spans="3:6" x14ac:dyDescent="0.2">
      <c r="C49" s="3"/>
      <c r="D49" s="3"/>
      <c r="E49" s="3"/>
      <c r="F49" s="3"/>
    </row>
    <row r="58" spans="3:6" x14ac:dyDescent="0.2">
      <c r="C58" s="3"/>
      <c r="D58" s="3"/>
      <c r="E58" s="3"/>
      <c r="F58"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2024-09-04T14:13:13Z</cp:lastPrinted>
  <dcterms:created xsi:type="dcterms:W3CDTF">2010-11-01T08:59:02Z</dcterms:created>
  <dcterms:modified xsi:type="dcterms:W3CDTF">2024-09-05T10:14:33Z</dcterms:modified>
</cp:coreProperties>
</file>