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C:\Ddsk\AGeorgieva2015\Toni_APP\Fond_OZM\Table_OZM_2025\Бюлетин 2025\"/>
    </mc:Choice>
  </mc:AlternateContent>
  <xr:revisionPtr revIDLastSave="0" documentId="13_ncr:1_{5C2503A7-FFD0-41C6-9A03-8934C41C86BD}" xr6:coauthVersionLast="36" xr6:coauthVersionMax="36" xr10:uidLastSave="{00000000-0000-0000-0000-000000000000}"/>
  <bookViews>
    <workbookView xWindow="32760" yWindow="32760" windowWidth="28800" windowHeight="12225" tabRatio="708" xr2:uid="{00000000-000D-0000-FFFF-FFFF00000000}"/>
  </bookViews>
  <sheets>
    <sheet name="Увод" sheetId="59" r:id="rId1"/>
    <sheet name="Съдържание" sheetId="72" r:id="rId2"/>
    <sheet name="Табл.0 - Общо П" sheetId="55" r:id="rId3"/>
    <sheet name="Табл.0.1- Мъже П" sheetId="57" r:id="rId4"/>
    <sheet name="Табл.0.2 - Жени П" sheetId="56" r:id="rId5"/>
    <sheet name="Табл. I.1 ОЗ БЛ " sheetId="61" r:id="rId6"/>
    <sheet name="Табл.I.2 ОЗ ТП" sheetId="36" r:id="rId7"/>
    <sheet name="Табл.I.3 ОЗ Възраст" sheetId="39" r:id="rId8"/>
    <sheet name="Табл.I.4.ОЗ Код ЛЗ" sheetId="45" r:id="rId9"/>
    <sheet name="Табл.I.5 ОЗ продължителност" sheetId="65" r:id="rId10"/>
    <sheet name="Табл.I.6.ОЗ ПБЛ" sheetId="48" r:id="rId11"/>
    <sheet name="Табл.I.7.ОЗ ПрБЛ" sheetId="51" r:id="rId12"/>
    <sheet name="Табл.I.8. ОЗ Персонал" sheetId="52" r:id="rId13"/>
    <sheet name="Табл.Ι.9 ОЗ Диагнози" sheetId="64" r:id="rId14"/>
    <sheet name="Табл. II.1 ТЗПБ БЛ" sheetId="69" r:id="rId15"/>
    <sheet name="Табл.II.2.ТЗПБ ТП" sheetId="35" r:id="rId16"/>
    <sheet name="Табл.II.3.ТЗПБ Възраст" sheetId="12" r:id="rId17"/>
    <sheet name="Табл.II.4.ТЗПБ Код ЛЗ" sheetId="18" r:id="rId18"/>
    <sheet name="Табл.II.5 ТЗПБ продължителност" sheetId="70" r:id="rId19"/>
    <sheet name="Табл.II.6.ТЗПБ ПБЛ" sheetId="26" r:id="rId20"/>
    <sheet name="Табл.II.7.ТЗПБ ПрБЛ" sheetId="29" r:id="rId21"/>
    <sheet name="Табл.II.8.ТЗПБ Персонал" sheetId="30" r:id="rId22"/>
    <sheet name="Табл.II.9 ТЗПБ Диагнози" sheetId="71" r:id="rId23"/>
    <sheet name="Табл.III.1.БР" sheetId="5" r:id="rId24"/>
    <sheet name="Табл.III.2.Бащи 15 дни" sheetId="54" r:id="rId25"/>
    <sheet name="Табл.III.3.ОМД" sheetId="9" r:id="rId26"/>
    <sheet name="Табл.III.4.ОМД до 8 бащи" sheetId="73" r:id="rId27"/>
    <sheet name="Табл.III.5.Осиновяване" sheetId="58" r:id="rId28"/>
  </sheets>
  <definedNames>
    <definedName name="_xlnm.Print_Area" localSheetId="1">Съдържание!$A$1:$C$37</definedName>
    <definedName name="_xlnm.Print_Area" localSheetId="5">'Табл. I.1 ОЗ БЛ '!$A$3:$X$42</definedName>
    <definedName name="_xlnm.Print_Area" localSheetId="14">'Табл. II.1 ТЗПБ БЛ'!$A$3:$X$42</definedName>
    <definedName name="_xlnm.Print_Area" localSheetId="2">'Табл.0 - Общо П'!$A$3:$AJ$34</definedName>
    <definedName name="_xlnm.Print_Area" localSheetId="3">'Табл.0.1- Мъже П'!$A$3:$AJ$34</definedName>
    <definedName name="_xlnm.Print_Area" localSheetId="4">'Табл.0.2 - Жени П'!$A$3:$AJ$32</definedName>
    <definedName name="_xlnm.Print_Area" localSheetId="6">'Табл.I.2 ОЗ ТП'!$A$3:$P$37</definedName>
    <definedName name="_xlnm.Print_Area" localSheetId="7">'Табл.I.3 ОЗ Възраст'!$A$3:$M$60</definedName>
    <definedName name="_xlnm.Print_Area" localSheetId="8">'Табл.I.4.ОЗ Код ЛЗ'!$A$3:$N$48</definedName>
    <definedName name="_xlnm.Print_Area" localSheetId="9">'Табл.I.5 ОЗ продължителност'!$A$3:$I$17</definedName>
    <definedName name="_xlnm.Print_Area" localSheetId="10">'Табл.I.6.ОЗ ПБЛ'!$A$3:$P$39</definedName>
    <definedName name="_xlnm.Print_Area" localSheetId="11">'Табл.I.7.ОЗ ПрБЛ'!$A$3:$P$39</definedName>
    <definedName name="_xlnm.Print_Area" localSheetId="12">'Табл.I.8. ОЗ Персонал'!$A$3:$E$15</definedName>
    <definedName name="_xlnm.Print_Area" localSheetId="15">'Табл.II.2.ТЗПБ ТП'!$A$3:$P$37</definedName>
    <definedName name="_xlnm.Print_Area" localSheetId="16">'Табл.II.3.ТЗПБ Възраст'!$A$3:$M$60</definedName>
    <definedName name="_xlnm.Print_Area" localSheetId="17">'Табл.II.4.ТЗПБ Код ЛЗ'!$A$3:$N$47</definedName>
    <definedName name="_xlnm.Print_Area" localSheetId="18">'Табл.II.5 ТЗПБ продължителност'!$A$3:$I$17</definedName>
    <definedName name="_xlnm.Print_Area" localSheetId="19">'Табл.II.6.ТЗПБ ПБЛ'!$A$3:$P$39</definedName>
    <definedName name="_xlnm.Print_Area" localSheetId="20">'Табл.II.7.ТЗПБ ПрБЛ'!$A$3:$P$39</definedName>
    <definedName name="_xlnm.Print_Area" localSheetId="21">'Табл.II.8.ТЗПБ Персонал'!$A$3:$E$15</definedName>
    <definedName name="_xlnm.Print_Area" localSheetId="22">'Табл.II.9 ТЗПБ Диагнози'!$A$3:$F$29</definedName>
    <definedName name="_xlnm.Print_Area" localSheetId="23">Табл.III.1.БР!$A$3:$M$41</definedName>
    <definedName name="_xlnm.Print_Area" localSheetId="24">'Табл.III.2.Бащи 15 дни'!$A$3:$E$38</definedName>
    <definedName name="_xlnm.Print_Area" localSheetId="25">Табл.III.3.ОМД!$A$3:$M$39</definedName>
    <definedName name="_xlnm.Print_Area" localSheetId="26">'Табл.III.4.ОМД до 8 бащи'!$A$3:$E$38</definedName>
    <definedName name="_xlnm.Print_Area" localSheetId="27">Табл.III.5.Осиновяване!$A$3:$E$40</definedName>
    <definedName name="_xlnm.Print_Area" localSheetId="13">'Табл.Ι.9 ОЗ Диагнози'!$A$3:$F$29</definedName>
    <definedName name="_xlnm.Print_Area" localSheetId="0">Увод!$A$1:$A$48</definedName>
    <definedName name="_xlnm.Print_Titles" localSheetId="23">Табл.III.1.БР!$A:$A</definedName>
  </definedNames>
  <calcPr calcId="191029"/>
</workbook>
</file>

<file path=xl/calcChain.xml><?xml version="1.0" encoding="utf-8"?>
<calcChain xmlns="http://schemas.openxmlformats.org/spreadsheetml/2006/main">
  <c r="I27" i="5" l="1"/>
  <c r="N42" i="18"/>
  <c r="J10" i="18"/>
  <c r="J46" i="45"/>
  <c r="E26" i="73" l="1"/>
  <c r="C46" i="45"/>
  <c r="D46" i="45"/>
  <c r="E46" i="45"/>
  <c r="N46" i="45"/>
  <c r="G48" i="45"/>
  <c r="H48" i="45"/>
  <c r="I48" i="45"/>
  <c r="K48" i="45"/>
  <c r="L48" i="45"/>
  <c r="M48" i="45"/>
  <c r="C33" i="18"/>
  <c r="D33" i="18"/>
  <c r="E33" i="18"/>
  <c r="C36" i="18"/>
  <c r="D36" i="18"/>
  <c r="F36" i="18" s="1"/>
  <c r="E36" i="18"/>
  <c r="C42" i="18"/>
  <c r="D42" i="18"/>
  <c r="E42" i="18"/>
  <c r="C28" i="18"/>
  <c r="D28" i="18"/>
  <c r="E28" i="18"/>
  <c r="F28" i="18" s="1"/>
  <c r="N33" i="18"/>
  <c r="N36" i="18"/>
  <c r="N28" i="18"/>
  <c r="J42" i="18"/>
  <c r="J30" i="18"/>
  <c r="J31" i="18"/>
  <c r="J32" i="18"/>
  <c r="P13" i="26"/>
  <c r="P14" i="26"/>
  <c r="I16" i="5"/>
  <c r="I18" i="5"/>
  <c r="I19" i="5"/>
  <c r="I9" i="12"/>
  <c r="F42" i="18" l="1"/>
  <c r="F33" i="18"/>
  <c r="F46" i="45"/>
  <c r="I33" i="5"/>
  <c r="N32" i="18"/>
  <c r="N12" i="18"/>
  <c r="C10" i="18"/>
  <c r="D10" i="18"/>
  <c r="E10" i="18"/>
  <c r="C11" i="18"/>
  <c r="D11" i="18"/>
  <c r="F11" i="18" s="1"/>
  <c r="E11" i="18"/>
  <c r="C12" i="18"/>
  <c r="D12" i="18"/>
  <c r="E12" i="18"/>
  <c r="C13" i="18"/>
  <c r="D13" i="18"/>
  <c r="E13" i="18"/>
  <c r="C15" i="18"/>
  <c r="D15" i="18"/>
  <c r="E15" i="18"/>
  <c r="C17" i="18"/>
  <c r="D17" i="18"/>
  <c r="F17" i="18" s="1"/>
  <c r="E17" i="18"/>
  <c r="C19" i="18"/>
  <c r="D19" i="18"/>
  <c r="E19" i="18"/>
  <c r="C20" i="18"/>
  <c r="D20" i="18"/>
  <c r="E20" i="18"/>
  <c r="C25" i="18"/>
  <c r="D25" i="18"/>
  <c r="E25" i="18"/>
  <c r="C26" i="18"/>
  <c r="D26" i="18"/>
  <c r="F26" i="18" s="1"/>
  <c r="E26" i="18"/>
  <c r="C29" i="18"/>
  <c r="D29" i="18"/>
  <c r="E29" i="18"/>
  <c r="C30" i="18"/>
  <c r="D30" i="18"/>
  <c r="E30" i="18"/>
  <c r="C31" i="18"/>
  <c r="D31" i="18"/>
  <c r="E31" i="18"/>
  <c r="C32" i="18"/>
  <c r="D32" i="18"/>
  <c r="F32" i="18" s="1"/>
  <c r="E32" i="18"/>
  <c r="C34" i="18"/>
  <c r="D34" i="18"/>
  <c r="E34" i="18"/>
  <c r="N10" i="18"/>
  <c r="F34" i="18" l="1"/>
  <c r="F29" i="18"/>
  <c r="F19" i="18"/>
  <c r="F12" i="18"/>
  <c r="F30" i="18"/>
  <c r="F20" i="18"/>
  <c r="F13" i="18"/>
  <c r="F31" i="18"/>
  <c r="F25" i="18"/>
  <c r="F15" i="18"/>
  <c r="F10" i="18"/>
  <c r="J29" i="18"/>
  <c r="J9" i="35" l="1"/>
  <c r="J10" i="35"/>
  <c r="J11" i="35"/>
  <c r="J12" i="35"/>
  <c r="J13" i="35"/>
  <c r="J14" i="35"/>
  <c r="J15" i="35"/>
  <c r="J16" i="35"/>
  <c r="J17" i="35"/>
  <c r="J18" i="35"/>
  <c r="J19" i="35"/>
  <c r="J20" i="35"/>
  <c r="J21" i="35"/>
  <c r="J22" i="35"/>
  <c r="J23" i="35"/>
  <c r="J24" i="35"/>
  <c r="J25" i="35"/>
  <c r="J26" i="35"/>
  <c r="J27" i="35"/>
  <c r="J28" i="35"/>
  <c r="J29" i="35"/>
  <c r="J30" i="35"/>
  <c r="J31" i="35"/>
  <c r="J32" i="35"/>
  <c r="J33" i="35"/>
  <c r="J34" i="35"/>
  <c r="J35" i="35"/>
  <c r="J36" i="35"/>
  <c r="D15" i="52" l="1"/>
  <c r="N31" i="18" l="1"/>
  <c r="M9" i="12"/>
  <c r="O36" i="35"/>
  <c r="O35" i="35"/>
  <c r="O34" i="35"/>
  <c r="O33" i="35"/>
  <c r="O32" i="35"/>
  <c r="O31" i="35"/>
  <c r="O30" i="35"/>
  <c r="O29" i="35"/>
  <c r="O28" i="35"/>
  <c r="O27" i="35"/>
  <c r="O26" i="35"/>
  <c r="O25" i="35"/>
  <c r="O24" i="35"/>
  <c r="O23" i="35"/>
  <c r="O22" i="35"/>
  <c r="O21" i="35"/>
  <c r="O20" i="35"/>
  <c r="O19" i="35"/>
  <c r="O18" i="35"/>
  <c r="O17" i="35"/>
  <c r="O16" i="35"/>
  <c r="O15" i="35"/>
  <c r="O14" i="35"/>
  <c r="O13" i="35"/>
  <c r="O12" i="35"/>
  <c r="O11" i="35"/>
  <c r="O10" i="35"/>
  <c r="O9" i="35"/>
  <c r="I8" i="65"/>
  <c r="B9" i="36" l="1"/>
  <c r="B10" i="61"/>
  <c r="E35" i="58" l="1"/>
  <c r="I15" i="5"/>
  <c r="K26" i="26"/>
  <c r="M10" i="12"/>
  <c r="B9" i="12"/>
  <c r="C9" i="12"/>
  <c r="D9" i="12"/>
  <c r="E9" i="12"/>
  <c r="J9" i="36"/>
  <c r="J10" i="36"/>
  <c r="J11" i="36"/>
  <c r="J12" i="36"/>
  <c r="J13" i="36"/>
  <c r="J14" i="36"/>
  <c r="J15" i="36"/>
  <c r="J16" i="36"/>
  <c r="J17" i="36"/>
  <c r="J18" i="36"/>
  <c r="J19" i="36"/>
  <c r="J20" i="36"/>
  <c r="J21" i="36"/>
  <c r="J22" i="36"/>
  <c r="J23" i="36"/>
  <c r="J24" i="36"/>
  <c r="J25" i="36"/>
  <c r="J26" i="36"/>
  <c r="J27" i="36"/>
  <c r="J28" i="36"/>
  <c r="J29" i="36"/>
  <c r="J30" i="36"/>
  <c r="J31" i="36"/>
  <c r="J32" i="36"/>
  <c r="J33" i="36"/>
  <c r="J34" i="36"/>
  <c r="J35" i="36"/>
  <c r="J36" i="36"/>
  <c r="I9" i="9"/>
  <c r="B36" i="58" l="1"/>
  <c r="B10" i="12" l="1"/>
  <c r="C10" i="12"/>
  <c r="D10" i="12"/>
  <c r="B11" i="12"/>
  <c r="C11" i="12"/>
  <c r="D11" i="12"/>
  <c r="B12" i="12"/>
  <c r="C12" i="12"/>
  <c r="D12" i="12"/>
  <c r="B13" i="12"/>
  <c r="C13" i="12"/>
  <c r="D13" i="12"/>
  <c r="B14" i="12"/>
  <c r="C14" i="12"/>
  <c r="D14" i="12"/>
  <c r="B15" i="12"/>
  <c r="C15" i="12"/>
  <c r="D15" i="12"/>
  <c r="B16" i="12"/>
  <c r="C16" i="12"/>
  <c r="D16" i="12"/>
  <c r="B17" i="12"/>
  <c r="C17" i="12"/>
  <c r="D17" i="12"/>
  <c r="B18" i="12"/>
  <c r="C18" i="12"/>
  <c r="D18" i="12"/>
  <c r="B19" i="12"/>
  <c r="C19" i="12"/>
  <c r="D19" i="12"/>
  <c r="B20" i="12"/>
  <c r="C20" i="12"/>
  <c r="D20" i="12"/>
  <c r="B21" i="12"/>
  <c r="C21" i="12"/>
  <c r="D21" i="12"/>
  <c r="B22" i="12"/>
  <c r="C22" i="12"/>
  <c r="D22" i="12"/>
  <c r="B23" i="12"/>
  <c r="C23" i="12"/>
  <c r="D23" i="12"/>
  <c r="B24" i="12"/>
  <c r="C24" i="12"/>
  <c r="D24" i="12"/>
  <c r="B25" i="12"/>
  <c r="C25" i="12"/>
  <c r="D25" i="12"/>
  <c r="B26" i="12"/>
  <c r="C26" i="12"/>
  <c r="D26" i="12"/>
  <c r="B27" i="12"/>
  <c r="C27" i="12"/>
  <c r="D27" i="12"/>
  <c r="B28" i="12"/>
  <c r="C28" i="12"/>
  <c r="D28" i="12"/>
  <c r="B29" i="12"/>
  <c r="C29" i="12"/>
  <c r="D29" i="12"/>
  <c r="B30" i="12"/>
  <c r="C30" i="12"/>
  <c r="D30" i="12"/>
  <c r="B31" i="12"/>
  <c r="C31" i="12"/>
  <c r="D31" i="12"/>
  <c r="B32" i="12"/>
  <c r="C32" i="12"/>
  <c r="D32" i="12"/>
  <c r="B33" i="12"/>
  <c r="C33" i="12"/>
  <c r="D33" i="12"/>
  <c r="B34" i="12"/>
  <c r="C34" i="12"/>
  <c r="D34" i="12"/>
  <c r="B35" i="12"/>
  <c r="C35" i="12"/>
  <c r="D35" i="12"/>
  <c r="B36" i="12"/>
  <c r="C36" i="12"/>
  <c r="D36" i="12"/>
  <c r="B37" i="12"/>
  <c r="C37" i="12"/>
  <c r="D37" i="12"/>
  <c r="B38" i="12"/>
  <c r="C38" i="12"/>
  <c r="D38" i="12"/>
  <c r="B39" i="12"/>
  <c r="C39" i="12"/>
  <c r="D39" i="12"/>
  <c r="B40" i="12"/>
  <c r="C40" i="12"/>
  <c r="D40" i="12"/>
  <c r="B41" i="12"/>
  <c r="C41" i="12"/>
  <c r="D41" i="12"/>
  <c r="B42" i="12"/>
  <c r="C42" i="12"/>
  <c r="D42" i="12"/>
  <c r="B43" i="12"/>
  <c r="C43" i="12"/>
  <c r="D43" i="12"/>
  <c r="B44" i="12"/>
  <c r="C44" i="12"/>
  <c r="D44" i="12"/>
  <c r="B45" i="12"/>
  <c r="C45" i="12"/>
  <c r="D45" i="12"/>
  <c r="B46" i="12"/>
  <c r="C46" i="12"/>
  <c r="D46" i="12"/>
  <c r="B47" i="12"/>
  <c r="C47" i="12"/>
  <c r="D47" i="12"/>
  <c r="B48" i="12"/>
  <c r="C48" i="12"/>
  <c r="D48" i="12"/>
  <c r="B49" i="12"/>
  <c r="C49" i="12"/>
  <c r="D49" i="12"/>
  <c r="B50" i="12"/>
  <c r="C50" i="12"/>
  <c r="D50" i="12"/>
  <c r="B51" i="12"/>
  <c r="C51" i="12"/>
  <c r="D51" i="12"/>
  <c r="B52" i="12"/>
  <c r="C52" i="12"/>
  <c r="D52" i="12"/>
  <c r="B53" i="12"/>
  <c r="C53" i="12"/>
  <c r="D53" i="12"/>
  <c r="B54" i="12"/>
  <c r="C54" i="12"/>
  <c r="D54" i="12"/>
  <c r="B55" i="12"/>
  <c r="C55" i="12"/>
  <c r="D55" i="12"/>
  <c r="B56" i="12"/>
  <c r="C56" i="12"/>
  <c r="D56" i="12"/>
  <c r="B57" i="12"/>
  <c r="C57" i="12"/>
  <c r="D57" i="12"/>
  <c r="B9" i="5"/>
  <c r="D36" i="9"/>
  <c r="C36" i="9"/>
  <c r="B36" i="9"/>
  <c r="D35" i="9"/>
  <c r="C35" i="9"/>
  <c r="B35" i="9"/>
  <c r="D34" i="9"/>
  <c r="C34" i="9"/>
  <c r="B34" i="9"/>
  <c r="D33" i="9"/>
  <c r="C33" i="9"/>
  <c r="B33" i="9"/>
  <c r="D32" i="9"/>
  <c r="C32" i="9"/>
  <c r="B32" i="9"/>
  <c r="D31" i="9"/>
  <c r="C31" i="9"/>
  <c r="B31" i="9"/>
  <c r="D30" i="9"/>
  <c r="C30" i="9"/>
  <c r="B30" i="9"/>
  <c r="D29" i="9"/>
  <c r="C29" i="9"/>
  <c r="B29" i="9"/>
  <c r="D28" i="9"/>
  <c r="C28" i="9"/>
  <c r="B28" i="9"/>
  <c r="D27" i="9"/>
  <c r="C27" i="9"/>
  <c r="B27" i="9"/>
  <c r="D26" i="9"/>
  <c r="C26" i="9"/>
  <c r="B26" i="9"/>
  <c r="D25" i="9"/>
  <c r="C25" i="9"/>
  <c r="B25" i="9"/>
  <c r="D24" i="9"/>
  <c r="C24" i="9"/>
  <c r="B24" i="9"/>
  <c r="D23" i="9"/>
  <c r="C23" i="9"/>
  <c r="B23" i="9"/>
  <c r="D22" i="9"/>
  <c r="C22" i="9"/>
  <c r="B22" i="9"/>
  <c r="D21" i="9"/>
  <c r="C21" i="9"/>
  <c r="B21" i="9"/>
  <c r="D20" i="9"/>
  <c r="C20" i="9"/>
  <c r="B20" i="9"/>
  <c r="D19" i="9"/>
  <c r="C19" i="9"/>
  <c r="B19" i="9"/>
  <c r="D18" i="9"/>
  <c r="C18" i="9"/>
  <c r="B18" i="9"/>
  <c r="D17" i="9"/>
  <c r="C17" i="9"/>
  <c r="B17" i="9"/>
  <c r="D16" i="9"/>
  <c r="C16" i="9"/>
  <c r="B16" i="9"/>
  <c r="D15" i="9"/>
  <c r="C15" i="9"/>
  <c r="B15" i="9"/>
  <c r="D14" i="9"/>
  <c r="C14" i="9"/>
  <c r="B14" i="9"/>
  <c r="D13" i="9"/>
  <c r="C13" i="9"/>
  <c r="B13" i="9"/>
  <c r="D12" i="9"/>
  <c r="C12" i="9"/>
  <c r="B12" i="9"/>
  <c r="D11" i="9"/>
  <c r="C11" i="9"/>
  <c r="B11" i="9"/>
  <c r="D10" i="9"/>
  <c r="C10" i="9"/>
  <c r="B10" i="9"/>
  <c r="D9" i="9"/>
  <c r="C9" i="9"/>
  <c r="B9" i="9"/>
  <c r="M36" i="9"/>
  <c r="M35" i="9"/>
  <c r="M34" i="9"/>
  <c r="M33" i="9"/>
  <c r="M32" i="9"/>
  <c r="M31" i="9"/>
  <c r="M30" i="9"/>
  <c r="M29" i="9"/>
  <c r="M28" i="9"/>
  <c r="M27" i="9"/>
  <c r="M26" i="9"/>
  <c r="M25" i="9"/>
  <c r="M24" i="9"/>
  <c r="M23" i="9"/>
  <c r="M22" i="9"/>
  <c r="M21" i="9"/>
  <c r="M20" i="9"/>
  <c r="M19" i="9"/>
  <c r="M18" i="9"/>
  <c r="M17" i="9"/>
  <c r="M16" i="9"/>
  <c r="M15" i="9"/>
  <c r="M14" i="9"/>
  <c r="M13" i="9"/>
  <c r="M12" i="9"/>
  <c r="M11" i="9"/>
  <c r="M10" i="9"/>
  <c r="L37" i="9"/>
  <c r="M9" i="9"/>
  <c r="J37" i="9"/>
  <c r="I36" i="9"/>
  <c r="I35" i="9"/>
  <c r="I34" i="9"/>
  <c r="I33" i="9"/>
  <c r="I32" i="9"/>
  <c r="I31" i="9"/>
  <c r="I30" i="9"/>
  <c r="I29" i="9"/>
  <c r="I28" i="9"/>
  <c r="I27" i="9"/>
  <c r="I26" i="9"/>
  <c r="I25" i="9"/>
  <c r="I24" i="9"/>
  <c r="I23" i="9"/>
  <c r="I22" i="9"/>
  <c r="I21" i="9"/>
  <c r="I20" i="9"/>
  <c r="I19" i="9"/>
  <c r="I18" i="9"/>
  <c r="I17" i="9"/>
  <c r="I16" i="9"/>
  <c r="I15" i="9"/>
  <c r="I14" i="9"/>
  <c r="I13" i="9"/>
  <c r="I12" i="9"/>
  <c r="I11" i="9"/>
  <c r="I10" i="9"/>
  <c r="H37" i="9"/>
  <c r="F37" i="9"/>
  <c r="M9" i="5"/>
  <c r="B10" i="5"/>
  <c r="C10" i="5"/>
  <c r="D10" i="5"/>
  <c r="B11" i="5"/>
  <c r="C11" i="5"/>
  <c r="D11" i="5"/>
  <c r="B12" i="5"/>
  <c r="C12" i="5"/>
  <c r="D12" i="5"/>
  <c r="B13" i="5"/>
  <c r="C13" i="5"/>
  <c r="D13" i="5"/>
  <c r="B14" i="5"/>
  <c r="C14" i="5"/>
  <c r="D14" i="5"/>
  <c r="B15" i="5"/>
  <c r="C15" i="5"/>
  <c r="D15" i="5"/>
  <c r="B16" i="5"/>
  <c r="C16" i="5"/>
  <c r="D16" i="5"/>
  <c r="B17" i="5"/>
  <c r="C17" i="5"/>
  <c r="D17" i="5"/>
  <c r="B18" i="5"/>
  <c r="C18" i="5"/>
  <c r="D18" i="5"/>
  <c r="B19" i="5"/>
  <c r="C19" i="5"/>
  <c r="D19" i="5"/>
  <c r="B20" i="5"/>
  <c r="C20" i="5"/>
  <c r="D20" i="5"/>
  <c r="B21" i="5"/>
  <c r="C21" i="5"/>
  <c r="D21" i="5"/>
  <c r="B22" i="5"/>
  <c r="C22" i="5"/>
  <c r="D22" i="5"/>
  <c r="B23" i="5"/>
  <c r="C23" i="5"/>
  <c r="D23" i="5"/>
  <c r="B24" i="5"/>
  <c r="C24" i="5"/>
  <c r="D24" i="5"/>
  <c r="B25" i="5"/>
  <c r="C25" i="5"/>
  <c r="D25" i="5"/>
  <c r="B26" i="5"/>
  <c r="C26" i="5"/>
  <c r="D26" i="5"/>
  <c r="B27" i="5"/>
  <c r="C27" i="5"/>
  <c r="D27" i="5"/>
  <c r="B28" i="5"/>
  <c r="C28" i="5"/>
  <c r="D28" i="5"/>
  <c r="B29" i="5"/>
  <c r="C29" i="5"/>
  <c r="D29" i="5"/>
  <c r="B30" i="5"/>
  <c r="C30" i="5"/>
  <c r="D30" i="5"/>
  <c r="B31" i="5"/>
  <c r="C31" i="5"/>
  <c r="D31" i="5"/>
  <c r="B32" i="5"/>
  <c r="C32" i="5"/>
  <c r="D32" i="5"/>
  <c r="B33" i="5"/>
  <c r="C33" i="5"/>
  <c r="D33" i="5"/>
  <c r="B34" i="5"/>
  <c r="C34" i="5"/>
  <c r="D34" i="5"/>
  <c r="B35" i="5"/>
  <c r="C35" i="5"/>
  <c r="D35" i="5"/>
  <c r="B36" i="5"/>
  <c r="C36" i="5"/>
  <c r="D36" i="5"/>
  <c r="D9" i="5"/>
  <c r="C9" i="5"/>
  <c r="M36" i="5"/>
  <c r="M35" i="5"/>
  <c r="M34" i="5"/>
  <c r="M33" i="5"/>
  <c r="M32" i="5"/>
  <c r="M31" i="5"/>
  <c r="M30" i="5"/>
  <c r="M29" i="5"/>
  <c r="M28" i="5"/>
  <c r="M27" i="5"/>
  <c r="M26" i="5"/>
  <c r="M25" i="5"/>
  <c r="M24" i="5"/>
  <c r="M23" i="5"/>
  <c r="M22" i="5"/>
  <c r="M21" i="5"/>
  <c r="M20" i="5"/>
  <c r="M19" i="5"/>
  <c r="M18" i="5"/>
  <c r="M17" i="5"/>
  <c r="M16" i="5"/>
  <c r="M15" i="5"/>
  <c r="M14" i="5"/>
  <c r="M13" i="5"/>
  <c r="M12" i="5"/>
  <c r="M11" i="5"/>
  <c r="M10" i="5"/>
  <c r="L37" i="5"/>
  <c r="J37" i="5"/>
  <c r="I36" i="5"/>
  <c r="I35" i="5"/>
  <c r="I34" i="5"/>
  <c r="I31" i="5"/>
  <c r="I30" i="5"/>
  <c r="I29" i="5"/>
  <c r="I28" i="5"/>
  <c r="I26" i="5"/>
  <c r="I25" i="5"/>
  <c r="I23" i="5"/>
  <c r="I22" i="5"/>
  <c r="I21" i="5"/>
  <c r="I20" i="5"/>
  <c r="I17" i="5"/>
  <c r="I14" i="5"/>
  <c r="I12" i="5"/>
  <c r="I11" i="5"/>
  <c r="I10" i="5"/>
  <c r="H37" i="5"/>
  <c r="I9" i="5"/>
  <c r="F37" i="5"/>
  <c r="B9" i="29"/>
  <c r="O37" i="29"/>
  <c r="N37" i="29"/>
  <c r="M37" i="29"/>
  <c r="L37" i="29"/>
  <c r="J37" i="29"/>
  <c r="I37" i="29"/>
  <c r="H37" i="29"/>
  <c r="G37" i="29"/>
  <c r="P36" i="29"/>
  <c r="K36" i="29"/>
  <c r="E36" i="29"/>
  <c r="D36" i="29"/>
  <c r="C36" i="29"/>
  <c r="B36" i="29"/>
  <c r="P35" i="29"/>
  <c r="K35" i="29"/>
  <c r="E35" i="29"/>
  <c r="D35" i="29"/>
  <c r="C35" i="29"/>
  <c r="B35" i="29"/>
  <c r="P34" i="29"/>
  <c r="K34" i="29"/>
  <c r="E34" i="29"/>
  <c r="D34" i="29"/>
  <c r="C34" i="29"/>
  <c r="B34" i="29"/>
  <c r="P33" i="29"/>
  <c r="K33" i="29"/>
  <c r="E33" i="29"/>
  <c r="D33" i="29"/>
  <c r="C33" i="29"/>
  <c r="B33" i="29"/>
  <c r="P32" i="29"/>
  <c r="K32" i="29"/>
  <c r="E32" i="29"/>
  <c r="D32" i="29"/>
  <c r="C32" i="29"/>
  <c r="B32" i="29"/>
  <c r="P31" i="29"/>
  <c r="K31" i="29"/>
  <c r="E31" i="29"/>
  <c r="D31" i="29"/>
  <c r="C31" i="29"/>
  <c r="B31" i="29"/>
  <c r="P30" i="29"/>
  <c r="K30" i="29"/>
  <c r="E30" i="29"/>
  <c r="D30" i="29"/>
  <c r="C30" i="29"/>
  <c r="B30" i="29"/>
  <c r="P29" i="29"/>
  <c r="K29" i="29"/>
  <c r="E29" i="29"/>
  <c r="D29" i="29"/>
  <c r="C29" i="29"/>
  <c r="B29" i="29"/>
  <c r="P28" i="29"/>
  <c r="K28" i="29"/>
  <c r="E28" i="29"/>
  <c r="D28" i="29"/>
  <c r="C28" i="29"/>
  <c r="B28" i="29"/>
  <c r="P27" i="29"/>
  <c r="K27" i="29"/>
  <c r="E27" i="29"/>
  <c r="D27" i="29"/>
  <c r="C27" i="29"/>
  <c r="B27" i="29"/>
  <c r="P26" i="29"/>
  <c r="K26" i="29"/>
  <c r="E26" i="29"/>
  <c r="D26" i="29"/>
  <c r="C26" i="29"/>
  <c r="B26" i="29"/>
  <c r="P25" i="29"/>
  <c r="K25" i="29"/>
  <c r="E25" i="29"/>
  <c r="D25" i="29"/>
  <c r="C25" i="29"/>
  <c r="B25" i="29"/>
  <c r="P24" i="29"/>
  <c r="K24" i="29"/>
  <c r="E24" i="29"/>
  <c r="D24" i="29"/>
  <c r="C24" i="29"/>
  <c r="B24" i="29"/>
  <c r="P23" i="29"/>
  <c r="K23" i="29"/>
  <c r="E23" i="29"/>
  <c r="D23" i="29"/>
  <c r="C23" i="29"/>
  <c r="B23" i="29"/>
  <c r="P22" i="29"/>
  <c r="K22" i="29"/>
  <c r="E22" i="29"/>
  <c r="D22" i="29"/>
  <c r="C22" i="29"/>
  <c r="B22" i="29"/>
  <c r="P21" i="29"/>
  <c r="K21" i="29"/>
  <c r="E21" i="29"/>
  <c r="D21" i="29"/>
  <c r="C21" i="29"/>
  <c r="B21" i="29"/>
  <c r="P20" i="29"/>
  <c r="K20" i="29"/>
  <c r="E20" i="29"/>
  <c r="D20" i="29"/>
  <c r="C20" i="29"/>
  <c r="B20" i="29"/>
  <c r="P19" i="29"/>
  <c r="K19" i="29"/>
  <c r="E19" i="29"/>
  <c r="D19" i="29"/>
  <c r="C19" i="29"/>
  <c r="B19" i="29"/>
  <c r="P18" i="29"/>
  <c r="K18" i="29"/>
  <c r="E18" i="29"/>
  <c r="D18" i="29"/>
  <c r="C18" i="29"/>
  <c r="B18" i="29"/>
  <c r="P17" i="29"/>
  <c r="K17" i="29"/>
  <c r="E17" i="29"/>
  <c r="D17" i="29"/>
  <c r="C17" i="29"/>
  <c r="B17" i="29"/>
  <c r="P16" i="29"/>
  <c r="K16" i="29"/>
  <c r="E16" i="29"/>
  <c r="D16" i="29"/>
  <c r="C16" i="29"/>
  <c r="B16" i="29"/>
  <c r="P15" i="29"/>
  <c r="K15" i="29"/>
  <c r="E15" i="29"/>
  <c r="D15" i="29"/>
  <c r="C15" i="29"/>
  <c r="B15" i="29"/>
  <c r="P14" i="29"/>
  <c r="K14" i="29"/>
  <c r="E14" i="29"/>
  <c r="D14" i="29"/>
  <c r="C14" i="29"/>
  <c r="B14" i="29"/>
  <c r="P13" i="29"/>
  <c r="K13" i="29"/>
  <c r="E13" i="29"/>
  <c r="D13" i="29"/>
  <c r="C13" i="29"/>
  <c r="B13" i="29"/>
  <c r="P12" i="29"/>
  <c r="K12" i="29"/>
  <c r="E12" i="29"/>
  <c r="D12" i="29"/>
  <c r="C12" i="29"/>
  <c r="B12" i="29"/>
  <c r="P11" i="29"/>
  <c r="K11" i="29"/>
  <c r="E11" i="29"/>
  <c r="D11" i="29"/>
  <c r="C11" i="29"/>
  <c r="B11" i="29"/>
  <c r="P10" i="29"/>
  <c r="K10" i="29"/>
  <c r="E10" i="29"/>
  <c r="D10" i="29"/>
  <c r="C10" i="29"/>
  <c r="B10" i="29"/>
  <c r="P9" i="29"/>
  <c r="K9" i="29"/>
  <c r="E9" i="29"/>
  <c r="D9" i="29"/>
  <c r="C9" i="29"/>
  <c r="B10" i="26"/>
  <c r="C10" i="26"/>
  <c r="D10" i="26"/>
  <c r="E10" i="26"/>
  <c r="B11" i="26"/>
  <c r="C11" i="26"/>
  <c r="D11" i="26"/>
  <c r="E11" i="26"/>
  <c r="B12" i="26"/>
  <c r="C12" i="26"/>
  <c r="D12" i="26"/>
  <c r="E12" i="26"/>
  <c r="B13" i="26"/>
  <c r="C13" i="26"/>
  <c r="D13" i="26"/>
  <c r="E13" i="26"/>
  <c r="B14" i="26"/>
  <c r="C14" i="26"/>
  <c r="D14" i="26"/>
  <c r="E14" i="26"/>
  <c r="B15" i="26"/>
  <c r="C15" i="26"/>
  <c r="D15" i="26"/>
  <c r="E15" i="26"/>
  <c r="B16" i="26"/>
  <c r="C16" i="26"/>
  <c r="D16" i="26"/>
  <c r="E16" i="26"/>
  <c r="B17" i="26"/>
  <c r="C17" i="26"/>
  <c r="D17" i="26"/>
  <c r="E17" i="26"/>
  <c r="B18" i="26"/>
  <c r="C18" i="26"/>
  <c r="D18" i="26"/>
  <c r="E18" i="26"/>
  <c r="B19" i="26"/>
  <c r="C19" i="26"/>
  <c r="D19" i="26"/>
  <c r="E19" i="26"/>
  <c r="B20" i="26"/>
  <c r="C20" i="26"/>
  <c r="D20" i="26"/>
  <c r="E20" i="26"/>
  <c r="B21" i="26"/>
  <c r="C21" i="26"/>
  <c r="D21" i="26"/>
  <c r="E21" i="26"/>
  <c r="B22" i="26"/>
  <c r="C22" i="26"/>
  <c r="D22" i="26"/>
  <c r="E22" i="26"/>
  <c r="B23" i="26"/>
  <c r="C23" i="26"/>
  <c r="D23" i="26"/>
  <c r="E23" i="26"/>
  <c r="B24" i="26"/>
  <c r="C24" i="26"/>
  <c r="D24" i="26"/>
  <c r="E24" i="26"/>
  <c r="B25" i="26"/>
  <c r="C25" i="26"/>
  <c r="D25" i="26"/>
  <c r="E25" i="26"/>
  <c r="B26" i="26"/>
  <c r="C26" i="26"/>
  <c r="D26" i="26"/>
  <c r="E26" i="26"/>
  <c r="B27" i="26"/>
  <c r="C27" i="26"/>
  <c r="D27" i="26"/>
  <c r="E27" i="26"/>
  <c r="B28" i="26"/>
  <c r="C28" i="26"/>
  <c r="D28" i="26"/>
  <c r="E28" i="26"/>
  <c r="B29" i="26"/>
  <c r="C29" i="26"/>
  <c r="D29" i="26"/>
  <c r="E29" i="26"/>
  <c r="B30" i="26"/>
  <c r="C30" i="26"/>
  <c r="D30" i="26"/>
  <c r="E30" i="26"/>
  <c r="B31" i="26"/>
  <c r="C31" i="26"/>
  <c r="D31" i="26"/>
  <c r="E31" i="26"/>
  <c r="B32" i="26"/>
  <c r="C32" i="26"/>
  <c r="D32" i="26"/>
  <c r="E32" i="26"/>
  <c r="B33" i="26"/>
  <c r="C33" i="26"/>
  <c r="D33" i="26"/>
  <c r="E33" i="26"/>
  <c r="B34" i="26"/>
  <c r="C34" i="26"/>
  <c r="D34" i="26"/>
  <c r="E34" i="26"/>
  <c r="B35" i="26"/>
  <c r="C35" i="26"/>
  <c r="D35" i="26"/>
  <c r="E35" i="26"/>
  <c r="B36" i="26"/>
  <c r="C36" i="26"/>
  <c r="D36" i="26"/>
  <c r="E36" i="26"/>
  <c r="E9" i="26"/>
  <c r="D9" i="26"/>
  <c r="C9" i="26"/>
  <c r="B9" i="26"/>
  <c r="P36" i="26"/>
  <c r="P35" i="26"/>
  <c r="P34" i="26"/>
  <c r="P33" i="26"/>
  <c r="P32" i="26"/>
  <c r="P31" i="26"/>
  <c r="P30" i="26"/>
  <c r="P29" i="26"/>
  <c r="P28" i="26"/>
  <c r="P27" i="26"/>
  <c r="P26" i="26"/>
  <c r="P25" i="26"/>
  <c r="P24" i="26"/>
  <c r="P23" i="26"/>
  <c r="P22" i="26"/>
  <c r="P21" i="26"/>
  <c r="P20" i="26"/>
  <c r="P19" i="26"/>
  <c r="P18" i="26"/>
  <c r="P17" i="26"/>
  <c r="P16" i="26"/>
  <c r="P15" i="26"/>
  <c r="P12" i="26"/>
  <c r="P11" i="26"/>
  <c r="P10" i="26"/>
  <c r="O37" i="26"/>
  <c r="N37" i="26"/>
  <c r="P9" i="26"/>
  <c r="L37" i="26"/>
  <c r="K36" i="26"/>
  <c r="K35" i="26"/>
  <c r="K34" i="26"/>
  <c r="K33" i="26"/>
  <c r="K32" i="26"/>
  <c r="K31" i="26"/>
  <c r="K30" i="26"/>
  <c r="K29" i="26"/>
  <c r="K28" i="26"/>
  <c r="K27" i="26"/>
  <c r="K25" i="26"/>
  <c r="K24" i="26"/>
  <c r="K23" i="26"/>
  <c r="K22" i="26"/>
  <c r="K21" i="26"/>
  <c r="K20" i="26"/>
  <c r="K19" i="26"/>
  <c r="K18" i="26"/>
  <c r="K17" i="26"/>
  <c r="K16" i="26"/>
  <c r="K15" i="26"/>
  <c r="K14" i="26"/>
  <c r="K13" i="26"/>
  <c r="K12" i="26"/>
  <c r="K11" i="26"/>
  <c r="K10" i="26"/>
  <c r="J37" i="26"/>
  <c r="I37" i="26"/>
  <c r="K9" i="26"/>
  <c r="G37" i="26"/>
  <c r="E46" i="18"/>
  <c r="D46" i="18"/>
  <c r="C46" i="18"/>
  <c r="E9" i="18"/>
  <c r="D9" i="18"/>
  <c r="C9" i="18"/>
  <c r="N46" i="18"/>
  <c r="N30" i="18"/>
  <c r="N26" i="18"/>
  <c r="N25" i="18"/>
  <c r="N20" i="18"/>
  <c r="N19" i="18"/>
  <c r="N17" i="18"/>
  <c r="N15" i="18"/>
  <c r="N13" i="18"/>
  <c r="N11" i="18"/>
  <c r="M47" i="18"/>
  <c r="N9" i="18"/>
  <c r="K47" i="18"/>
  <c r="J46" i="18"/>
  <c r="J34" i="18"/>
  <c r="J26" i="18"/>
  <c r="J25" i="18"/>
  <c r="J20" i="18"/>
  <c r="J19" i="18"/>
  <c r="J17" i="18"/>
  <c r="J15" i="18"/>
  <c r="J13" i="18"/>
  <c r="J11" i="18"/>
  <c r="I47" i="18"/>
  <c r="J9" i="18"/>
  <c r="G47" i="18"/>
  <c r="M57" i="12"/>
  <c r="M56" i="12"/>
  <c r="M55" i="12"/>
  <c r="M54" i="12"/>
  <c r="M53" i="12"/>
  <c r="M52" i="12"/>
  <c r="M51" i="12"/>
  <c r="M50" i="12"/>
  <c r="M49" i="12"/>
  <c r="M48" i="12"/>
  <c r="M47" i="12"/>
  <c r="M46" i="12"/>
  <c r="M45" i="12"/>
  <c r="M44" i="12"/>
  <c r="M43" i="12"/>
  <c r="M42" i="12"/>
  <c r="M41" i="12"/>
  <c r="M40" i="12"/>
  <c r="M39" i="12"/>
  <c r="M38" i="12"/>
  <c r="M37" i="12"/>
  <c r="M36" i="12"/>
  <c r="M35" i="12"/>
  <c r="M34" i="12"/>
  <c r="M33" i="12"/>
  <c r="M32" i="12"/>
  <c r="M31" i="12"/>
  <c r="M30" i="12"/>
  <c r="M29" i="12"/>
  <c r="M28" i="12"/>
  <c r="M27" i="12"/>
  <c r="M26" i="12"/>
  <c r="M25" i="12"/>
  <c r="M24" i="12"/>
  <c r="M23" i="12"/>
  <c r="M22" i="12"/>
  <c r="M21" i="12"/>
  <c r="M20" i="12"/>
  <c r="M19" i="12"/>
  <c r="M18" i="12"/>
  <c r="M17" i="12"/>
  <c r="M16" i="12"/>
  <c r="M15" i="12"/>
  <c r="M14" i="12"/>
  <c r="M13" i="12"/>
  <c r="M12" i="12"/>
  <c r="M11" i="12"/>
  <c r="L58" i="12"/>
  <c r="J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H58" i="12"/>
  <c r="I10" i="12"/>
  <c r="F58" i="12"/>
  <c r="B9" i="35"/>
  <c r="D36" i="35"/>
  <c r="C36" i="35"/>
  <c r="B36" i="35"/>
  <c r="D35" i="35"/>
  <c r="C35" i="35"/>
  <c r="B35" i="35"/>
  <c r="D34" i="35"/>
  <c r="C34" i="35"/>
  <c r="B34" i="35"/>
  <c r="D33" i="35"/>
  <c r="C33" i="35"/>
  <c r="B33" i="35"/>
  <c r="D32" i="35"/>
  <c r="C32" i="35"/>
  <c r="B32" i="35"/>
  <c r="D31" i="35"/>
  <c r="C31" i="35"/>
  <c r="B31" i="35"/>
  <c r="D30" i="35"/>
  <c r="C30" i="35"/>
  <c r="B30" i="35"/>
  <c r="D29" i="35"/>
  <c r="C29" i="35"/>
  <c r="B29" i="35"/>
  <c r="D28" i="35"/>
  <c r="C28" i="35"/>
  <c r="B28" i="35"/>
  <c r="D27" i="35"/>
  <c r="C27" i="35"/>
  <c r="B27" i="35"/>
  <c r="D26" i="35"/>
  <c r="C26" i="35"/>
  <c r="B26" i="35"/>
  <c r="D25" i="35"/>
  <c r="C25" i="35"/>
  <c r="B25" i="35"/>
  <c r="D24" i="35"/>
  <c r="C24" i="35"/>
  <c r="B24" i="35"/>
  <c r="D23" i="35"/>
  <c r="C23" i="35"/>
  <c r="B23" i="35"/>
  <c r="D22" i="35"/>
  <c r="C22" i="35"/>
  <c r="B22" i="35"/>
  <c r="D21" i="35"/>
  <c r="C21" i="35"/>
  <c r="B21" i="35"/>
  <c r="D20" i="35"/>
  <c r="C20" i="35"/>
  <c r="B20" i="35"/>
  <c r="D19" i="35"/>
  <c r="C19" i="35"/>
  <c r="B19" i="35"/>
  <c r="D18" i="35"/>
  <c r="C18" i="35"/>
  <c r="B18" i="35"/>
  <c r="D17" i="35"/>
  <c r="C17" i="35"/>
  <c r="B17" i="35"/>
  <c r="D16" i="35"/>
  <c r="C16" i="35"/>
  <c r="B16" i="35"/>
  <c r="D15" i="35"/>
  <c r="C15" i="35"/>
  <c r="B15" i="35"/>
  <c r="D14" i="35"/>
  <c r="C14" i="35"/>
  <c r="B14" i="35"/>
  <c r="D13" i="35"/>
  <c r="C13" i="35"/>
  <c r="B13" i="35"/>
  <c r="D12" i="35"/>
  <c r="C12" i="35"/>
  <c r="B12" i="35"/>
  <c r="D11" i="35"/>
  <c r="C11" i="35"/>
  <c r="B11" i="35"/>
  <c r="D10" i="35"/>
  <c r="C10" i="35"/>
  <c r="B10" i="35"/>
  <c r="D9" i="35"/>
  <c r="C9" i="35"/>
  <c r="P36" i="35"/>
  <c r="P35" i="35"/>
  <c r="P34" i="35"/>
  <c r="P33" i="35"/>
  <c r="P32" i="35"/>
  <c r="P27" i="35"/>
  <c r="P26" i="35"/>
  <c r="P25" i="35"/>
  <c r="P24" i="35"/>
  <c r="P19" i="35"/>
  <c r="P18" i="35"/>
  <c r="P17" i="35"/>
  <c r="P16" i="35"/>
  <c r="P11" i="35"/>
  <c r="P10" i="35"/>
  <c r="P9" i="35"/>
  <c r="K36" i="35"/>
  <c r="K33" i="35"/>
  <c r="K30" i="35"/>
  <c r="K29" i="35"/>
  <c r="K26" i="35"/>
  <c r="K25" i="35"/>
  <c r="K22" i="35"/>
  <c r="K21" i="35"/>
  <c r="K18" i="35"/>
  <c r="K17" i="35"/>
  <c r="K14" i="35"/>
  <c r="K12" i="35"/>
  <c r="K11" i="35"/>
  <c r="I37" i="35"/>
  <c r="E10" i="69"/>
  <c r="B10" i="69"/>
  <c r="F37" i="69"/>
  <c r="E37" i="69"/>
  <c r="C37" i="69"/>
  <c r="B37" i="69"/>
  <c r="F36" i="69"/>
  <c r="E36" i="69"/>
  <c r="C36" i="69"/>
  <c r="B36" i="69"/>
  <c r="F35" i="69"/>
  <c r="E35" i="69"/>
  <c r="C35" i="69"/>
  <c r="B35" i="69"/>
  <c r="F34" i="69"/>
  <c r="E34" i="69"/>
  <c r="C34" i="69"/>
  <c r="B34" i="69"/>
  <c r="F33" i="69"/>
  <c r="E33" i="69"/>
  <c r="C33" i="69"/>
  <c r="B33" i="69"/>
  <c r="F32" i="69"/>
  <c r="E32" i="69"/>
  <c r="C32" i="69"/>
  <c r="B32" i="69"/>
  <c r="F31" i="69"/>
  <c r="E31" i="69"/>
  <c r="C31" i="69"/>
  <c r="B31" i="69"/>
  <c r="F30" i="69"/>
  <c r="E30" i="69"/>
  <c r="C30" i="69"/>
  <c r="B30" i="69"/>
  <c r="F29" i="69"/>
  <c r="E29" i="69"/>
  <c r="C29" i="69"/>
  <c r="B29" i="69"/>
  <c r="F28" i="69"/>
  <c r="E28" i="69"/>
  <c r="C28" i="69"/>
  <c r="B28" i="69"/>
  <c r="F27" i="69"/>
  <c r="E27" i="69"/>
  <c r="C27" i="69"/>
  <c r="B27" i="69"/>
  <c r="F26" i="69"/>
  <c r="E26" i="69"/>
  <c r="C26" i="69"/>
  <c r="B26" i="69"/>
  <c r="F25" i="69"/>
  <c r="E25" i="69"/>
  <c r="C25" i="69"/>
  <c r="B25" i="69"/>
  <c r="F24" i="69"/>
  <c r="E24" i="69"/>
  <c r="C24" i="69"/>
  <c r="B24" i="69"/>
  <c r="F23" i="69"/>
  <c r="E23" i="69"/>
  <c r="C23" i="69"/>
  <c r="B23" i="69"/>
  <c r="F22" i="69"/>
  <c r="E22" i="69"/>
  <c r="C22" i="69"/>
  <c r="B22" i="69"/>
  <c r="F21" i="69"/>
  <c r="E21" i="69"/>
  <c r="C21" i="69"/>
  <c r="B21" i="69"/>
  <c r="F20" i="69"/>
  <c r="E20" i="69"/>
  <c r="C20" i="69"/>
  <c r="B20" i="69"/>
  <c r="F19" i="69"/>
  <c r="E19" i="69"/>
  <c r="C19" i="69"/>
  <c r="B19" i="69"/>
  <c r="F18" i="69"/>
  <c r="E18" i="69"/>
  <c r="C18" i="69"/>
  <c r="B18" i="69"/>
  <c r="F17" i="69"/>
  <c r="E17" i="69"/>
  <c r="C17" i="69"/>
  <c r="B17" i="69"/>
  <c r="F16" i="69"/>
  <c r="E16" i="69"/>
  <c r="C16" i="69"/>
  <c r="B16" i="69"/>
  <c r="F15" i="69"/>
  <c r="E15" i="69"/>
  <c r="C15" i="69"/>
  <c r="B15" i="69"/>
  <c r="F14" i="69"/>
  <c r="E14" i="69"/>
  <c r="C14" i="69"/>
  <c r="B14" i="69"/>
  <c r="F13" i="69"/>
  <c r="E13" i="69"/>
  <c r="C13" i="69"/>
  <c r="B13" i="69"/>
  <c r="F12" i="69"/>
  <c r="E12" i="69"/>
  <c r="C12" i="69"/>
  <c r="B12" i="69"/>
  <c r="F11" i="69"/>
  <c r="E11" i="69"/>
  <c r="C11" i="69"/>
  <c r="B11" i="69"/>
  <c r="F10" i="69"/>
  <c r="C10" i="69"/>
  <c r="X37" i="69"/>
  <c r="W37" i="69"/>
  <c r="T37" i="69"/>
  <c r="W36" i="69"/>
  <c r="X36" i="69"/>
  <c r="T36" i="69"/>
  <c r="W35" i="69"/>
  <c r="X35" i="69"/>
  <c r="T35" i="69"/>
  <c r="W34" i="69"/>
  <c r="X34" i="69"/>
  <c r="T34" i="69"/>
  <c r="X33" i="69"/>
  <c r="W33" i="69"/>
  <c r="T33" i="69"/>
  <c r="W32" i="69"/>
  <c r="T32" i="69"/>
  <c r="X32" i="69"/>
  <c r="W31" i="69"/>
  <c r="X31" i="69"/>
  <c r="T31" i="69"/>
  <c r="W30" i="69"/>
  <c r="X30" i="69"/>
  <c r="T30" i="69"/>
  <c r="X29" i="69"/>
  <c r="W29" i="69"/>
  <c r="T29" i="69"/>
  <c r="W28" i="69"/>
  <c r="T28" i="69"/>
  <c r="X28" i="69"/>
  <c r="W27" i="69"/>
  <c r="X27" i="69"/>
  <c r="T27" i="69"/>
  <c r="W26" i="69"/>
  <c r="X26" i="69"/>
  <c r="T26" i="69"/>
  <c r="X25" i="69"/>
  <c r="W25" i="69"/>
  <c r="T25" i="69"/>
  <c r="W24" i="69"/>
  <c r="T24" i="69"/>
  <c r="X24" i="69"/>
  <c r="W23" i="69"/>
  <c r="X23" i="69"/>
  <c r="T23" i="69"/>
  <c r="W22" i="69"/>
  <c r="X22" i="69"/>
  <c r="T22" i="69"/>
  <c r="X21" i="69"/>
  <c r="W21" i="69"/>
  <c r="T21" i="69"/>
  <c r="W20" i="69"/>
  <c r="T20" i="69"/>
  <c r="X20" i="69"/>
  <c r="W19" i="69"/>
  <c r="X19" i="69"/>
  <c r="T19" i="69"/>
  <c r="W18" i="69"/>
  <c r="X18" i="69"/>
  <c r="T18" i="69"/>
  <c r="X17" i="69"/>
  <c r="W17" i="69"/>
  <c r="T17" i="69"/>
  <c r="W16" i="69"/>
  <c r="T16" i="69"/>
  <c r="X16" i="69"/>
  <c r="W15" i="69"/>
  <c r="X15" i="69"/>
  <c r="T15" i="69"/>
  <c r="W14" i="69"/>
  <c r="X14" i="69"/>
  <c r="T14" i="69"/>
  <c r="X13" i="69"/>
  <c r="W13" i="69"/>
  <c r="T13" i="69"/>
  <c r="W12" i="69"/>
  <c r="T12" i="69"/>
  <c r="X12" i="69"/>
  <c r="W11" i="69"/>
  <c r="X11" i="69"/>
  <c r="T11" i="69"/>
  <c r="W10" i="69"/>
  <c r="X10" i="69"/>
  <c r="T10" i="69"/>
  <c r="S38" i="69"/>
  <c r="R38" i="69"/>
  <c r="P37" i="69"/>
  <c r="O37" i="69"/>
  <c r="L37" i="69"/>
  <c r="P36" i="69"/>
  <c r="O36" i="69"/>
  <c r="L36" i="69"/>
  <c r="O35" i="69"/>
  <c r="P35" i="69"/>
  <c r="L35" i="69"/>
  <c r="O34" i="69"/>
  <c r="P34" i="69"/>
  <c r="L34" i="69"/>
  <c r="P33" i="69"/>
  <c r="O33" i="69"/>
  <c r="L33" i="69"/>
  <c r="P32" i="69"/>
  <c r="O32" i="69"/>
  <c r="L32" i="69"/>
  <c r="O31" i="69"/>
  <c r="P31" i="69"/>
  <c r="L31" i="69"/>
  <c r="O30" i="69"/>
  <c r="P30" i="69"/>
  <c r="L30" i="69"/>
  <c r="P29" i="69"/>
  <c r="O29" i="69"/>
  <c r="L29" i="69"/>
  <c r="P28" i="69"/>
  <c r="O28" i="69"/>
  <c r="L28" i="69"/>
  <c r="O27" i="69"/>
  <c r="P27" i="69"/>
  <c r="L27" i="69"/>
  <c r="O26" i="69"/>
  <c r="P26" i="69"/>
  <c r="L26" i="69"/>
  <c r="P25" i="69"/>
  <c r="O25" i="69"/>
  <c r="L25" i="69"/>
  <c r="P24" i="69"/>
  <c r="O24" i="69"/>
  <c r="L24" i="69"/>
  <c r="O23" i="69"/>
  <c r="P23" i="69"/>
  <c r="L23" i="69"/>
  <c r="O22" i="69"/>
  <c r="P22" i="69"/>
  <c r="L22" i="69"/>
  <c r="P21" i="69"/>
  <c r="O21" i="69"/>
  <c r="L21" i="69"/>
  <c r="P20" i="69"/>
  <c r="O20" i="69"/>
  <c r="L20" i="69"/>
  <c r="O19" i="69"/>
  <c r="P19" i="69"/>
  <c r="L19" i="69"/>
  <c r="O18" i="69"/>
  <c r="P18" i="69"/>
  <c r="L18" i="69"/>
  <c r="P17" i="69"/>
  <c r="O17" i="69"/>
  <c r="L17" i="69"/>
  <c r="P16" i="69"/>
  <c r="O16" i="69"/>
  <c r="L16" i="69"/>
  <c r="O15" i="69"/>
  <c r="P15" i="69"/>
  <c r="L15" i="69"/>
  <c r="O14" i="69"/>
  <c r="P14" i="69"/>
  <c r="L14" i="69"/>
  <c r="P13" i="69"/>
  <c r="O13" i="69"/>
  <c r="L13" i="69"/>
  <c r="P12" i="69"/>
  <c r="O12" i="69"/>
  <c r="L12" i="69"/>
  <c r="O11" i="69"/>
  <c r="P11" i="69"/>
  <c r="L11" i="69"/>
  <c r="O10" i="69"/>
  <c r="P10" i="69"/>
  <c r="K38" i="69"/>
  <c r="L10" i="69"/>
  <c r="B9" i="51"/>
  <c r="E36" i="51"/>
  <c r="D36" i="51"/>
  <c r="C36" i="51"/>
  <c r="B36" i="51"/>
  <c r="E35" i="51"/>
  <c r="D35" i="51"/>
  <c r="C35" i="51"/>
  <c r="B35" i="51"/>
  <c r="E34" i="51"/>
  <c r="D34" i="51"/>
  <c r="C34" i="51"/>
  <c r="B34" i="51"/>
  <c r="E33" i="51"/>
  <c r="D33" i="51"/>
  <c r="C33" i="51"/>
  <c r="B33" i="51"/>
  <c r="E32" i="51"/>
  <c r="D32" i="51"/>
  <c r="C32" i="51"/>
  <c r="B32" i="51"/>
  <c r="E31" i="51"/>
  <c r="D31" i="51"/>
  <c r="C31" i="51"/>
  <c r="B31" i="51"/>
  <c r="E30" i="51"/>
  <c r="D30" i="51"/>
  <c r="C30" i="51"/>
  <c r="B30" i="51"/>
  <c r="E29" i="51"/>
  <c r="D29" i="51"/>
  <c r="C29" i="51"/>
  <c r="B29" i="51"/>
  <c r="E28" i="51"/>
  <c r="D28" i="51"/>
  <c r="C28" i="51"/>
  <c r="B28" i="51"/>
  <c r="E27" i="51"/>
  <c r="D27" i="51"/>
  <c r="C27" i="51"/>
  <c r="B27" i="51"/>
  <c r="E26" i="51"/>
  <c r="D26" i="51"/>
  <c r="C26" i="51"/>
  <c r="B26" i="51"/>
  <c r="E25" i="51"/>
  <c r="D25" i="51"/>
  <c r="C25" i="51"/>
  <c r="B25" i="51"/>
  <c r="E24" i="51"/>
  <c r="D24" i="51"/>
  <c r="C24" i="51"/>
  <c r="B24" i="51"/>
  <c r="E23" i="51"/>
  <c r="D23" i="51"/>
  <c r="C23" i="51"/>
  <c r="B23" i="51"/>
  <c r="E22" i="51"/>
  <c r="D22" i="51"/>
  <c r="C22" i="51"/>
  <c r="B22" i="51"/>
  <c r="E21" i="51"/>
  <c r="D21" i="51"/>
  <c r="C21" i="51"/>
  <c r="B21" i="51"/>
  <c r="E20" i="51"/>
  <c r="D20" i="51"/>
  <c r="C20" i="51"/>
  <c r="B20" i="51"/>
  <c r="E19" i="51"/>
  <c r="D19" i="51"/>
  <c r="C19" i="51"/>
  <c r="B19" i="51"/>
  <c r="E18" i="51"/>
  <c r="D18" i="51"/>
  <c r="C18" i="51"/>
  <c r="B18" i="51"/>
  <c r="E17" i="51"/>
  <c r="D17" i="51"/>
  <c r="C17" i="51"/>
  <c r="B17" i="51"/>
  <c r="E16" i="51"/>
  <c r="D16" i="51"/>
  <c r="C16" i="51"/>
  <c r="B16" i="51"/>
  <c r="E15" i="51"/>
  <c r="D15" i="51"/>
  <c r="C15" i="51"/>
  <c r="B15" i="51"/>
  <c r="E14" i="51"/>
  <c r="D14" i="51"/>
  <c r="C14" i="51"/>
  <c r="B14" i="51"/>
  <c r="E13" i="51"/>
  <c r="D13" i="51"/>
  <c r="C13" i="51"/>
  <c r="B13" i="51"/>
  <c r="E12" i="51"/>
  <c r="D12" i="51"/>
  <c r="C12" i="51"/>
  <c r="B12" i="51"/>
  <c r="E11" i="51"/>
  <c r="D11" i="51"/>
  <c r="C11" i="51"/>
  <c r="B11" i="51"/>
  <c r="E10" i="51"/>
  <c r="D10" i="51"/>
  <c r="C10" i="51"/>
  <c r="B10" i="51"/>
  <c r="E9" i="51"/>
  <c r="D9" i="51"/>
  <c r="C9" i="51"/>
  <c r="O37" i="51"/>
  <c r="N37" i="51"/>
  <c r="M37" i="51"/>
  <c r="L37" i="51"/>
  <c r="J37" i="51"/>
  <c r="I37" i="51"/>
  <c r="H37" i="51"/>
  <c r="G37" i="51"/>
  <c r="P36" i="51"/>
  <c r="K36" i="51"/>
  <c r="P35" i="51"/>
  <c r="K35" i="51"/>
  <c r="P34" i="51"/>
  <c r="K34" i="51"/>
  <c r="P33" i="51"/>
  <c r="K33" i="51"/>
  <c r="P32" i="51"/>
  <c r="K32" i="51"/>
  <c r="P31" i="51"/>
  <c r="K31" i="51"/>
  <c r="P30" i="51"/>
  <c r="K30" i="51"/>
  <c r="P29" i="51"/>
  <c r="K29" i="51"/>
  <c r="P28" i="51"/>
  <c r="K28" i="51"/>
  <c r="P27" i="51"/>
  <c r="K27" i="51"/>
  <c r="P26" i="51"/>
  <c r="K26" i="51"/>
  <c r="P25" i="51"/>
  <c r="K25" i="51"/>
  <c r="P24" i="51"/>
  <c r="K24" i="51"/>
  <c r="P23" i="51"/>
  <c r="K23" i="51"/>
  <c r="P22" i="51"/>
  <c r="K22" i="51"/>
  <c r="P21" i="51"/>
  <c r="K21" i="51"/>
  <c r="P20" i="51"/>
  <c r="K20" i="51"/>
  <c r="P19" i="51"/>
  <c r="K19" i="51"/>
  <c r="P18" i="51"/>
  <c r="K18" i="51"/>
  <c r="P17" i="51"/>
  <c r="K17" i="51"/>
  <c r="P16" i="51"/>
  <c r="K16" i="51"/>
  <c r="P15" i="51"/>
  <c r="K15" i="51"/>
  <c r="P14" i="51"/>
  <c r="K14" i="51"/>
  <c r="P13" i="51"/>
  <c r="K13" i="51"/>
  <c r="P12" i="51"/>
  <c r="K12" i="51"/>
  <c r="P11" i="51"/>
  <c r="K11" i="51"/>
  <c r="P10" i="51"/>
  <c r="K10" i="51"/>
  <c r="P9" i="51"/>
  <c r="K9" i="51"/>
  <c r="P9" i="48"/>
  <c r="K9" i="48"/>
  <c r="B10" i="48"/>
  <c r="C10" i="48"/>
  <c r="D10" i="48"/>
  <c r="E10" i="48"/>
  <c r="B11" i="48"/>
  <c r="C11" i="48"/>
  <c r="D11" i="48"/>
  <c r="E11" i="48"/>
  <c r="B12" i="48"/>
  <c r="C12" i="48"/>
  <c r="D12" i="48"/>
  <c r="E12" i="48"/>
  <c r="B13" i="48"/>
  <c r="C13" i="48"/>
  <c r="D13" i="48"/>
  <c r="E13" i="48"/>
  <c r="B14" i="48"/>
  <c r="C14" i="48"/>
  <c r="D14" i="48"/>
  <c r="E14" i="48"/>
  <c r="B15" i="48"/>
  <c r="C15" i="48"/>
  <c r="D15" i="48"/>
  <c r="E15" i="48"/>
  <c r="B16" i="48"/>
  <c r="C16" i="48"/>
  <c r="D16" i="48"/>
  <c r="E16" i="48"/>
  <c r="B17" i="48"/>
  <c r="C17" i="48"/>
  <c r="D17" i="48"/>
  <c r="E17" i="48"/>
  <c r="B18" i="48"/>
  <c r="C18" i="48"/>
  <c r="D18" i="48"/>
  <c r="E18" i="48"/>
  <c r="B19" i="48"/>
  <c r="C19" i="48"/>
  <c r="D19" i="48"/>
  <c r="E19" i="48"/>
  <c r="B20" i="48"/>
  <c r="C20" i="48"/>
  <c r="D20" i="48"/>
  <c r="E20" i="48"/>
  <c r="B21" i="48"/>
  <c r="C21" i="48"/>
  <c r="D21" i="48"/>
  <c r="E21" i="48"/>
  <c r="B22" i="48"/>
  <c r="C22" i="48"/>
  <c r="D22" i="48"/>
  <c r="E22" i="48"/>
  <c r="B23" i="48"/>
  <c r="C23" i="48"/>
  <c r="D23" i="48"/>
  <c r="E23" i="48"/>
  <c r="B24" i="48"/>
  <c r="C24" i="48"/>
  <c r="D24" i="48"/>
  <c r="E24" i="48"/>
  <c r="B25" i="48"/>
  <c r="C25" i="48"/>
  <c r="D25" i="48"/>
  <c r="E25" i="48"/>
  <c r="B26" i="48"/>
  <c r="C26" i="48"/>
  <c r="D26" i="48"/>
  <c r="E26" i="48"/>
  <c r="B27" i="48"/>
  <c r="C27" i="48"/>
  <c r="D27" i="48"/>
  <c r="E27" i="48"/>
  <c r="B28" i="48"/>
  <c r="C28" i="48"/>
  <c r="D28" i="48"/>
  <c r="E28" i="48"/>
  <c r="B29" i="48"/>
  <c r="C29" i="48"/>
  <c r="D29" i="48"/>
  <c r="E29" i="48"/>
  <c r="B30" i="48"/>
  <c r="C30" i="48"/>
  <c r="D30" i="48"/>
  <c r="E30" i="48"/>
  <c r="B31" i="48"/>
  <c r="C31" i="48"/>
  <c r="D31" i="48"/>
  <c r="E31" i="48"/>
  <c r="B32" i="48"/>
  <c r="C32" i="48"/>
  <c r="D32" i="48"/>
  <c r="E32" i="48"/>
  <c r="B33" i="48"/>
  <c r="C33" i="48"/>
  <c r="D33" i="48"/>
  <c r="E33" i="48"/>
  <c r="B34" i="48"/>
  <c r="C34" i="48"/>
  <c r="D34" i="48"/>
  <c r="E34" i="48"/>
  <c r="B35" i="48"/>
  <c r="C35" i="48"/>
  <c r="D35" i="48"/>
  <c r="E35" i="48"/>
  <c r="B36" i="48"/>
  <c r="C36" i="48"/>
  <c r="D36" i="48"/>
  <c r="E36" i="48"/>
  <c r="E9" i="48"/>
  <c r="D9" i="48"/>
  <c r="C9" i="48"/>
  <c r="B9" i="48"/>
  <c r="P36" i="48"/>
  <c r="P35" i="48"/>
  <c r="P34" i="48"/>
  <c r="P33" i="48"/>
  <c r="P32" i="48"/>
  <c r="P31" i="48"/>
  <c r="P30" i="48"/>
  <c r="P29" i="48"/>
  <c r="P28" i="48"/>
  <c r="P27" i="48"/>
  <c r="P26" i="48"/>
  <c r="P25" i="48"/>
  <c r="P24" i="48"/>
  <c r="P23" i="48"/>
  <c r="P22" i="48"/>
  <c r="P21" i="48"/>
  <c r="P20" i="48"/>
  <c r="P19" i="48"/>
  <c r="P18" i="48"/>
  <c r="P17" i="48"/>
  <c r="P16" i="48"/>
  <c r="P15" i="48"/>
  <c r="P14" i="48"/>
  <c r="P13" i="48"/>
  <c r="P12" i="48"/>
  <c r="P11" i="48"/>
  <c r="P10" i="48"/>
  <c r="O37" i="48"/>
  <c r="N37" i="48"/>
  <c r="L37" i="48"/>
  <c r="K36" i="48"/>
  <c r="K35" i="48"/>
  <c r="K34" i="48"/>
  <c r="K33" i="48"/>
  <c r="K32" i="48"/>
  <c r="K31" i="48"/>
  <c r="K30" i="48"/>
  <c r="K29" i="48"/>
  <c r="K28" i="48"/>
  <c r="K27" i="48"/>
  <c r="K26" i="48"/>
  <c r="K25" i="48"/>
  <c r="K24" i="48"/>
  <c r="K23" i="48"/>
  <c r="K22" i="48"/>
  <c r="K21" i="48"/>
  <c r="K20" i="48"/>
  <c r="K19" i="48"/>
  <c r="K18" i="48"/>
  <c r="K17" i="48"/>
  <c r="K16" i="48"/>
  <c r="K15" i="48"/>
  <c r="K14" i="48"/>
  <c r="K13" i="48"/>
  <c r="K12" i="48"/>
  <c r="K11" i="48"/>
  <c r="K10" i="48"/>
  <c r="J37" i="48"/>
  <c r="I37" i="48"/>
  <c r="G37" i="48"/>
  <c r="J9" i="45"/>
  <c r="C9" i="45"/>
  <c r="N9" i="45"/>
  <c r="C10" i="45"/>
  <c r="D10" i="45"/>
  <c r="E10" i="45"/>
  <c r="C11" i="45"/>
  <c r="D11" i="45"/>
  <c r="E11" i="45"/>
  <c r="C12" i="45"/>
  <c r="D12" i="45"/>
  <c r="E12" i="45"/>
  <c r="C13" i="45"/>
  <c r="D13" i="45"/>
  <c r="E13" i="45"/>
  <c r="C14" i="45"/>
  <c r="D14" i="45"/>
  <c r="E14" i="45"/>
  <c r="C15" i="45"/>
  <c r="D15" i="45"/>
  <c r="E15" i="45"/>
  <c r="C17" i="45"/>
  <c r="D17" i="45"/>
  <c r="E17" i="45"/>
  <c r="C18" i="45"/>
  <c r="D18" i="45"/>
  <c r="E18" i="45"/>
  <c r="C19" i="45"/>
  <c r="D19" i="45"/>
  <c r="E19" i="45"/>
  <c r="C20" i="45"/>
  <c r="D20" i="45"/>
  <c r="E20" i="45"/>
  <c r="C25" i="45"/>
  <c r="D25" i="45"/>
  <c r="E25" i="45"/>
  <c r="C26" i="45"/>
  <c r="D26" i="45"/>
  <c r="E26" i="45"/>
  <c r="C27" i="45"/>
  <c r="D27" i="45"/>
  <c r="E27" i="45"/>
  <c r="C28" i="45"/>
  <c r="D28" i="45"/>
  <c r="E28" i="45"/>
  <c r="C29" i="45"/>
  <c r="D29" i="45"/>
  <c r="E29" i="45"/>
  <c r="C30" i="45"/>
  <c r="D30" i="45"/>
  <c r="E30" i="45"/>
  <c r="C31" i="45"/>
  <c r="D31" i="45"/>
  <c r="E31" i="45"/>
  <c r="C32" i="45"/>
  <c r="D32" i="45"/>
  <c r="E32" i="45"/>
  <c r="C33" i="45"/>
  <c r="D33" i="45"/>
  <c r="E33" i="45"/>
  <c r="C34" i="45"/>
  <c r="D34" i="45"/>
  <c r="E34" i="45"/>
  <c r="C35" i="45"/>
  <c r="D35" i="45"/>
  <c r="E35" i="45"/>
  <c r="C36" i="45"/>
  <c r="D36" i="45"/>
  <c r="E36" i="45"/>
  <c r="C39" i="45"/>
  <c r="D39" i="45"/>
  <c r="E39" i="45"/>
  <c r="C41" i="45"/>
  <c r="D41" i="45"/>
  <c r="E41" i="45"/>
  <c r="C42" i="45"/>
  <c r="D42" i="45"/>
  <c r="E42" i="45"/>
  <c r="C47" i="45"/>
  <c r="D47" i="45"/>
  <c r="E47" i="45"/>
  <c r="E9" i="45"/>
  <c r="D9" i="45"/>
  <c r="N47" i="45"/>
  <c r="N42" i="45"/>
  <c r="N41" i="45"/>
  <c r="N39" i="45"/>
  <c r="N36" i="45"/>
  <c r="N35" i="45"/>
  <c r="N34" i="45"/>
  <c r="N33" i="45"/>
  <c r="N32" i="45"/>
  <c r="N31" i="45"/>
  <c r="N30" i="45"/>
  <c r="N29" i="45"/>
  <c r="N28" i="45"/>
  <c r="N27" i="45"/>
  <c r="N26" i="45"/>
  <c r="N25" i="45"/>
  <c r="N20" i="45"/>
  <c r="N19" i="45"/>
  <c r="N18" i="45"/>
  <c r="N17" i="45"/>
  <c r="N15" i="45"/>
  <c r="N14" i="45"/>
  <c r="N13" i="45"/>
  <c r="N12" i="45"/>
  <c r="N11" i="45"/>
  <c r="N10" i="45"/>
  <c r="J47" i="45"/>
  <c r="J42" i="45"/>
  <c r="J41" i="45"/>
  <c r="J39" i="45"/>
  <c r="J36" i="45"/>
  <c r="J35" i="45"/>
  <c r="J34" i="45"/>
  <c r="J33" i="45"/>
  <c r="J32" i="45"/>
  <c r="J31" i="45"/>
  <c r="J30" i="45"/>
  <c r="J29" i="45"/>
  <c r="J28" i="45"/>
  <c r="J27" i="45"/>
  <c r="J26" i="45"/>
  <c r="J25" i="45"/>
  <c r="J20" i="45"/>
  <c r="J19" i="45"/>
  <c r="J18" i="45"/>
  <c r="J17" i="45"/>
  <c r="J15" i="45"/>
  <c r="J14" i="45"/>
  <c r="J13" i="45"/>
  <c r="J12" i="45"/>
  <c r="J11" i="45"/>
  <c r="J10" i="45"/>
  <c r="M10" i="39"/>
  <c r="O9" i="36"/>
  <c r="I9" i="39"/>
  <c r="K9" i="36"/>
  <c r="B10" i="39"/>
  <c r="C10" i="39"/>
  <c r="D10" i="39"/>
  <c r="B11" i="39"/>
  <c r="C11" i="39"/>
  <c r="D11" i="39"/>
  <c r="B12" i="39"/>
  <c r="C12" i="39"/>
  <c r="D12" i="39"/>
  <c r="B13" i="39"/>
  <c r="C13" i="39"/>
  <c r="D13" i="39"/>
  <c r="B14" i="39"/>
  <c r="C14" i="39"/>
  <c r="D14" i="39"/>
  <c r="B15" i="39"/>
  <c r="C15" i="39"/>
  <c r="D15" i="39"/>
  <c r="B16" i="39"/>
  <c r="C16" i="39"/>
  <c r="D16" i="39"/>
  <c r="B17" i="39"/>
  <c r="C17" i="39"/>
  <c r="D17" i="39"/>
  <c r="B18" i="39"/>
  <c r="C18" i="39"/>
  <c r="D18" i="39"/>
  <c r="B19" i="39"/>
  <c r="C19" i="39"/>
  <c r="D19" i="39"/>
  <c r="B20" i="39"/>
  <c r="C20" i="39"/>
  <c r="D20" i="39"/>
  <c r="B21" i="39"/>
  <c r="C21" i="39"/>
  <c r="D21" i="39"/>
  <c r="B22" i="39"/>
  <c r="C22" i="39"/>
  <c r="D22" i="39"/>
  <c r="B23" i="39"/>
  <c r="C23" i="39"/>
  <c r="D23" i="39"/>
  <c r="B24" i="39"/>
  <c r="C24" i="39"/>
  <c r="D24" i="39"/>
  <c r="B25" i="39"/>
  <c r="C25" i="39"/>
  <c r="D25" i="39"/>
  <c r="B26" i="39"/>
  <c r="C26" i="39"/>
  <c r="D26" i="39"/>
  <c r="B27" i="39"/>
  <c r="C27" i="39"/>
  <c r="D27" i="39"/>
  <c r="B28" i="39"/>
  <c r="C28" i="39"/>
  <c r="D28" i="39"/>
  <c r="B29" i="39"/>
  <c r="C29" i="39"/>
  <c r="D29" i="39"/>
  <c r="B30" i="39"/>
  <c r="C30" i="39"/>
  <c r="D30" i="39"/>
  <c r="B31" i="39"/>
  <c r="C31" i="39"/>
  <c r="D31" i="39"/>
  <c r="B32" i="39"/>
  <c r="C32" i="39"/>
  <c r="D32" i="39"/>
  <c r="B33" i="39"/>
  <c r="C33" i="39"/>
  <c r="D33" i="39"/>
  <c r="B34" i="39"/>
  <c r="C34" i="39"/>
  <c r="D34" i="39"/>
  <c r="B35" i="39"/>
  <c r="C35" i="39"/>
  <c r="D35" i="39"/>
  <c r="B36" i="39"/>
  <c r="C36" i="39"/>
  <c r="D36" i="39"/>
  <c r="B37" i="39"/>
  <c r="C37" i="39"/>
  <c r="D37" i="39"/>
  <c r="B38" i="39"/>
  <c r="C38" i="39"/>
  <c r="D38" i="39"/>
  <c r="B39" i="39"/>
  <c r="C39" i="39"/>
  <c r="D39" i="39"/>
  <c r="B40" i="39"/>
  <c r="C40" i="39"/>
  <c r="D40" i="39"/>
  <c r="B41" i="39"/>
  <c r="C41" i="39"/>
  <c r="D41" i="39"/>
  <c r="B42" i="39"/>
  <c r="C42" i="39"/>
  <c r="D42" i="39"/>
  <c r="B43" i="39"/>
  <c r="C43" i="39"/>
  <c r="D43" i="39"/>
  <c r="B44" i="39"/>
  <c r="C44" i="39"/>
  <c r="D44" i="39"/>
  <c r="B45" i="39"/>
  <c r="C45" i="39"/>
  <c r="D45" i="39"/>
  <c r="B46" i="39"/>
  <c r="C46" i="39"/>
  <c r="D46" i="39"/>
  <c r="B47" i="39"/>
  <c r="C47" i="39"/>
  <c r="D47" i="39"/>
  <c r="B48" i="39"/>
  <c r="C48" i="39"/>
  <c r="D48" i="39"/>
  <c r="B49" i="39"/>
  <c r="C49" i="39"/>
  <c r="D49" i="39"/>
  <c r="B50" i="39"/>
  <c r="C50" i="39"/>
  <c r="D50" i="39"/>
  <c r="B51" i="39"/>
  <c r="C51" i="39"/>
  <c r="D51" i="39"/>
  <c r="B52" i="39"/>
  <c r="C52" i="39"/>
  <c r="D52" i="39"/>
  <c r="B53" i="39"/>
  <c r="C53" i="39"/>
  <c r="D53" i="39"/>
  <c r="B54" i="39"/>
  <c r="C54" i="39"/>
  <c r="D54" i="39"/>
  <c r="B55" i="39"/>
  <c r="C55" i="39"/>
  <c r="D55" i="39"/>
  <c r="B56" i="39"/>
  <c r="C56" i="39"/>
  <c r="D56" i="39"/>
  <c r="B57" i="39"/>
  <c r="C57" i="39"/>
  <c r="D57" i="39"/>
  <c r="D9" i="39"/>
  <c r="C9" i="39"/>
  <c r="B9" i="39"/>
  <c r="M57" i="39"/>
  <c r="M56" i="39"/>
  <c r="M55" i="39"/>
  <c r="M54" i="39"/>
  <c r="M53" i="39"/>
  <c r="M52" i="39"/>
  <c r="M51" i="39"/>
  <c r="M50" i="39"/>
  <c r="M49" i="39"/>
  <c r="M48" i="39"/>
  <c r="M47" i="39"/>
  <c r="M46" i="39"/>
  <c r="M45" i="39"/>
  <c r="M44" i="39"/>
  <c r="M43" i="39"/>
  <c r="M42" i="39"/>
  <c r="M41" i="39"/>
  <c r="M40" i="39"/>
  <c r="M39" i="39"/>
  <c r="M38" i="39"/>
  <c r="M37" i="39"/>
  <c r="M36" i="39"/>
  <c r="M35" i="39"/>
  <c r="M34" i="39"/>
  <c r="M33" i="39"/>
  <c r="M32" i="39"/>
  <c r="M31" i="39"/>
  <c r="M30" i="39"/>
  <c r="M29" i="39"/>
  <c r="M28" i="39"/>
  <c r="M27" i="39"/>
  <c r="M26" i="39"/>
  <c r="M25" i="39"/>
  <c r="M24" i="39"/>
  <c r="M23" i="39"/>
  <c r="M22" i="39"/>
  <c r="M21" i="39"/>
  <c r="M20" i="39"/>
  <c r="M19" i="39"/>
  <c r="M18" i="39"/>
  <c r="M17" i="39"/>
  <c r="M16" i="39"/>
  <c r="M15" i="39"/>
  <c r="M14" i="39"/>
  <c r="M13" i="39"/>
  <c r="M12" i="39"/>
  <c r="M11" i="39"/>
  <c r="L58" i="39"/>
  <c r="M9" i="39"/>
  <c r="J58" i="39"/>
  <c r="I57" i="39"/>
  <c r="I56" i="39"/>
  <c r="I55" i="39"/>
  <c r="I54" i="39"/>
  <c r="I53" i="39"/>
  <c r="I52" i="39"/>
  <c r="I51" i="39"/>
  <c r="I50" i="39"/>
  <c r="I49" i="39"/>
  <c r="I48" i="39"/>
  <c r="I47" i="39"/>
  <c r="I46" i="39"/>
  <c r="I45" i="39"/>
  <c r="I44" i="39"/>
  <c r="I43" i="39"/>
  <c r="I42" i="39"/>
  <c r="I41" i="39"/>
  <c r="I40" i="39"/>
  <c r="I39" i="39"/>
  <c r="I38" i="39"/>
  <c r="I37" i="39"/>
  <c r="I36" i="39"/>
  <c r="I35" i="39"/>
  <c r="I34" i="39"/>
  <c r="I33" i="39"/>
  <c r="I32" i="39"/>
  <c r="I31" i="39"/>
  <c r="I30" i="39"/>
  <c r="I29" i="39"/>
  <c r="I28" i="39"/>
  <c r="I27" i="39"/>
  <c r="I26" i="39"/>
  <c r="I25" i="39"/>
  <c r="I24" i="39"/>
  <c r="I23" i="39"/>
  <c r="I22" i="39"/>
  <c r="I21" i="39"/>
  <c r="I20" i="39"/>
  <c r="I19" i="39"/>
  <c r="I18" i="39"/>
  <c r="I17" i="39"/>
  <c r="I16" i="39"/>
  <c r="I15" i="39"/>
  <c r="I14" i="39"/>
  <c r="I13" i="39"/>
  <c r="I12" i="39"/>
  <c r="I11" i="39"/>
  <c r="I10" i="39"/>
  <c r="H58" i="39"/>
  <c r="F58" i="39"/>
  <c r="B23" i="36"/>
  <c r="C23" i="36"/>
  <c r="D23" i="36"/>
  <c r="B24" i="36"/>
  <c r="C24" i="36"/>
  <c r="D24" i="36"/>
  <c r="B25" i="36"/>
  <c r="C25" i="36"/>
  <c r="D25" i="36"/>
  <c r="B26" i="36"/>
  <c r="C26" i="36"/>
  <c r="D26" i="36"/>
  <c r="B27" i="36"/>
  <c r="C27" i="36"/>
  <c r="D27" i="36"/>
  <c r="B28" i="36"/>
  <c r="C28" i="36"/>
  <c r="D28" i="36"/>
  <c r="B29" i="36"/>
  <c r="C29" i="36"/>
  <c r="D29" i="36"/>
  <c r="B30" i="36"/>
  <c r="C30" i="36"/>
  <c r="D30" i="36"/>
  <c r="B31" i="36"/>
  <c r="C31" i="36"/>
  <c r="D31" i="36"/>
  <c r="B32" i="36"/>
  <c r="C32" i="36"/>
  <c r="D32" i="36"/>
  <c r="B33" i="36"/>
  <c r="C33" i="36"/>
  <c r="D33" i="36"/>
  <c r="B34" i="36"/>
  <c r="C34" i="36"/>
  <c r="D34" i="36"/>
  <c r="B35" i="36"/>
  <c r="C35" i="36"/>
  <c r="D35" i="36"/>
  <c r="B36" i="36"/>
  <c r="C36" i="36"/>
  <c r="D36" i="36"/>
  <c r="B10" i="36"/>
  <c r="C10" i="36"/>
  <c r="D10" i="36"/>
  <c r="B11" i="36"/>
  <c r="C11" i="36"/>
  <c r="D11" i="36"/>
  <c r="B12" i="36"/>
  <c r="C12" i="36"/>
  <c r="D12" i="36"/>
  <c r="B13" i="36"/>
  <c r="C13" i="36"/>
  <c r="D13" i="36"/>
  <c r="B14" i="36"/>
  <c r="C14" i="36"/>
  <c r="D14" i="36"/>
  <c r="B15" i="36"/>
  <c r="C15" i="36"/>
  <c r="D15" i="36"/>
  <c r="B16" i="36"/>
  <c r="C16" i="36"/>
  <c r="D16" i="36"/>
  <c r="B17" i="36"/>
  <c r="C17" i="36"/>
  <c r="D17" i="36"/>
  <c r="B18" i="36"/>
  <c r="C18" i="36"/>
  <c r="D18" i="36"/>
  <c r="B19" i="36"/>
  <c r="C19" i="36"/>
  <c r="D19" i="36"/>
  <c r="B20" i="36"/>
  <c r="C20" i="36"/>
  <c r="D20" i="36"/>
  <c r="B21" i="36"/>
  <c r="C21" i="36"/>
  <c r="D21" i="36"/>
  <c r="B22" i="36"/>
  <c r="C22" i="36"/>
  <c r="D22" i="36"/>
  <c r="C9" i="36"/>
  <c r="D9" i="36"/>
  <c r="O36" i="36"/>
  <c r="P36" i="36"/>
  <c r="O35" i="36"/>
  <c r="P35" i="36"/>
  <c r="O34" i="36"/>
  <c r="P34" i="36"/>
  <c r="P33" i="36"/>
  <c r="O32" i="36"/>
  <c r="P32" i="36"/>
  <c r="O31" i="36"/>
  <c r="P31" i="36"/>
  <c r="O30" i="36"/>
  <c r="P30" i="36"/>
  <c r="P29" i="36"/>
  <c r="O28" i="36"/>
  <c r="P28" i="36"/>
  <c r="P27" i="36"/>
  <c r="O27" i="36"/>
  <c r="O26" i="36"/>
  <c r="P26" i="36"/>
  <c r="P25" i="36"/>
  <c r="O24" i="36"/>
  <c r="P24" i="36"/>
  <c r="O23" i="36"/>
  <c r="P23" i="36"/>
  <c r="O22" i="36"/>
  <c r="P22" i="36"/>
  <c r="P21" i="36"/>
  <c r="O20" i="36"/>
  <c r="P20" i="36"/>
  <c r="O19" i="36"/>
  <c r="P19" i="36"/>
  <c r="O18" i="36"/>
  <c r="P18" i="36"/>
  <c r="P17" i="36"/>
  <c r="O16" i="36"/>
  <c r="P16" i="36"/>
  <c r="O15" i="36"/>
  <c r="P15" i="36"/>
  <c r="O14" i="36"/>
  <c r="P14" i="36"/>
  <c r="P13" i="36"/>
  <c r="O12" i="36"/>
  <c r="P12" i="36"/>
  <c r="O11" i="36"/>
  <c r="P11" i="36"/>
  <c r="O10" i="36"/>
  <c r="P10" i="36"/>
  <c r="N37" i="36"/>
  <c r="P9" i="36"/>
  <c r="L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K10" i="36"/>
  <c r="I37" i="36"/>
  <c r="F9" i="45" l="1"/>
  <c r="C37" i="29"/>
  <c r="B37" i="26"/>
  <c r="D37" i="29"/>
  <c r="D13" i="69"/>
  <c r="D15" i="69"/>
  <c r="D16" i="69"/>
  <c r="D17" i="69"/>
  <c r="D19" i="69"/>
  <c r="D20" i="69"/>
  <c r="D24" i="69"/>
  <c r="D29" i="69"/>
  <c r="D31" i="69"/>
  <c r="D32" i="69"/>
  <c r="D10" i="69"/>
  <c r="D33" i="69"/>
  <c r="D35" i="69"/>
  <c r="D36" i="69"/>
  <c r="D12" i="69"/>
  <c r="D14" i="69"/>
  <c r="D22" i="69"/>
  <c r="D26" i="69"/>
  <c r="D28" i="69"/>
  <c r="B37" i="48"/>
  <c r="F9" i="48"/>
  <c r="E37" i="29"/>
  <c r="D23" i="69"/>
  <c r="D11" i="69"/>
  <c r="D25" i="69"/>
  <c r="D27" i="69"/>
  <c r="D30" i="69"/>
  <c r="D21" i="69"/>
  <c r="D37" i="69"/>
  <c r="D18" i="69"/>
  <c r="D34" i="69"/>
  <c r="K37" i="9"/>
  <c r="M37" i="9" s="1"/>
  <c r="G37" i="9"/>
  <c r="I37" i="9" s="1"/>
  <c r="K37" i="5"/>
  <c r="M37" i="5" s="1"/>
  <c r="G37" i="5"/>
  <c r="I37" i="5" s="1"/>
  <c r="F10" i="29"/>
  <c r="F14" i="29"/>
  <c r="F18" i="29"/>
  <c r="F22" i="29"/>
  <c r="F30" i="29"/>
  <c r="F34" i="29"/>
  <c r="F32" i="29"/>
  <c r="F36" i="29"/>
  <c r="B37" i="29"/>
  <c r="F37" i="29" s="1"/>
  <c r="F11" i="29"/>
  <c r="F13" i="29"/>
  <c r="F15" i="29"/>
  <c r="F17" i="29"/>
  <c r="F19" i="29"/>
  <c r="F21" i="29"/>
  <c r="F23" i="29"/>
  <c r="F25" i="29"/>
  <c r="F27" i="29"/>
  <c r="F29" i="29"/>
  <c r="F31" i="29"/>
  <c r="F33" i="29"/>
  <c r="F35" i="29"/>
  <c r="K37" i="29"/>
  <c r="P37" i="29"/>
  <c r="F26" i="29"/>
  <c r="F12" i="29"/>
  <c r="F16" i="29"/>
  <c r="F20" i="29"/>
  <c r="F24" i="29"/>
  <c r="F28" i="29"/>
  <c r="F9" i="29"/>
  <c r="M37" i="26"/>
  <c r="P37" i="26" s="1"/>
  <c r="H37" i="26"/>
  <c r="K37" i="26" s="1"/>
  <c r="L47" i="18"/>
  <c r="N47" i="18" s="1"/>
  <c r="H47" i="18"/>
  <c r="J47" i="18" s="1"/>
  <c r="K58" i="12"/>
  <c r="M58" i="12" s="1"/>
  <c r="G58" i="12"/>
  <c r="I58" i="12" s="1"/>
  <c r="K10" i="35"/>
  <c r="K13" i="35"/>
  <c r="K15" i="35"/>
  <c r="K16" i="35"/>
  <c r="K23" i="35"/>
  <c r="K24" i="35"/>
  <c r="K31" i="35"/>
  <c r="K32" i="35"/>
  <c r="L37" i="35"/>
  <c r="P14" i="35"/>
  <c r="P15" i="35"/>
  <c r="P20" i="35"/>
  <c r="P21" i="35"/>
  <c r="P30" i="35"/>
  <c r="P31" i="35"/>
  <c r="G37" i="35"/>
  <c r="K34" i="35"/>
  <c r="K35" i="35"/>
  <c r="K9" i="35"/>
  <c r="K19" i="35"/>
  <c r="K20" i="35"/>
  <c r="K27" i="35"/>
  <c r="K28" i="35"/>
  <c r="N37" i="35"/>
  <c r="P12" i="35"/>
  <c r="P13" i="35"/>
  <c r="P22" i="35"/>
  <c r="P23" i="35"/>
  <c r="P28" i="35"/>
  <c r="P29" i="35"/>
  <c r="M37" i="35"/>
  <c r="H37" i="35"/>
  <c r="T38" i="69"/>
  <c r="U38" i="69"/>
  <c r="X38" i="69" s="1"/>
  <c r="V38" i="69"/>
  <c r="W38" i="69" s="1"/>
  <c r="M38" i="69"/>
  <c r="J38" i="69"/>
  <c r="L38" i="69" s="1"/>
  <c r="N38" i="69"/>
  <c r="P37" i="51"/>
  <c r="K37" i="51"/>
  <c r="M37" i="48"/>
  <c r="P37" i="48" s="1"/>
  <c r="H37" i="48"/>
  <c r="K37" i="48" s="1"/>
  <c r="N48" i="45"/>
  <c r="J48" i="45"/>
  <c r="K58" i="39"/>
  <c r="M58" i="39" s="1"/>
  <c r="G58" i="39"/>
  <c r="I58" i="39" s="1"/>
  <c r="M37" i="36"/>
  <c r="O13" i="36"/>
  <c r="O17" i="36"/>
  <c r="O21" i="36"/>
  <c r="O25" i="36"/>
  <c r="O29" i="36"/>
  <c r="O33" i="36"/>
  <c r="G37" i="36"/>
  <c r="H37" i="36"/>
  <c r="J38" i="61"/>
  <c r="F37" i="61"/>
  <c r="E37" i="61"/>
  <c r="F36" i="61"/>
  <c r="E36" i="61"/>
  <c r="F35" i="61"/>
  <c r="E35" i="61"/>
  <c r="F34" i="61"/>
  <c r="E34" i="61"/>
  <c r="F33" i="61"/>
  <c r="E33" i="61"/>
  <c r="F32" i="61"/>
  <c r="E32" i="61"/>
  <c r="F31" i="61"/>
  <c r="E31" i="61"/>
  <c r="F30" i="61"/>
  <c r="E30" i="61"/>
  <c r="F29" i="61"/>
  <c r="E29" i="61"/>
  <c r="F28" i="61"/>
  <c r="E28" i="61"/>
  <c r="F27" i="61"/>
  <c r="E27" i="61"/>
  <c r="F26" i="61"/>
  <c r="E26" i="61"/>
  <c r="F25" i="61"/>
  <c r="E25" i="61"/>
  <c r="F24" i="61"/>
  <c r="E24" i="61"/>
  <c r="F23" i="61"/>
  <c r="E23" i="61"/>
  <c r="F22" i="61"/>
  <c r="E22" i="61"/>
  <c r="F21" i="61"/>
  <c r="E21" i="61"/>
  <c r="F20" i="61"/>
  <c r="E20" i="61"/>
  <c r="F19" i="61"/>
  <c r="E19" i="61"/>
  <c r="F18" i="61"/>
  <c r="E18" i="61"/>
  <c r="F17" i="61"/>
  <c r="E17" i="61"/>
  <c r="F16" i="61"/>
  <c r="E16" i="61"/>
  <c r="F15" i="61"/>
  <c r="E15" i="61"/>
  <c r="F14" i="61"/>
  <c r="E14" i="61"/>
  <c r="F13" i="61"/>
  <c r="E13" i="61"/>
  <c r="F12" i="61"/>
  <c r="E12" i="61"/>
  <c r="F11" i="61"/>
  <c r="E11" i="61"/>
  <c r="E10" i="61"/>
  <c r="F10" i="61"/>
  <c r="B12" i="61"/>
  <c r="C11" i="61"/>
  <c r="B11" i="61"/>
  <c r="C37" i="61"/>
  <c r="B37" i="61"/>
  <c r="C36" i="61"/>
  <c r="B36" i="61"/>
  <c r="C35" i="61"/>
  <c r="B35" i="61"/>
  <c r="C34" i="61"/>
  <c r="B34" i="61"/>
  <c r="C33" i="61"/>
  <c r="B33" i="61"/>
  <c r="C32" i="61"/>
  <c r="B32" i="61"/>
  <c r="C31" i="61"/>
  <c r="B31" i="61"/>
  <c r="C30" i="61"/>
  <c r="B30" i="61"/>
  <c r="C29" i="61"/>
  <c r="B29" i="61"/>
  <c r="C28" i="61"/>
  <c r="B28" i="61"/>
  <c r="C27" i="61"/>
  <c r="B27" i="61"/>
  <c r="C26" i="61"/>
  <c r="B26" i="61"/>
  <c r="C25" i="61"/>
  <c r="B25" i="61"/>
  <c r="C24" i="61"/>
  <c r="B24" i="61"/>
  <c r="C23" i="61"/>
  <c r="B23" i="61"/>
  <c r="C22" i="61"/>
  <c r="B22" i="61"/>
  <c r="C21" i="61"/>
  <c r="B21" i="61"/>
  <c r="C20" i="61"/>
  <c r="B20" i="61"/>
  <c r="C19" i="61"/>
  <c r="B19" i="61"/>
  <c r="C18" i="61"/>
  <c r="B18" i="61"/>
  <c r="C17" i="61"/>
  <c r="B17" i="61"/>
  <c r="C16" i="61"/>
  <c r="B16" i="61"/>
  <c r="C15" i="61"/>
  <c r="B15" i="61"/>
  <c r="C14" i="61"/>
  <c r="B14" i="61"/>
  <c r="C13" i="61"/>
  <c r="B13" i="61"/>
  <c r="C12" i="61"/>
  <c r="C10" i="61"/>
  <c r="D10" i="61" s="1"/>
  <c r="X10" i="61"/>
  <c r="P10" i="61"/>
  <c r="O10" i="61"/>
  <c r="L10" i="61"/>
  <c r="X37" i="61"/>
  <c r="W37" i="61"/>
  <c r="T37" i="61"/>
  <c r="X36" i="61"/>
  <c r="W36" i="61"/>
  <c r="T36" i="61"/>
  <c r="W35" i="61"/>
  <c r="T35" i="61"/>
  <c r="X35" i="61"/>
  <c r="W34" i="61"/>
  <c r="X34" i="61"/>
  <c r="T34" i="61"/>
  <c r="X33" i="61"/>
  <c r="W33" i="61"/>
  <c r="T33" i="61"/>
  <c r="X32" i="61"/>
  <c r="W32" i="61"/>
  <c r="T32" i="61"/>
  <c r="W31" i="61"/>
  <c r="T31" i="61"/>
  <c r="X31" i="61"/>
  <c r="W30" i="61"/>
  <c r="X30" i="61"/>
  <c r="T30" i="61"/>
  <c r="X29" i="61"/>
  <c r="W29" i="61"/>
  <c r="T29" i="61"/>
  <c r="X28" i="61"/>
  <c r="W28" i="61"/>
  <c r="T28" i="61"/>
  <c r="W27" i="61"/>
  <c r="T27" i="61"/>
  <c r="X27" i="61"/>
  <c r="W26" i="61"/>
  <c r="X26" i="61"/>
  <c r="T26" i="61"/>
  <c r="X25" i="61"/>
  <c r="W25" i="61"/>
  <c r="T25" i="61"/>
  <c r="X24" i="61"/>
  <c r="W24" i="61"/>
  <c r="T24" i="61"/>
  <c r="W23" i="61"/>
  <c r="T23" i="61"/>
  <c r="X23" i="61"/>
  <c r="W22" i="61"/>
  <c r="X22" i="61"/>
  <c r="T22" i="61"/>
  <c r="X21" i="61"/>
  <c r="W21" i="61"/>
  <c r="T21" i="61"/>
  <c r="X20" i="61"/>
  <c r="W20" i="61"/>
  <c r="T20" i="61"/>
  <c r="W19" i="61"/>
  <c r="T19" i="61"/>
  <c r="X19" i="61"/>
  <c r="W18" i="61"/>
  <c r="X18" i="61"/>
  <c r="T18" i="61"/>
  <c r="X17" i="61"/>
  <c r="W17" i="61"/>
  <c r="T17" i="61"/>
  <c r="X16" i="61"/>
  <c r="W16" i="61"/>
  <c r="T16" i="61"/>
  <c r="W15" i="61"/>
  <c r="T15" i="61"/>
  <c r="X15" i="61"/>
  <c r="W14" i="61"/>
  <c r="X14" i="61"/>
  <c r="T14" i="61"/>
  <c r="X13" i="61"/>
  <c r="W13" i="61"/>
  <c r="T13" i="61"/>
  <c r="X12" i="61"/>
  <c r="W12" i="61"/>
  <c r="T12" i="61"/>
  <c r="W11" i="61"/>
  <c r="T11" i="61"/>
  <c r="X11" i="61"/>
  <c r="W10" i="61"/>
  <c r="T10" i="61"/>
  <c r="R38" i="61"/>
  <c r="O37" i="61"/>
  <c r="P37" i="61"/>
  <c r="P36" i="61"/>
  <c r="L36" i="61"/>
  <c r="O35" i="61"/>
  <c r="P35" i="61"/>
  <c r="P34" i="61"/>
  <c r="L34" i="61"/>
  <c r="O33" i="61"/>
  <c r="P33" i="61"/>
  <c r="P32" i="61"/>
  <c r="L32" i="61"/>
  <c r="O31" i="61"/>
  <c r="P31" i="61"/>
  <c r="P30" i="61"/>
  <c r="L30" i="61"/>
  <c r="O29" i="61"/>
  <c r="P29" i="61"/>
  <c r="P28" i="61"/>
  <c r="L28" i="61"/>
  <c r="O27" i="61"/>
  <c r="P27" i="61"/>
  <c r="P26" i="61"/>
  <c r="L26" i="61"/>
  <c r="O25" i="61"/>
  <c r="P25" i="61"/>
  <c r="P24" i="61"/>
  <c r="L24" i="61"/>
  <c r="O23" i="61"/>
  <c r="P23" i="61"/>
  <c r="P22" i="61"/>
  <c r="L22" i="61"/>
  <c r="O21" i="61"/>
  <c r="P21" i="61"/>
  <c r="P20" i="61"/>
  <c r="L20" i="61"/>
  <c r="O19" i="61"/>
  <c r="P19" i="61"/>
  <c r="P18" i="61"/>
  <c r="L18" i="61"/>
  <c r="O17" i="61"/>
  <c r="P17" i="61"/>
  <c r="P16" i="61"/>
  <c r="L16" i="61"/>
  <c r="O15" i="61"/>
  <c r="P15" i="61"/>
  <c r="P14" i="61"/>
  <c r="L14" i="61"/>
  <c r="O13" i="61"/>
  <c r="P13" i="61"/>
  <c r="P12" i="61"/>
  <c r="L12" i="61"/>
  <c r="O11" i="61"/>
  <c r="P11" i="61"/>
  <c r="N38" i="61"/>
  <c r="B38" i="61" l="1"/>
  <c r="P37" i="35"/>
  <c r="O37" i="35"/>
  <c r="K37" i="35"/>
  <c r="J37" i="35"/>
  <c r="O38" i="69"/>
  <c r="P38" i="69"/>
  <c r="P37" i="36"/>
  <c r="O37" i="36"/>
  <c r="K37" i="36"/>
  <c r="J37" i="36"/>
  <c r="U38" i="61"/>
  <c r="X38" i="61" s="1"/>
  <c r="V38" i="61"/>
  <c r="S38" i="61"/>
  <c r="T38" i="61" s="1"/>
  <c r="O12" i="61"/>
  <c r="L13" i="61"/>
  <c r="O16" i="61"/>
  <c r="L17" i="61"/>
  <c r="O20" i="61"/>
  <c r="L21" i="61"/>
  <c r="O24" i="61"/>
  <c r="L25" i="61"/>
  <c r="O28" i="61"/>
  <c r="L29" i="61"/>
  <c r="O32" i="61"/>
  <c r="L33" i="61"/>
  <c r="O36" i="61"/>
  <c r="L37" i="61"/>
  <c r="M38" i="61"/>
  <c r="P38" i="61" s="1"/>
  <c r="L11" i="61"/>
  <c r="O14" i="61"/>
  <c r="L15" i="61"/>
  <c r="O18" i="61"/>
  <c r="L19" i="61"/>
  <c r="O22" i="61"/>
  <c r="L23" i="61"/>
  <c r="O26" i="61"/>
  <c r="L27" i="61"/>
  <c r="O30" i="61"/>
  <c r="L31" i="61"/>
  <c r="O34" i="61"/>
  <c r="L35" i="61"/>
  <c r="K38" i="61"/>
  <c r="L38" i="61" s="1"/>
  <c r="I16" i="65"/>
  <c r="E11" i="52"/>
  <c r="I9" i="70"/>
  <c r="I8" i="70"/>
  <c r="W38" i="61" l="1"/>
  <c r="O38" i="61"/>
  <c r="I15" i="65" l="1"/>
  <c r="I14" i="65"/>
  <c r="I9" i="65"/>
  <c r="I10" i="70"/>
  <c r="I14" i="70"/>
  <c r="I16" i="70"/>
  <c r="I15" i="70"/>
  <c r="I12" i="70" s="1"/>
  <c r="I10" i="65" l="1"/>
  <c r="I11" i="65"/>
  <c r="I12" i="65"/>
  <c r="E8" i="52"/>
  <c r="I13" i="65" l="1"/>
  <c r="E26" i="58"/>
  <c r="F36" i="26" l="1"/>
  <c r="F33" i="35"/>
  <c r="D58" i="39"/>
  <c r="H16" i="61"/>
  <c r="F46" i="18" l="1"/>
  <c r="E50" i="12"/>
  <c r="F38" i="69"/>
  <c r="C38" i="61"/>
  <c r="E38" i="61"/>
  <c r="G10" i="61"/>
  <c r="E9" i="9"/>
  <c r="D32" i="61"/>
  <c r="D11" i="61"/>
  <c r="D12" i="61"/>
  <c r="D13" i="61"/>
  <c r="D14" i="61"/>
  <c r="D15" i="61"/>
  <c r="D16" i="61"/>
  <c r="D17" i="61"/>
  <c r="D18" i="61"/>
  <c r="D19" i="61"/>
  <c r="D20" i="61"/>
  <c r="D21" i="61"/>
  <c r="D22" i="61"/>
  <c r="D23" i="61"/>
  <c r="D24" i="61"/>
  <c r="D25" i="61"/>
  <c r="D26" i="61"/>
  <c r="D27" i="61"/>
  <c r="D28" i="61"/>
  <c r="D29" i="61"/>
  <c r="D30" i="61"/>
  <c r="D31" i="61"/>
  <c r="D33" i="61"/>
  <c r="D34" i="61"/>
  <c r="D35" i="61"/>
  <c r="D36" i="61"/>
  <c r="D37" i="61"/>
  <c r="H10" i="69"/>
  <c r="G10" i="69"/>
  <c r="B38" i="69"/>
  <c r="G12" i="69"/>
  <c r="H13" i="69"/>
  <c r="H14" i="69"/>
  <c r="H17" i="69"/>
  <c r="G18" i="69"/>
  <c r="H21" i="69"/>
  <c r="G22" i="69"/>
  <c r="G24" i="69"/>
  <c r="G25" i="69"/>
  <c r="H26" i="69"/>
  <c r="H29" i="69"/>
  <c r="G29" i="69"/>
  <c r="H30" i="69"/>
  <c r="H32" i="69"/>
  <c r="G32" i="69"/>
  <c r="H33" i="69"/>
  <c r="G34" i="69"/>
  <c r="H36" i="69"/>
  <c r="G36" i="69"/>
  <c r="H37" i="69"/>
  <c r="G37" i="69"/>
  <c r="H11" i="61"/>
  <c r="G11" i="61"/>
  <c r="H12" i="61"/>
  <c r="G12" i="61"/>
  <c r="G13" i="61"/>
  <c r="H13" i="61"/>
  <c r="G14" i="61"/>
  <c r="H15" i="61"/>
  <c r="G15" i="61"/>
  <c r="G16" i="61"/>
  <c r="G17" i="61"/>
  <c r="H17" i="61"/>
  <c r="H18" i="61"/>
  <c r="G18" i="61"/>
  <c r="H19" i="61"/>
  <c r="G19" i="61"/>
  <c r="H20" i="61"/>
  <c r="G20" i="61"/>
  <c r="G21" i="61"/>
  <c r="H21" i="61"/>
  <c r="H22" i="61"/>
  <c r="G22" i="61"/>
  <c r="H23" i="61"/>
  <c r="G23" i="61"/>
  <c r="H24" i="61"/>
  <c r="G24" i="61"/>
  <c r="G25" i="61"/>
  <c r="H25" i="61"/>
  <c r="H26" i="61"/>
  <c r="G26" i="61"/>
  <c r="H27" i="61"/>
  <c r="G27" i="61"/>
  <c r="H28" i="61"/>
  <c r="G28" i="61"/>
  <c r="G29" i="61"/>
  <c r="H29" i="61"/>
  <c r="G30" i="61"/>
  <c r="G31" i="61"/>
  <c r="H32" i="61"/>
  <c r="G32" i="61"/>
  <c r="G33" i="61"/>
  <c r="H33" i="61"/>
  <c r="G34" i="61"/>
  <c r="G35" i="61"/>
  <c r="H36" i="61"/>
  <c r="G36" i="61"/>
  <c r="G37" i="61"/>
  <c r="H37" i="61"/>
  <c r="E8" i="54"/>
  <c r="E9" i="54"/>
  <c r="E10" i="54"/>
  <c r="E11" i="54"/>
  <c r="E12" i="54"/>
  <c r="E13" i="54"/>
  <c r="E14" i="54"/>
  <c r="E15" i="54"/>
  <c r="E16" i="54"/>
  <c r="E17" i="54"/>
  <c r="E18" i="54"/>
  <c r="E19" i="54"/>
  <c r="E20" i="54"/>
  <c r="E21" i="54"/>
  <c r="E22" i="54"/>
  <c r="E23" i="54"/>
  <c r="E24" i="54"/>
  <c r="E25" i="54"/>
  <c r="E26" i="54"/>
  <c r="E27" i="54"/>
  <c r="E28" i="54"/>
  <c r="E29" i="54"/>
  <c r="E30" i="54"/>
  <c r="E31" i="54"/>
  <c r="E32" i="54"/>
  <c r="E33" i="54"/>
  <c r="E34" i="54"/>
  <c r="E35" i="54"/>
  <c r="E10" i="9"/>
  <c r="E11" i="9"/>
  <c r="E12" i="9"/>
  <c r="E14" i="9"/>
  <c r="E15" i="9"/>
  <c r="E16" i="9"/>
  <c r="E17" i="9"/>
  <c r="E20" i="9"/>
  <c r="E24" i="9"/>
  <c r="E25" i="9"/>
  <c r="E28" i="9"/>
  <c r="E29" i="9"/>
  <c r="E30" i="9"/>
  <c r="E32" i="9"/>
  <c r="E36" i="9"/>
  <c r="B36" i="54"/>
  <c r="D36" i="54"/>
  <c r="E18" i="9"/>
  <c r="C47" i="18"/>
  <c r="D36" i="73"/>
  <c r="C36" i="73"/>
  <c r="B36" i="73"/>
  <c r="E35" i="73"/>
  <c r="E34" i="73"/>
  <c r="E33" i="73"/>
  <c r="E32" i="73"/>
  <c r="E31" i="73"/>
  <c r="E30" i="73"/>
  <c r="E29" i="73"/>
  <c r="E28" i="73"/>
  <c r="E27" i="73"/>
  <c r="E25" i="73"/>
  <c r="E24" i="73"/>
  <c r="E23" i="73"/>
  <c r="E22" i="73"/>
  <c r="E21" i="73"/>
  <c r="E20" i="73"/>
  <c r="E19" i="73"/>
  <c r="E18" i="73"/>
  <c r="E17" i="73"/>
  <c r="E16" i="73"/>
  <c r="E15" i="73"/>
  <c r="E14" i="73"/>
  <c r="E13" i="73"/>
  <c r="E12" i="73"/>
  <c r="E11" i="73"/>
  <c r="E10" i="73"/>
  <c r="E9" i="73"/>
  <c r="E8" i="73"/>
  <c r="E13" i="5"/>
  <c r="E21" i="5"/>
  <c r="E29" i="5"/>
  <c r="E32" i="5"/>
  <c r="E15" i="5"/>
  <c r="E16" i="5"/>
  <c r="E20" i="5"/>
  <c r="E22" i="5"/>
  <c r="E23" i="5"/>
  <c r="E27" i="5"/>
  <c r="E30" i="5"/>
  <c r="E34" i="5"/>
  <c r="E35" i="5"/>
  <c r="I11" i="70"/>
  <c r="I13" i="70" s="1"/>
  <c r="B58" i="12"/>
  <c r="C36" i="58"/>
  <c r="E27" i="58"/>
  <c r="E8" i="58"/>
  <c r="E9" i="58"/>
  <c r="E10" i="58"/>
  <c r="E11" i="58"/>
  <c r="E12" i="58"/>
  <c r="E13" i="58"/>
  <c r="E14" i="58"/>
  <c r="E15" i="58"/>
  <c r="E16" i="58"/>
  <c r="E17" i="58"/>
  <c r="E18" i="58"/>
  <c r="E19" i="58"/>
  <c r="E20" i="58"/>
  <c r="E21" i="58"/>
  <c r="E22" i="58"/>
  <c r="E23" i="58"/>
  <c r="E24" i="58"/>
  <c r="E25" i="58"/>
  <c r="E28" i="58"/>
  <c r="E29" i="58"/>
  <c r="E30" i="58"/>
  <c r="E31" i="58"/>
  <c r="E32" i="58"/>
  <c r="E33" i="58"/>
  <c r="E34" i="58"/>
  <c r="F14" i="26"/>
  <c r="E10" i="12"/>
  <c r="E14" i="36"/>
  <c r="E29" i="35"/>
  <c r="D37" i="26"/>
  <c r="F11" i="26"/>
  <c r="F17" i="26"/>
  <c r="F21" i="26"/>
  <c r="F25" i="26"/>
  <c r="F29" i="26"/>
  <c r="F33" i="26"/>
  <c r="C37" i="26"/>
  <c r="G33" i="69"/>
  <c r="D36" i="58"/>
  <c r="C48" i="45"/>
  <c r="F18" i="45"/>
  <c r="F19" i="45"/>
  <c r="F34" i="45"/>
  <c r="B58" i="39"/>
  <c r="E11" i="39"/>
  <c r="E12" i="39"/>
  <c r="E15" i="39"/>
  <c r="E17" i="39"/>
  <c r="E19" i="39"/>
  <c r="E21" i="39"/>
  <c r="E23" i="39"/>
  <c r="E25" i="39"/>
  <c r="E26" i="39"/>
  <c r="E27" i="39"/>
  <c r="E29" i="39"/>
  <c r="E37" i="39"/>
  <c r="E38" i="39"/>
  <c r="E39" i="39"/>
  <c r="E42" i="39"/>
  <c r="E43" i="39"/>
  <c r="E46" i="39"/>
  <c r="E48" i="39"/>
  <c r="E50" i="39"/>
  <c r="E51" i="39"/>
  <c r="E52" i="39"/>
  <c r="E54" i="39"/>
  <c r="E56" i="39"/>
  <c r="F13" i="48"/>
  <c r="C37" i="48"/>
  <c r="F18" i="48"/>
  <c r="F20" i="48"/>
  <c r="F26" i="48"/>
  <c r="F31" i="48"/>
  <c r="F9" i="51"/>
  <c r="F13" i="51"/>
  <c r="F16" i="51"/>
  <c r="F17" i="51"/>
  <c r="F27" i="51"/>
  <c r="F35" i="51"/>
  <c r="E26" i="35"/>
  <c r="F9" i="35"/>
  <c r="F12" i="26"/>
  <c r="F20" i="26"/>
  <c r="F23" i="26"/>
  <c r="F24" i="26"/>
  <c r="F28" i="26"/>
  <c r="F35" i="26"/>
  <c r="E12" i="12"/>
  <c r="E14" i="12"/>
  <c r="C58" i="12"/>
  <c r="E17" i="12"/>
  <c r="E20" i="12"/>
  <c r="E21" i="12"/>
  <c r="E22" i="12"/>
  <c r="E24" i="12"/>
  <c r="E25" i="12"/>
  <c r="E26" i="12"/>
  <c r="E30" i="12"/>
  <c r="E34" i="12"/>
  <c r="E35" i="12"/>
  <c r="E38" i="12"/>
  <c r="E39" i="12"/>
  <c r="E43" i="12"/>
  <c r="E44" i="12"/>
  <c r="E45" i="12"/>
  <c r="E46" i="12"/>
  <c r="E47" i="12"/>
  <c r="E48" i="12"/>
  <c r="E51" i="12"/>
  <c r="E52" i="12"/>
  <c r="E53" i="12"/>
  <c r="E54" i="12"/>
  <c r="E55" i="12"/>
  <c r="E10" i="35"/>
  <c r="E11" i="35"/>
  <c r="F13" i="35"/>
  <c r="E13" i="35"/>
  <c r="E16" i="35"/>
  <c r="E17" i="35"/>
  <c r="F18" i="35"/>
  <c r="E18" i="35"/>
  <c r="E19" i="35"/>
  <c r="E20" i="35"/>
  <c r="E22" i="35"/>
  <c r="E23" i="35"/>
  <c r="E24" i="35"/>
  <c r="F27" i="35"/>
  <c r="E27" i="35"/>
  <c r="F30" i="35"/>
  <c r="E30" i="35"/>
  <c r="E32" i="35"/>
  <c r="E35" i="35"/>
  <c r="E36" i="35"/>
  <c r="F36" i="35"/>
  <c r="E12" i="52"/>
  <c r="F23" i="51"/>
  <c r="F30" i="45"/>
  <c r="E13" i="36"/>
  <c r="F29" i="36"/>
  <c r="F32" i="36"/>
  <c r="E31" i="36"/>
  <c r="F27" i="36"/>
  <c r="G16" i="69"/>
  <c r="G28" i="69"/>
  <c r="F16" i="48"/>
  <c r="G31" i="69"/>
  <c r="G15" i="69"/>
  <c r="G21" i="69"/>
  <c r="H11" i="69"/>
  <c r="H15" i="69"/>
  <c r="H24" i="69"/>
  <c r="F31" i="35"/>
  <c r="H35" i="69"/>
  <c r="H19" i="69"/>
  <c r="F12" i="51"/>
  <c r="F22" i="51"/>
  <c r="F34" i="51"/>
  <c r="F26" i="51"/>
  <c r="F31" i="51"/>
  <c r="F30" i="51"/>
  <c r="E37" i="51"/>
  <c r="F29" i="51"/>
  <c r="F19" i="51"/>
  <c r="F21" i="51"/>
  <c r="F28" i="51"/>
  <c r="F32" i="48"/>
  <c r="F33" i="48"/>
  <c r="F17" i="48"/>
  <c r="F19" i="48"/>
  <c r="F24" i="48"/>
  <c r="F30" i="48"/>
  <c r="F25" i="48"/>
  <c r="F21" i="48"/>
  <c r="F12" i="48"/>
  <c r="F29" i="48"/>
  <c r="F27" i="45"/>
  <c r="F20" i="45"/>
  <c r="F36" i="45"/>
  <c r="F32" i="45"/>
  <c r="F25" i="45"/>
  <c r="F17" i="45"/>
  <c r="F13" i="45"/>
  <c r="F12" i="45"/>
  <c r="F26" i="45"/>
  <c r="F33" i="45"/>
  <c r="F41" i="45"/>
  <c r="F35" i="45"/>
  <c r="F42" i="45"/>
  <c r="F15" i="45"/>
  <c r="D48" i="45"/>
  <c r="F47" i="45"/>
  <c r="F19" i="36"/>
  <c r="F15" i="36"/>
  <c r="F12" i="36"/>
  <c r="E28" i="36"/>
  <c r="F9" i="36"/>
  <c r="F25" i="36"/>
  <c r="F11" i="36"/>
  <c r="F35" i="36"/>
  <c r="F24" i="36"/>
  <c r="E21" i="36"/>
  <c r="E29" i="36"/>
  <c r="E32" i="36"/>
  <c r="F14" i="36"/>
  <c r="E18" i="36"/>
  <c r="E36" i="36"/>
  <c r="F28" i="36"/>
  <c r="F16" i="36"/>
  <c r="E12" i="36"/>
  <c r="F34" i="36"/>
  <c r="F23" i="36"/>
  <c r="E25" i="5"/>
  <c r="E15" i="36"/>
  <c r="F17" i="36"/>
  <c r="G19" i="69"/>
  <c r="E45" i="39"/>
  <c r="E26" i="36"/>
  <c r="E26" i="9"/>
  <c r="E24" i="5"/>
  <c r="F9" i="18"/>
  <c r="E29" i="12"/>
  <c r="E11" i="12"/>
  <c r="F10" i="35"/>
  <c r="F16" i="35"/>
  <c r="H16" i="69"/>
  <c r="F11" i="45"/>
  <c r="E16" i="39"/>
  <c r="E53" i="39"/>
  <c r="E31" i="9"/>
  <c r="E19" i="9"/>
  <c r="C36" i="54"/>
  <c r="E14" i="5"/>
  <c r="E9" i="5"/>
  <c r="E8" i="30"/>
  <c r="E12" i="30"/>
  <c r="E13" i="30"/>
  <c r="E11" i="30"/>
  <c r="E10" i="30"/>
  <c r="F26" i="26"/>
  <c r="F13" i="26"/>
  <c r="F15" i="26"/>
  <c r="F10" i="26"/>
  <c r="F30" i="26"/>
  <c r="E57" i="12"/>
  <c r="E27" i="12"/>
  <c r="E23" i="12"/>
  <c r="E15" i="12"/>
  <c r="E40" i="12"/>
  <c r="E37" i="12"/>
  <c r="E36" i="12"/>
  <c r="E33" i="12"/>
  <c r="E16" i="12"/>
  <c r="E18" i="12"/>
  <c r="E13" i="12"/>
  <c r="E32" i="12"/>
  <c r="E28" i="12"/>
  <c r="E19" i="12"/>
  <c r="E41" i="12"/>
  <c r="E31" i="12"/>
  <c r="E42" i="12"/>
  <c r="E56" i="12"/>
  <c r="E49" i="12"/>
  <c r="F24" i="35"/>
  <c r="F23" i="35"/>
  <c r="E28" i="35"/>
  <c r="E34" i="35"/>
  <c r="F12" i="35"/>
  <c r="F26" i="35"/>
  <c r="E12" i="35"/>
  <c r="F15" i="35"/>
  <c r="H22" i="69"/>
  <c r="H31" i="69"/>
  <c r="G17" i="69"/>
  <c r="H20" i="69"/>
  <c r="C15" i="52"/>
  <c r="E13" i="52"/>
  <c r="B15" i="52"/>
  <c r="E10" i="52"/>
  <c r="E14" i="52"/>
  <c r="F14" i="51"/>
  <c r="D37" i="51"/>
  <c r="F20" i="51"/>
  <c r="F24" i="51"/>
  <c r="F34" i="48"/>
  <c r="F15" i="48"/>
  <c r="F10" i="48"/>
  <c r="F35" i="48"/>
  <c r="F23" i="48"/>
  <c r="F29" i="45"/>
  <c r="F14" i="45"/>
  <c r="F31" i="45"/>
  <c r="E32" i="39"/>
  <c r="E28" i="39"/>
  <c r="E57" i="39"/>
  <c r="E55" i="39"/>
  <c r="E22" i="39"/>
  <c r="E18" i="39"/>
  <c r="E10" i="39"/>
  <c r="E41" i="39"/>
  <c r="E36" i="39"/>
  <c r="E47" i="39"/>
  <c r="E44" i="39"/>
  <c r="E40" i="39"/>
  <c r="E35" i="39"/>
  <c r="E13" i="39"/>
  <c r="E9" i="39"/>
  <c r="E14" i="39"/>
  <c r="F31" i="36"/>
  <c r="E16" i="36"/>
  <c r="F26" i="36"/>
  <c r="E30" i="36"/>
  <c r="E19" i="36"/>
  <c r="E34" i="36"/>
  <c r="F30" i="36"/>
  <c r="E35" i="36"/>
  <c r="E25" i="36"/>
  <c r="F13" i="36"/>
  <c r="E11" i="36"/>
  <c r="E9" i="36"/>
  <c r="E9" i="30"/>
  <c r="C15" i="30"/>
  <c r="D15" i="30"/>
  <c r="E14" i="30"/>
  <c r="B15" i="30"/>
  <c r="E9" i="52"/>
  <c r="E35" i="9"/>
  <c r="E11" i="5"/>
  <c r="E19" i="5"/>
  <c r="E17" i="5"/>
  <c r="E47" i="18"/>
  <c r="D47" i="18"/>
  <c r="D58" i="12"/>
  <c r="D37" i="35"/>
  <c r="F21" i="35"/>
  <c r="F22" i="35"/>
  <c r="F19" i="35"/>
  <c r="F14" i="35"/>
  <c r="F35" i="35"/>
  <c r="E21" i="35"/>
  <c r="F20" i="35"/>
  <c r="F17" i="35"/>
  <c r="E15" i="35"/>
  <c r="B37" i="35"/>
  <c r="E33" i="35"/>
  <c r="F34" i="35"/>
  <c r="F28" i="35"/>
  <c r="E14" i="35"/>
  <c r="F25" i="35"/>
  <c r="C37" i="35"/>
  <c r="F29" i="35"/>
  <c r="F32" i="35"/>
  <c r="E25" i="35"/>
  <c r="E9" i="35"/>
  <c r="F11" i="35"/>
  <c r="E31" i="35"/>
  <c r="G11" i="69"/>
  <c r="H27" i="69"/>
  <c r="H28" i="69"/>
  <c r="G35" i="69"/>
  <c r="H25" i="69"/>
  <c r="H23" i="69"/>
  <c r="G20" i="69"/>
  <c r="G27" i="69"/>
  <c r="G23" i="69"/>
  <c r="G13" i="69"/>
  <c r="F25" i="51"/>
  <c r="C37" i="51"/>
  <c r="F15" i="51"/>
  <c r="F33" i="51"/>
  <c r="F36" i="51"/>
  <c r="F10" i="51"/>
  <c r="F11" i="51"/>
  <c r="F18" i="51"/>
  <c r="F32" i="51"/>
  <c r="B37" i="51"/>
  <c r="F22" i="48"/>
  <c r="F36" i="48"/>
  <c r="F27" i="48"/>
  <c r="E37" i="48"/>
  <c r="F28" i="48"/>
  <c r="F11" i="48"/>
  <c r="D37" i="48"/>
  <c r="F14" i="48"/>
  <c r="F39" i="45"/>
  <c r="F28" i="45"/>
  <c r="F10" i="45"/>
  <c r="C58" i="39"/>
  <c r="E34" i="39"/>
  <c r="E30" i="39"/>
  <c r="E24" i="39"/>
  <c r="E20" i="39"/>
  <c r="E49" i="39"/>
  <c r="E31" i="39"/>
  <c r="E33" i="39"/>
  <c r="E24" i="36"/>
  <c r="F20" i="36"/>
  <c r="E17" i="36"/>
  <c r="F22" i="36"/>
  <c r="B37" i="36"/>
  <c r="E27" i="36"/>
  <c r="F33" i="36"/>
  <c r="E20" i="36"/>
  <c r="F10" i="36"/>
  <c r="F36" i="36"/>
  <c r="E33" i="36"/>
  <c r="D37" i="36"/>
  <c r="F18" i="36"/>
  <c r="E23" i="36"/>
  <c r="E10" i="36"/>
  <c r="E22" i="36"/>
  <c r="C37" i="36"/>
  <c r="F21" i="36"/>
  <c r="E33" i="9"/>
  <c r="B37" i="9"/>
  <c r="E34" i="9"/>
  <c r="E22" i="9"/>
  <c r="C37" i="9"/>
  <c r="E21" i="9"/>
  <c r="E27" i="9"/>
  <c r="E23" i="9"/>
  <c r="D37" i="9"/>
  <c r="E13" i="9"/>
  <c r="C37" i="5"/>
  <c r="B37" i="5"/>
  <c r="E28" i="5"/>
  <c r="E12" i="5"/>
  <c r="E31" i="5"/>
  <c r="E26" i="5"/>
  <c r="E18" i="5"/>
  <c r="E10" i="5"/>
  <c r="E36" i="5"/>
  <c r="E33" i="5"/>
  <c r="D37" i="5"/>
  <c r="E37" i="26"/>
  <c r="F32" i="26"/>
  <c r="F16" i="26"/>
  <c r="F31" i="26"/>
  <c r="F27" i="26"/>
  <c r="F19" i="26"/>
  <c r="F34" i="26"/>
  <c r="F22" i="26"/>
  <c r="F18" i="26"/>
  <c r="F9" i="26"/>
  <c r="H18" i="69"/>
  <c r="G26" i="69"/>
  <c r="G14" i="69"/>
  <c r="H12" i="69"/>
  <c r="E38" i="69"/>
  <c r="C38" i="69"/>
  <c r="D38" i="69" s="1"/>
  <c r="H34" i="69"/>
  <c r="G30" i="69"/>
  <c r="E48" i="45"/>
  <c r="H34" i="61"/>
  <c r="H30" i="61"/>
  <c r="H14" i="61"/>
  <c r="H10" i="61"/>
  <c r="H35" i="61"/>
  <c r="H31" i="61"/>
  <c r="E15" i="30" l="1"/>
  <c r="E15" i="52"/>
  <c r="F37" i="48"/>
  <c r="F47" i="18"/>
  <c r="F37" i="35"/>
  <c r="E37" i="35"/>
  <c r="G38" i="69"/>
  <c r="E36" i="58"/>
  <c r="E37" i="9"/>
  <c r="E36" i="54"/>
  <c r="H38" i="69"/>
  <c r="F37" i="26"/>
  <c r="E58" i="12"/>
  <c r="F48" i="45"/>
  <c r="E58" i="39"/>
  <c r="H38" i="61"/>
  <c r="E36" i="73"/>
  <c r="E37" i="5"/>
  <c r="F37" i="51"/>
  <c r="E37" i="36"/>
  <c r="F37" i="36"/>
  <c r="D38" i="61"/>
  <c r="F38" i="61"/>
  <c r="G38" i="61" s="1"/>
</calcChain>
</file>

<file path=xl/sharedStrings.xml><?xml version="1.0" encoding="utf-8"?>
<sst xmlns="http://schemas.openxmlformats.org/spreadsheetml/2006/main" count="1783" uniqueCount="463">
  <si>
    <t>ІІ .</t>
  </si>
  <si>
    <t xml:space="preserve">І . </t>
  </si>
  <si>
    <t>ІІІ.</t>
  </si>
  <si>
    <t>Общо</t>
  </si>
  <si>
    <t>Възраст</t>
  </si>
  <si>
    <t>ОБЩО</t>
  </si>
  <si>
    <t>Индивидуална първична извънболнична медицинска практика</t>
  </si>
  <si>
    <t>Индивидуална първична извънболнична дентална практика</t>
  </si>
  <si>
    <t>Групова първична извънболнична медицинска практика</t>
  </si>
  <si>
    <t>Групова първична извънболнична дентална практика</t>
  </si>
  <si>
    <t>Индивидуална специализирана извънболнична медицинска практика</t>
  </si>
  <si>
    <t>Индивидуална специализирана извънболнична дентална практика</t>
  </si>
  <si>
    <t>Групова специализирана извънболнична медицинска практика</t>
  </si>
  <si>
    <t>Групова специализирана извънболнична дентална практика</t>
  </si>
  <si>
    <t>Медицински център</t>
  </si>
  <si>
    <t>Дентален център</t>
  </si>
  <si>
    <t>Медико-дентален център</t>
  </si>
  <si>
    <t>Диагностично-консултативен център</t>
  </si>
  <si>
    <t>Самостоятелна медико-диагностична лаборатория</t>
  </si>
  <si>
    <t>Лаборатории</t>
  </si>
  <si>
    <t>ХЕИ</t>
  </si>
  <si>
    <t>Национален център по заразни и паразитни болести (НЦЗПБ)</t>
  </si>
  <si>
    <t>Специализирана болница за физикална терапия и рехабилитация-ЕАД</t>
  </si>
  <si>
    <t>Държавна психиатрична болница</t>
  </si>
  <si>
    <t>Център за спешна медицинска помощ</t>
  </si>
  <si>
    <t>Национален център по хематология и трансфузиология</t>
  </si>
  <si>
    <t>Диспансер психични заболявания</t>
  </si>
  <si>
    <t>Диспансер пневмофтизиататричен</t>
  </si>
  <si>
    <t>Диспансер кожновенерологичен</t>
  </si>
  <si>
    <t>Диспансер онкологичен</t>
  </si>
  <si>
    <t>Дом за медико-социални грижи</t>
  </si>
  <si>
    <t>Хоспис</t>
  </si>
  <si>
    <t>Аптека</t>
  </si>
  <si>
    <t>Благоевград</t>
  </si>
  <si>
    <t>Бургас</t>
  </si>
  <si>
    <t>Варна</t>
  </si>
  <si>
    <t>Велико Търново</t>
  </si>
  <si>
    <t>Видин</t>
  </si>
  <si>
    <t>Враца</t>
  </si>
  <si>
    <t>Габрово</t>
  </si>
  <si>
    <t>Кърджали</t>
  </si>
  <si>
    <t>Кюстендил</t>
  </si>
  <si>
    <t>Ловеч</t>
  </si>
  <si>
    <t>Монтана</t>
  </si>
  <si>
    <t>Пазарджик</t>
  </si>
  <si>
    <t>Перник</t>
  </si>
  <si>
    <t>Плевен</t>
  </si>
  <si>
    <t>Пловдив</t>
  </si>
  <si>
    <t>Разград</t>
  </si>
  <si>
    <t>Русе</t>
  </si>
  <si>
    <t>Силистра</t>
  </si>
  <si>
    <t>Сливен</t>
  </si>
  <si>
    <t>Смолян</t>
  </si>
  <si>
    <t>София-град</t>
  </si>
  <si>
    <t>София</t>
  </si>
  <si>
    <t>Стара Загора</t>
  </si>
  <si>
    <t>Добрич</t>
  </si>
  <si>
    <t>Търговище</t>
  </si>
  <si>
    <t>Хасково</t>
  </si>
  <si>
    <t>Шумен</t>
  </si>
  <si>
    <t>Ямбол</t>
  </si>
  <si>
    <t>Разпределение на персонала</t>
  </si>
  <si>
    <t xml:space="preserve">Брой фирми </t>
  </si>
  <si>
    <t>Многопрофилна болница за долекуване, продължително лечение и рехабилитация</t>
  </si>
  <si>
    <t>към съдържанието</t>
  </si>
  <si>
    <t>Вид обезщетение</t>
  </si>
  <si>
    <t>Брой платени работни дни</t>
  </si>
  <si>
    <t xml:space="preserve">Парични обезщетения за временна неработоспособност поради общо заболяване
</t>
  </si>
  <si>
    <t xml:space="preserve">Парични обезщетения за временна неработоспособност поради нетрудови злополуки
</t>
  </si>
  <si>
    <t xml:space="preserve">Парични  обезщетения за временна неработоспособност поради гледане на болен член от семейството и карантина
</t>
  </si>
  <si>
    <t xml:space="preserve">Парични обезщетения за санаторно-курортно лечение поради общо заболяване
</t>
  </si>
  <si>
    <t xml:space="preserve">Парични обезщетения за временна неработоспособност поради трудова  злополука  и професионална болест
</t>
  </si>
  <si>
    <t xml:space="preserve">Парични обезщетения за трудоустрояване поради бременност и кърмене
</t>
  </si>
  <si>
    <t>Парични обезщетения за бременност и раждане</t>
  </si>
  <si>
    <t>Парични обезщетения за бременност и раждане - по чл.50, ал.1-5 и чл.51 от КСО</t>
  </si>
  <si>
    <t>Парични обезщетения за бременност и раждане по чл.50, ал.6  от КСО</t>
  </si>
  <si>
    <t>Парични обезщетения за бременност и раждане по чл.50, ал.7  от КСО</t>
  </si>
  <si>
    <t xml:space="preserve">Парични обезщетения за бременност и раждане по чл.50а  от КСО - обезщетение при неизползване на отпуска за бременост и раждане
</t>
  </si>
  <si>
    <t>До 18 г. вкл.</t>
  </si>
  <si>
    <t>65 и повече години</t>
  </si>
  <si>
    <t>Първични болнични листове</t>
  </si>
  <si>
    <t>Продължение на болнични листове</t>
  </si>
  <si>
    <t xml:space="preserve">С Ъ Д Ъ Р Ж А Н И Е </t>
  </si>
  <si>
    <t>СТАТИСТИЧЕСКИ БЮЛЕТИН</t>
  </si>
  <si>
    <t>„ПОКАЗАТЕЛИ, ХАРАКТЕРИЗИРАЩИ ВРЕМЕННАТА НЕРАБОТОСПОСОБНОСТ НА ОСИГУРЕНИТЕ ЛИЦА“</t>
  </si>
  <si>
    <t xml:space="preserve">         Бюлетинът „Показатели, характеризиращи временната неработоспособност на осигурените лица“ съдържа информация за паричните обезщетения за временна неработоспособност и трудоустрояване поради общо заболяване, трудова злополука и професионална болест, както и за обезщетенията за майчинство, изплащани от държавното обществено осигуряване. </t>
  </si>
  <si>
    <t xml:space="preserve">         При настъпване на промени в базата след публикуване на статистическия бюлетин, в т.ч. в резултат на служебното преизчисление на паричните обезщетения и помощи по реда на чл. 42, ал. 1 от Наредбата за паричните обезщетения и помощи от държавното обществено осигуряване, данните в него не се ревизират. </t>
  </si>
  <si>
    <t>РЕПУБЛИКА БЪЛГАРИЯ</t>
  </si>
  <si>
    <t>До 9 лица вкл.</t>
  </si>
  <si>
    <t>От 10 до 19 лица</t>
  </si>
  <si>
    <t>От 20 до 49 лица</t>
  </si>
  <si>
    <t>От 50 до 99 лица</t>
  </si>
  <si>
    <t>От 100 до 249 лица</t>
  </si>
  <si>
    <r>
      <rPr>
        <b/>
        <sz val="16"/>
        <rFont val="Arial"/>
        <family val="2"/>
        <charset val="204"/>
      </rPr>
      <t xml:space="preserve">              </t>
    </r>
    <r>
      <rPr>
        <b/>
        <u/>
        <sz val="16"/>
        <rFont val="Arial"/>
        <family val="2"/>
        <charset val="204"/>
      </rPr>
      <t>НАЦИОНАЛЕН ОСИГУРИТЕЛЕН ИНСТИТУТ</t>
    </r>
  </si>
  <si>
    <t>1.      Временна неработоспособност и трудоустрояване поради общо заболяване:</t>
  </si>
  <si>
    <t>2.      Временна неработоспособност и трудоустрояване поради трудова злополука и професионална болест:</t>
  </si>
  <si>
    <t>3.      Майчинство:</t>
  </si>
  <si>
    <t>Данните са представени по причината за неработоспособността, в т.ч.:</t>
  </si>
  <si>
    <t>■ общо заболяване;</t>
  </si>
  <si>
    <t>■ злополука – нетрудова;</t>
  </si>
  <si>
    <t>■ изследване поради общо заболяване;</t>
  </si>
  <si>
    <t>■ карантина;</t>
  </si>
  <si>
    <t>■ трудоустрояване – общо заболяване;</t>
  </si>
  <si>
    <t>■ санаторно-курортно лечение поради общо заболяване;</t>
  </si>
  <si>
    <t>■ гледане на болно дете до 3-годишна възраст, настанено в заведение за болнична помощ заедно с осигурения;</t>
  </si>
  <si>
    <t>■ гледане или належащо придружаване за медицински преглед, изследване или лечение в страната или в чужбина на болно дете до 18-годишна възраст;</t>
  </si>
  <si>
    <t>■ гледане или належащо придружаване за медицински преглед, изследване или лечение в страната или в чужбина на болен член на семейството над 18-годишна възраст.</t>
  </si>
  <si>
    <t>■ професионална болест;</t>
  </si>
  <si>
    <t>■ злополука – трудова;</t>
  </si>
  <si>
    <t>■ изследване поради трудова злополука;</t>
  </si>
  <si>
    <t>■ изследване поради професионална болест;</t>
  </si>
  <si>
    <t>■ трудоустрояване – трудова злополука;</t>
  </si>
  <si>
    <t>■ трудоустрояване – професионална болест;</t>
  </si>
  <si>
    <t>■ санаторно-курортно лечение поради трудова злополука;</t>
  </si>
  <si>
    <t>■ санаторно-курортно лечение поради професионална болест.</t>
  </si>
  <si>
    <t>■ трудоустрояване – бременност, кърмене или напреднал етап на лечение    ин-витро;</t>
  </si>
  <si>
    <t>■ бременност и раждане;</t>
  </si>
  <si>
    <t>■ отглеждане на дете до 2-годишна възраст;</t>
  </si>
  <si>
    <t xml:space="preserve">          Използвани са данни от поддържаната от Националния осигурителен институт информационна система за изплащаните обезщетения и помощи по чл. 33, ал. 5, т. 7 от Кодекса за социално осигуряване. </t>
  </si>
  <si>
    <t xml:space="preserve">         Данните отразяват текущото състояние на информационната система за изплащаните обезщетения и помощи по Кодекса за социално осигуряване към момента на публикуване на бюлетина. </t>
  </si>
  <si>
    <t xml:space="preserve">          Статистическият бюлетин се изготвя четири пъти в годината и съдържащата се в него информация се отнася съответно за първото тримесечие, за полугодието, за деветмесечието и за цялата година.</t>
  </si>
  <si>
    <t>Обезщетение при осиновяване на дете до 5-годишна възраст</t>
  </si>
  <si>
    <t xml:space="preserve">Парични обезщетения при неизползване на отпуска при осиновяване по чл.53г  от КСО </t>
  </si>
  <si>
    <t>Парични обезщетения при осиновяване на дете до 5-годишна възраст по чл.53в от КСО</t>
  </si>
  <si>
    <t>Парични обезщетения за трудоустрояване при временно намалена работоспособност поради общо заболяване</t>
  </si>
  <si>
    <t xml:space="preserve">Парични обезщетения за трудоустрояване при временно намалена работоспособност поради трудова злополука и професионална болест
</t>
  </si>
  <si>
    <t>Граждани на други държави</t>
  </si>
  <si>
    <t>От 250 до 499 лица</t>
  </si>
  <si>
    <t>Парични обезщетения за отглеждане на дете до 2-годишна възраст по чл. 53 от КСО</t>
  </si>
  <si>
    <t xml:space="preserve">Парични обезщетения за отглеждане на дете до 2-годишна възраст по чл. 54 от КСО
</t>
  </si>
  <si>
    <t>Брой лица общо</t>
  </si>
  <si>
    <t>Брой лица с плащане от ДОО</t>
  </si>
  <si>
    <t>% на лицата с плащане  от  ДОО към общо лицата по ТП</t>
  </si>
  <si>
    <t xml:space="preserve">4=3/2 </t>
  </si>
  <si>
    <t>Брой болнични листове на едно лице</t>
  </si>
  <si>
    <t xml:space="preserve">% на болничните листове с плащане  от  ДОО към общо приетите </t>
  </si>
  <si>
    <t>в % от осигурените за  ОЗМ лица</t>
  </si>
  <si>
    <t>на едно лице с обезщетение</t>
  </si>
  <si>
    <t>Диагноза</t>
  </si>
  <si>
    <t>Ранг</t>
  </si>
  <si>
    <t>Дял от общия брой болнични листове (%)</t>
  </si>
  <si>
    <t>J06.9</t>
  </si>
  <si>
    <t>B34.9</t>
  </si>
  <si>
    <t>J20.9</t>
  </si>
  <si>
    <t>J06.8</t>
  </si>
  <si>
    <t>J03.9</t>
  </si>
  <si>
    <t>M51.1</t>
  </si>
  <si>
    <t>O20.0</t>
  </si>
  <si>
    <t>O47.0</t>
  </si>
  <si>
    <t>G54.4</t>
  </si>
  <si>
    <t>G54.1</t>
  </si>
  <si>
    <t>Наименование на  диагноза</t>
  </si>
  <si>
    <t>Вирусна инфекция, неуточнена</t>
  </si>
  <si>
    <t>Увреждания на лумбо-сакралния плексус</t>
  </si>
  <si>
    <t>Увреждания на лумбо-сакралните коренчета, некласифицирани другаде</t>
  </si>
  <si>
    <t>Остър тонзилит, неуточнен</t>
  </si>
  <si>
    <t>Други остри инфекции на горните дихателни пътища с множествена локализация</t>
  </si>
  <si>
    <t>Остра инфекция на горните дихателни пътища, неуточнена</t>
  </si>
  <si>
    <t>Остър бронхит, неуточнен</t>
  </si>
  <si>
    <t>Заплашващ аборт</t>
  </si>
  <si>
    <t>Лъжливо раждане преди навършени 37 гестационни седмици</t>
  </si>
  <si>
    <t>От 4 до 7 дни</t>
  </si>
  <si>
    <t>От 8 до 14 дни</t>
  </si>
  <si>
    <t>От 15 до 30 дни</t>
  </si>
  <si>
    <t>над 30 дни</t>
  </si>
  <si>
    <t>Първични или продължение болнични листове</t>
  </si>
  <si>
    <t>7=6/5</t>
  </si>
  <si>
    <t>8=5/2</t>
  </si>
  <si>
    <t>Брой лица с времемна неработоспособност, временно намалена работоспособност и санаторно курортно лечение</t>
  </si>
  <si>
    <t>Брой болнични листове с плащане от ДОО</t>
  </si>
  <si>
    <t>Брой болнични листове общо</t>
  </si>
  <si>
    <t>Брой болнични листове      общо</t>
  </si>
  <si>
    <t>Брой болнични листове за временна неработоспособност, временно намалена работоспособност и санаторно курортно лечение</t>
  </si>
  <si>
    <t>Изплатена сума на един болничен лист</t>
  </si>
  <si>
    <t>Брой болнични листове      с плащане от ДОО</t>
  </si>
  <si>
    <t>Болнични листове с                                 или без плащане от ДОО</t>
  </si>
  <si>
    <t>Общо болнични листове</t>
  </si>
  <si>
    <t>Средна продължителност на  болничния лист</t>
  </si>
  <si>
    <t>S52.5</t>
  </si>
  <si>
    <t xml:space="preserve">J00  </t>
  </si>
  <si>
    <t>K29.9</t>
  </si>
  <si>
    <t>S93.4</t>
  </si>
  <si>
    <t>S42.2</t>
  </si>
  <si>
    <t>S82.6</t>
  </si>
  <si>
    <t>S06.0</t>
  </si>
  <si>
    <t>S82.7</t>
  </si>
  <si>
    <t>S82.8</t>
  </si>
  <si>
    <t>S72.0</t>
  </si>
  <si>
    <t>S32.0</t>
  </si>
  <si>
    <t>S82.1</t>
  </si>
  <si>
    <t>S72.1</t>
  </si>
  <si>
    <t>S68.1</t>
  </si>
  <si>
    <t>Остър назофарингит [хрема]</t>
  </si>
  <si>
    <t>Гастродуоденит, неуточнен</t>
  </si>
  <si>
    <t>Мозъчно сътресение</t>
  </si>
  <si>
    <t>Счупване на гръбначния стълб в поясната област</t>
  </si>
  <si>
    <t>Счупване на горния край на раменната кост (хумерус)</t>
  </si>
  <si>
    <t>Счупване на долния край на лъчевата кост</t>
  </si>
  <si>
    <t>Счупване на бедрената шийка</t>
  </si>
  <si>
    <t>Пертрохантерно счупване</t>
  </si>
  <si>
    <t>Счупване на горния край на тибията (голям пищял)</t>
  </si>
  <si>
    <t>Счупване на външен [латерален] малеолус</t>
  </si>
  <si>
    <t>Множествени счупвания на подбедрицата</t>
  </si>
  <si>
    <t>Счупвания на други части на подбедрицата</t>
  </si>
  <si>
    <t>Навяхване и разтягане на ставните връзки на глезена</t>
  </si>
  <si>
    <t>Код на Диагноза</t>
  </si>
  <si>
    <t>5=4/2</t>
  </si>
  <si>
    <t>7=6/2</t>
  </si>
  <si>
    <t>9=8/6</t>
  </si>
  <si>
    <t>5=4/3</t>
  </si>
  <si>
    <t>6=3/2</t>
  </si>
  <si>
    <t>6=4/5</t>
  </si>
  <si>
    <t>5=3/4</t>
  </si>
  <si>
    <t xml:space="preserve">       2) лицата, получили обезщетение на повече от едно основание в рамките на периода, са преброени само веднъж.</t>
  </si>
  <si>
    <t xml:space="preserve">        2) лицата, получили обезщетение на повече от едно основание в рамките на периода, са преброени само веднъж.</t>
  </si>
  <si>
    <t>Изплатена                 сума</t>
  </si>
  <si>
    <t>Средно на                   ден</t>
  </si>
  <si>
    <t>Средно на      ден</t>
  </si>
  <si>
    <t>Средно на            ден</t>
  </si>
  <si>
    <t>Средно на                ден</t>
  </si>
  <si>
    <t>Изплатена                       сума</t>
  </si>
  <si>
    <t>Изплатена                    сума</t>
  </si>
  <si>
    <t>Средно на                      ден</t>
  </si>
  <si>
    <t>Изплатена                  сума</t>
  </si>
  <si>
    <t>Средно на                          ден</t>
  </si>
  <si>
    <t>Изплатена                           сума</t>
  </si>
  <si>
    <t>Средно на                         ден</t>
  </si>
  <si>
    <t>Изплатена                             сума</t>
  </si>
  <si>
    <t>Средно на                                  ден</t>
  </si>
  <si>
    <t>Средно на                     ден</t>
  </si>
  <si>
    <t>Болнични листове с                               или без плащане от ДОО</t>
  </si>
  <si>
    <t>Брой платени работни дни                                   средно  на болничен лист</t>
  </si>
  <si>
    <t>Брой болнични листове                          с плащане от ДОО</t>
  </si>
  <si>
    <t>Брой болнични листове,                    за които няма плащане   от ДОО</t>
  </si>
  <si>
    <t>Брой болнични листове,                          за които няма плащане   от ДОО</t>
  </si>
  <si>
    <t>Брой болнични листове                      с плащане от ДОО</t>
  </si>
  <si>
    <t>Брой платени                         работни дни</t>
  </si>
  <si>
    <t>Брой платени                        работни дни</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</si>
  <si>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</si>
  <si>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</si>
  <si>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</si>
  <si>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</si>
  <si>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</si>
  <si>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</si>
  <si>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</si>
  <si>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болнични листове с плащане                 от ДОО</t>
  </si>
  <si>
    <t>Брой лица с плащане              от ДОО</t>
  </si>
  <si>
    <t>Брой лица с плащане                      от ДОО</t>
  </si>
  <si>
    <t>Брой лица с плащане                            от ДОО</t>
  </si>
  <si>
    <t>Многопрофилна болница за активно лечение</t>
  </si>
  <si>
    <t>Специализирана болница за активно лечение</t>
  </si>
  <si>
    <t>Национална специализирана болница за активно лечение</t>
  </si>
  <si>
    <t>Специализирана болница за долекуване и продължително лечение (и рехабилитация)</t>
  </si>
  <si>
    <t>Специализирана болница за рехабилитация</t>
  </si>
  <si>
    <t>Специализирана-филиал болница за рехабилитация</t>
  </si>
  <si>
    <t>Специализирана болница за долекуване, продължително лечение и рехабилитация</t>
  </si>
  <si>
    <t>Специализирана болница за долекуване, продължително лечение и рехабилитация - филиал</t>
  </si>
  <si>
    <t>Ведомствена многопрофилна болница за активно лечение</t>
  </si>
  <si>
    <t>Брой болнични листове                                 общо</t>
  </si>
  <si>
    <t>Травматична ампутация на друг пръст на ръката (пълна)(частична)</t>
  </si>
  <si>
    <t>Над 499 лица</t>
  </si>
  <si>
    <t>J04.2</t>
  </si>
  <si>
    <t>Остър ларинготрахеит</t>
  </si>
  <si>
    <t>B34.8</t>
  </si>
  <si>
    <t>Други вирусни инфекции с неуточнена локализация</t>
  </si>
  <si>
    <t>I11.9</t>
  </si>
  <si>
    <t>Хипертонично сърце без (застойна) сърдечна недостатъчност</t>
  </si>
  <si>
    <t>Парични обезщетения за отглеждане на дете до 8-годишна възраст по чл. 53ж от КСО</t>
  </si>
  <si>
    <t>M47.2</t>
  </si>
  <si>
    <t>Други спондилози с радикулопатия</t>
  </si>
  <si>
    <t>■ отглеждане на дете до 8-годишна възраст от бащи / осиновители.</t>
  </si>
  <si>
    <t>■ осиновяване на дете до 5-годишна възраст;</t>
  </si>
  <si>
    <t>S61.0</t>
  </si>
  <si>
    <t>Открита рана на пръст(-и) на ръката без увреждане на ноктите</t>
  </si>
  <si>
    <t>S92.0</t>
  </si>
  <si>
    <t>Счупване на петната кост</t>
  </si>
  <si>
    <t xml:space="preserve">Изплатена 
сума                   </t>
  </si>
  <si>
    <t xml:space="preserve">Средно 
на ден                             </t>
  </si>
  <si>
    <t xml:space="preserve">Изплатена
 сума                   </t>
  </si>
  <si>
    <t xml:space="preserve">Средно
 на ден                             </t>
  </si>
  <si>
    <t xml:space="preserve">Изплатена 
сума       </t>
  </si>
  <si>
    <t>T93.2</t>
  </si>
  <si>
    <t>Последици от други счупвания на долен крайник</t>
  </si>
  <si>
    <t>S82.4</t>
  </si>
  <si>
    <t>Счупване само на фибулата</t>
  </si>
  <si>
    <t>До 2 дни вкл.</t>
  </si>
  <si>
    <t>3 дни</t>
  </si>
  <si>
    <r>
      <rPr>
        <b/>
        <sz val="10"/>
        <rFont val="Arial"/>
        <family val="2"/>
        <charset val="204"/>
      </rPr>
      <t>Забележка:</t>
    </r>
    <r>
      <rPr>
        <sz val="10"/>
        <rFont val="Arial"/>
        <family val="2"/>
        <charset val="204"/>
      </rPr>
      <t xml:space="preserve"> Средната продължителност на болничния лист е показана в календарни дни. </t>
    </r>
  </si>
  <si>
    <r>
      <rPr>
        <b/>
        <sz val="10"/>
        <rFont val="Arial"/>
        <family val="2"/>
        <charset val="204"/>
      </rPr>
      <t>Забележка:</t>
    </r>
    <r>
      <rPr>
        <sz val="10"/>
        <rFont val="Arial"/>
        <family val="2"/>
        <charset val="204"/>
      </rPr>
      <t xml:space="preserve"> Лицата с ЛНЧ / ЛН, граждани на други държави, не могат да бъдат разпределени по възраст.</t>
    </r>
  </si>
  <si>
    <r>
      <rPr>
        <b/>
        <sz val="10"/>
        <rFont val="Arial"/>
        <family val="2"/>
        <charset val="204"/>
      </rPr>
      <t>Забележка:</t>
    </r>
    <r>
      <rPr>
        <sz val="10"/>
        <rFont val="Arial"/>
        <family val="2"/>
        <charset val="204"/>
      </rPr>
      <t xml:space="preserve">  Средната продължителност на болничния лист е показана в календарни дни. </t>
    </r>
  </si>
  <si>
    <r>
      <t xml:space="preserve">Забележка: </t>
    </r>
    <r>
      <rPr>
        <sz val="10"/>
        <rFont val="Arial"/>
        <family val="2"/>
        <charset val="204"/>
      </rPr>
      <t>От 1 август 2022 г.  влизат в сила изменения и допълнения в Кодекса на труда и Кодекса за социално осигуряване, с които се въвежда право на отпуск и парично обезщетение на бащите/осиновителите на деца до 8-годишна възраст.</t>
    </r>
  </si>
  <si>
    <r>
      <t xml:space="preserve">Забележка: 
</t>
    </r>
    <r>
      <rPr>
        <sz val="10"/>
        <rFont val="Arial"/>
        <family val="2"/>
        <charset val="204"/>
      </rPr>
      <t>1.</t>
    </r>
    <r>
      <rPr>
        <b/>
        <sz val="10"/>
        <rFont val="Arial"/>
        <family val="2"/>
        <charset val="204"/>
      </rPr>
      <t xml:space="preserve"> </t>
    </r>
    <r>
      <rPr>
        <sz val="10"/>
        <rFont val="Arial"/>
        <family val="2"/>
        <charset val="204"/>
      </rPr>
      <t>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</si>
  <si>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t>2) лицата, получили обезщетение на повече от едно основание в рамките на периода, са преброени само веднъж.</t>
  </si>
  <si>
    <t>МЪЖЕ</t>
  </si>
  <si>
    <t>ЖЕНИ</t>
  </si>
  <si>
    <t>11=8/7</t>
  </si>
  <si>
    <t>15=13/14</t>
  </si>
  <si>
    <t>16=13/12</t>
  </si>
  <si>
    <t>9=7/8</t>
  </si>
  <si>
    <t>10=8/9</t>
  </si>
  <si>
    <t>13=11/12</t>
  </si>
  <si>
    <t>14=12/13</t>
  </si>
  <si>
    <t>9=3+4+5+6+7+8</t>
  </si>
  <si>
    <r>
      <rPr>
        <b/>
        <sz val="10"/>
        <rFont val="Arial"/>
        <family val="2"/>
        <charset val="204"/>
      </rPr>
      <t xml:space="preserve">Забележка: </t>
    </r>
    <r>
      <rPr>
        <sz val="10"/>
        <rFont val="Arial"/>
        <family val="2"/>
        <charset val="204"/>
      </rPr>
      <t xml:space="preserve">
1. 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</si>
  <si>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r>
      <rPr>
        <b/>
        <sz val="10"/>
        <rFont val="Arial"/>
        <family val="2"/>
        <charset val="204"/>
      </rPr>
      <t>Забележка</t>
    </r>
    <r>
      <rPr>
        <sz val="10"/>
        <rFont val="Arial"/>
        <family val="2"/>
        <charset val="204"/>
      </rPr>
      <t>: 
1. Показателят "Общ брой лица (за периода)" показва съвкупността от лица, на които през съответния период е начислено поне едно парично обезщетение от съответния вид. Елиминирано е двойното броене в случаите, когато едно и също лице е получило парично обезщетение през повече от един месец в рамките на периода.</t>
    </r>
  </si>
  <si>
    <t>РАЗДЕЛ - Причина за временна неработоспособност "Трудова злополука и професионална болест" (ТЗПБ)</t>
  </si>
  <si>
    <t>РАЗДЕЛ - Причина за временна неработоспособност "Общо заболяване" (ОЗ)</t>
  </si>
  <si>
    <t>Код на лечебното заведение</t>
  </si>
  <si>
    <t>ТП на НОИ</t>
  </si>
  <si>
    <t xml:space="preserve">Ι. Общо заболяване </t>
  </si>
  <si>
    <t xml:space="preserve">I. Общо заболяване </t>
  </si>
  <si>
    <t xml:space="preserve">II. Трудова злополука и професионална болест </t>
  </si>
  <si>
    <t>(продължение)</t>
  </si>
  <si>
    <t>(продължение и край)</t>
  </si>
  <si>
    <t xml:space="preserve">        1) лицата, осигурени от двама или повече работодатели от различни ТП на НОИ, са преброени повече от веднъж;</t>
  </si>
  <si>
    <t xml:space="preserve">       1) лицата, осигурени от двама или повече работодатели от различни ТП на НОИ, са преброени повече от веднъж;</t>
  </si>
  <si>
    <t>1) лицата, осигурени от двама или повече работодатели от различни ТП на НОИ, са преброени повече от веднъж;</t>
  </si>
  <si>
    <t>% на лицата с плащане  от  ДОО към общо лицата по 
ТП на НОИ</t>
  </si>
  <si>
    <t xml:space="preserve">ОБЩО </t>
  </si>
  <si>
    <r>
      <t xml:space="preserve">Парични обезщетения за отглеждане на  дете до 2-годишна възраст </t>
    </r>
    <r>
      <rPr>
        <b/>
        <vertAlign val="superscript"/>
        <sz val="10"/>
        <rFont val="Arial"/>
        <family val="2"/>
        <charset val="204"/>
      </rPr>
      <t>3</t>
    </r>
  </si>
  <si>
    <r>
      <t xml:space="preserve">Парични обезщетения за отглеждане на дете до 8-годишна възраст от бащата/осиновителя </t>
    </r>
    <r>
      <rPr>
        <b/>
        <vertAlign val="superscript"/>
        <sz val="10"/>
        <rFont val="Arial"/>
        <family val="2"/>
        <charset val="204"/>
      </rPr>
      <t>3</t>
    </r>
  </si>
  <si>
    <t>Брой болнични листове с плащане от ДОО 
(за периода)</t>
  </si>
  <si>
    <t>Брой лица с платени обезщетения от ДОО 
(за периода)</t>
  </si>
  <si>
    <t>Брой платени работни дни 
(за периода)</t>
  </si>
  <si>
    <t>2. От 1 август 2022 г.  влизат в сила изменения и допълнения в Кодекса на труда (КТ) и Кодекса за социално осигуряване (КСО), с които се въвежда право на отпуск и парично обезщетение на бащите/осиновителите на деца 
до 8-годишна възраст.</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</si>
  <si>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2024 г. е 780 лв., 
съгласно чл. 12 от ЗБДОО за 2024 г. ( ДВ.бр.106 от 22.12.2023 г.).</t>
  </si>
  <si>
    <t>Брой болнични листове с плащане от ДОО  
(за периода)</t>
  </si>
  <si>
    <r>
      <t xml:space="preserve">Парични обезщетения за отглеждане на  дете до 2-годишна възраст </t>
    </r>
    <r>
      <rPr>
        <b/>
        <vertAlign val="superscript"/>
        <sz val="10"/>
        <rFont val="Arial"/>
        <family val="2"/>
        <charset val="204"/>
      </rPr>
      <t>2</t>
    </r>
  </si>
  <si>
    <t>Брой болнични листове с плащане от ДОО
(за периода)</t>
  </si>
  <si>
    <t>Изплатена  
сума</t>
  </si>
  <si>
    <t>Изплатена 
сума</t>
  </si>
  <si>
    <t>Брой лица с платени
 обезщетения от ДОО
 (за периода)</t>
  </si>
  <si>
    <t>Брой болнични листове 
с плащане от ДОО 
(за периода)</t>
  </si>
  <si>
    <t>Брой платени работни дни                                                     (за периода)</t>
  </si>
  <si>
    <t>14=12/11</t>
  </si>
  <si>
    <t>16=15/11</t>
  </si>
  <si>
    <t>18=17/15</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</si>
  <si>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2024 г. е 780 лв.,  
съгласно чл. 12 от ЗБДОО за 2024 г. ( ДВ.бр.106 от 22.12.2023 г.).</t>
  </si>
  <si>
    <t>Брой лица с платени обезщетения от ДОО                      (за периода)</t>
  </si>
  <si>
    <r>
      <t xml:space="preserve">Парични обезщетения за отглеждане на  дете до 2-годишна възраст </t>
    </r>
    <r>
      <rPr>
        <b/>
        <vertAlign val="superscript"/>
        <sz val="9"/>
        <rFont val="Arial"/>
        <family val="2"/>
        <charset val="204"/>
      </rPr>
      <t>3</t>
    </r>
  </si>
  <si>
    <r>
      <t xml:space="preserve">Парични обезщетения за отглеждане на дете до 8-годишна възраст от бащата/осиновителя </t>
    </r>
    <r>
      <rPr>
        <b/>
        <vertAlign val="superscript"/>
        <sz val="9"/>
        <rFont val="Arial"/>
        <family val="2"/>
        <charset val="204"/>
      </rPr>
      <t>3</t>
    </r>
  </si>
  <si>
    <r>
      <t xml:space="preserve">Парични обезщетения за отглеждане на  дете до 2-годишна възраст </t>
    </r>
    <r>
      <rPr>
        <b/>
        <vertAlign val="superscript"/>
        <sz val="9"/>
        <rFont val="Arial"/>
        <family val="2"/>
        <charset val="204"/>
      </rPr>
      <t>2</t>
    </r>
  </si>
  <si>
    <t xml:space="preserve">12=11/10 </t>
  </si>
  <si>
    <t>15=14/13</t>
  </si>
  <si>
    <t>16=10/13</t>
  </si>
  <si>
    <t xml:space="preserve">20=19/18 </t>
  </si>
  <si>
    <t>23=22/21</t>
  </si>
  <si>
    <t>24=21/18</t>
  </si>
  <si>
    <t>S92.3</t>
  </si>
  <si>
    <t>Счупване на метатарзална кост</t>
  </si>
  <si>
    <t>РАЗДЕЛ - Майчинство</t>
  </si>
  <si>
    <r>
      <t xml:space="preserve">ΙΙΙ. Майчинство - Осиновяване </t>
    </r>
    <r>
      <rPr>
        <sz val="11"/>
        <rFont val="Arial"/>
        <family val="2"/>
        <charset val="204"/>
      </rPr>
      <t>(по чл. 53в и чл. 53г  от КСО)</t>
    </r>
  </si>
  <si>
    <r>
      <t xml:space="preserve">III. Майчинство - Отглеждане на дете до 8-годишна възраст </t>
    </r>
    <r>
      <rPr>
        <sz val="11"/>
        <rFont val="Arial"/>
        <family val="2"/>
        <charset val="204"/>
      </rPr>
      <t>(по чл.53ж от КСО)</t>
    </r>
  </si>
  <si>
    <r>
      <t xml:space="preserve">IΙΙ. Майчинство - Отглеждане на дете до 2 годишна възраст </t>
    </r>
    <r>
      <rPr>
        <sz val="11"/>
        <rFont val="Arial"/>
        <family val="2"/>
        <charset val="204"/>
      </rPr>
      <t>(по чл.53 и чл.54 от КСО</t>
    </r>
    <r>
      <rPr>
        <b/>
        <sz val="11"/>
        <rFont val="Arial"/>
        <family val="2"/>
        <charset val="204"/>
      </rPr>
      <t>)</t>
    </r>
  </si>
  <si>
    <r>
      <t xml:space="preserve">III. Майчинство - Бременност и раждане  </t>
    </r>
    <r>
      <rPr>
        <sz val="11"/>
        <rFont val="Arial"/>
        <family val="2"/>
        <charset val="204"/>
      </rPr>
      <t>(по чл.50, ал.1-5, чл.50, ал.7, чл.50а и чл.51 от КСО)</t>
    </r>
  </si>
  <si>
    <t>Парични обезщетения за бременност и раждане по чл.50, ал.6 и чл.53в, ал.2 от КСО</t>
  </si>
  <si>
    <t>23=21/20</t>
  </si>
  <si>
    <t>25=24/20</t>
  </si>
  <si>
    <t>27=26/24</t>
  </si>
  <si>
    <t>2. От 1 август 2022 г.  влизат в сила изменения и допълнения в Кодекса на труда (КТ) и Кодекса за социално осигуряване (КСО), с които се въвежда право на отпуск и парично обезщетение на бащите/осиновителите на деца до 8-годишна възраст.</t>
  </si>
  <si>
    <r>
      <t>III. Майчинство - Бременност и раждане</t>
    </r>
    <r>
      <rPr>
        <sz val="11"/>
        <rFont val="Arial"/>
        <family val="2"/>
        <charset val="204"/>
      </rPr>
      <t xml:space="preserve"> (по чл.50, ал.6 и чл.53в, ал.2 от КСО )                 </t>
    </r>
  </si>
  <si>
    <t>Показатели, характеризиращи временната неработоспособност на осигурените лица към 31.12.2024 г. - Общо (мъже и жени)</t>
  </si>
  <si>
    <t>Показатели, характеризиращи временната неработоспособност на осигурените лица към 31.12.2024 г. - Мъже</t>
  </si>
  <si>
    <t>Показатели, характеризиращи временната неработоспособност на осигурените лица към 31.12.2024 г. - Жени</t>
  </si>
  <si>
    <t>От 01.01.2024 до 31.12.2024 г.</t>
  </si>
  <si>
    <t>Увреждания на межпрешленните дискове в поясния и другите отдели на гръбначния стълб с радикулопатия</t>
  </si>
  <si>
    <t>От 01.01.2025 до 31.03.2025 г.</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</si>
  <si>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2025 г. е 780 лв., 
съгласно чл. 12 от ЗБДОО за 2025 г. ( ДВ.бр.25 от 25.03.2025 г.).</t>
  </si>
  <si>
    <t>От 01.01.2025 до 30.06.2025 г.</t>
  </si>
  <si>
    <t>S62.6</t>
  </si>
  <si>
    <t>Счупване на друг пръст на ръката</t>
  </si>
  <si>
    <t>S22.0</t>
  </si>
  <si>
    <t>Счупване на гръбначен прешлен</t>
  </si>
  <si>
    <t>S06.2</t>
  </si>
  <si>
    <t>Дифузна травма на главния мозък</t>
  </si>
  <si>
    <t>M50.1</t>
  </si>
  <si>
    <t>Увреждане на междупрешленните дискове в шийния отдел с радикулопатия</t>
  </si>
  <si>
    <t>A08.4</t>
  </si>
  <si>
    <t>Вирусна чревна инфекция, неуточнена</t>
  </si>
  <si>
    <t>Факултет по дентална медицина</t>
  </si>
  <si>
    <t>I.1</t>
  </si>
  <si>
    <t>I.2</t>
  </si>
  <si>
    <t>I.3</t>
  </si>
  <si>
    <t>I.4</t>
  </si>
  <si>
    <t>I.5</t>
  </si>
  <si>
    <t>I.6</t>
  </si>
  <si>
    <t>I.7</t>
  </si>
  <si>
    <t>I.8</t>
  </si>
  <si>
    <t>I.9</t>
  </si>
  <si>
    <t>II.1</t>
  </si>
  <si>
    <t>II.2</t>
  </si>
  <si>
    <t>II.3</t>
  </si>
  <si>
    <t>II.4</t>
  </si>
  <si>
    <t>II.5</t>
  </si>
  <si>
    <t>II.6</t>
  </si>
  <si>
    <t>II.7</t>
  </si>
  <si>
    <t>II.8</t>
  </si>
  <si>
    <t>II.9</t>
  </si>
  <si>
    <t>III.1</t>
  </si>
  <si>
    <t>III.2</t>
  </si>
  <si>
    <t>III.3</t>
  </si>
  <si>
    <t>III.4</t>
  </si>
  <si>
    <t>III.5</t>
  </si>
  <si>
    <t>Деветмесечие 2025 година</t>
  </si>
  <si>
    <t>Данните са към 09.01.2026 г.</t>
  </si>
  <si>
    <t>Показатели, характеризиращи временната неработоспособност на осигурените лица към 30.09.2025 г. - Общо (мъже и жени)</t>
  </si>
  <si>
    <t>Показатели, характеризиращи временната неработоспособност на осигурените лица към 30.09.2025 г. - Мъже</t>
  </si>
  <si>
    <t>Показатели, характеризиращи временната неработоспособност на осигурените лица към 30.09.2025 г. - Жени</t>
  </si>
  <si>
    <t>Брой лица, брой болнични листове и брой болнични листове на едно лице с временна неработоспособност, временно намалена работоспособност и санаторно-курортно лечениe по ТП на НОИ и пол  деветмесечие 2025 г.</t>
  </si>
  <si>
    <t xml:space="preserve">Брой болнични листове с плащане от ДОО за временна неработоспособност, изплатена сума и брой дни в неработоспособност по ТП на НОИ и пол  деветмесечие 2025 г. </t>
  </si>
  <si>
    <t>Брой болнични листове с плащане от ДОО за временна неработоспособност, изплатена сума и брой  дни в неработоспособност по възраст и пол  деветмесечие 2025 г.</t>
  </si>
  <si>
    <t>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деветмесечие 2025 г.</t>
  </si>
  <si>
    <t>Брой болнични листове по видове и продължителност  деветмесечие 2025 г.</t>
  </si>
  <si>
    <t>Брой лица и брой болнични листове с плащане от ДОО по първичен болничен за временна неработоспособност, изплатена сума и брой  дни в неработоспособност по ТП на НОИ и пол  деветмесечие 2025 г.</t>
  </si>
  <si>
    <t>Брой лица и брой болнични листове с плащане от ДОО по болничен - продължение за временна неработоспособност, изплатена сума и брой  дни в неработоспособност по ТП на НОИ и пол  деветмесечие 2025 г.</t>
  </si>
  <si>
    <t>Брой осигурители, разпределени по големина на предприятието, брой болнични листове и брой дни в неработоспособност  деветмесечие 2025 г.</t>
  </si>
  <si>
    <t>Диагнози с най-висок относителен дял от общия брой болнични листове, средна продължителност на болничен лист за съответната диагноза  деветмесечие 2025 г.</t>
  </si>
  <si>
    <t>Брой лица, брой болнични листове и брой болнични листове на едно лице с временна неработоспособност и временно намалена работоспособност по ТП на НОИ и пол  деветмесечие 2025 г.</t>
  </si>
  <si>
    <t>Брой болнични листове с плащане от ДОО за временна неработоспособност, изплатена сума и брой  дни в неработоспособност по ТП на НОИ и пол  деветмесечие 2025 г.</t>
  </si>
  <si>
    <t xml:space="preserve">Брой болнични листове с плащане от ДОО за временна неработоспособност, изплатена сума и брой  дни в неработоспособност по възраст и пол  деветмесечие 2025 г. </t>
  </si>
  <si>
    <t xml:space="preserve">Диагнози с най-висок относителен дял от общия брой болнични листове, средна продължителност на болничен лист за съответната диагноза  деветмесечие 2025 г. </t>
  </si>
  <si>
    <t xml:space="preserve">Брой лица с обезщетение при бременност и раждане, изплатена сума и брой  дни  по ТП на НОИ и пол  деветмесечие 2025 г. </t>
  </si>
  <si>
    <t>Брой бащи/ осиновители с обезщетение при раждане на дете в срок до 15 дни, изплатена сума и брой дни по ТП на НОИ  деветмесечие 2025 г.</t>
  </si>
  <si>
    <t xml:space="preserve">Брой лица с обезщетения при отглеждане на дете до 2-годишна възраст, изплатена сума и брой  дни по ТП на НОИ и пол  деветмесечие 2025 г. </t>
  </si>
  <si>
    <t>Брой бащи/осиновители с обезщетение за отглеждане на дете до 8-годишна възраст, изплатена сума и брой  дни  по ТП на НОИ  деветмесечие 2025 г.</t>
  </si>
  <si>
    <t>Брой лица с обезщетения при осиновяване на дете до 5-годишна възраст, изплатена сума и брой дни  по ТП на НОИ  деветмесечие 2025 г.</t>
  </si>
  <si>
    <t>От 01.01.2025 до 30.09.2025 г.</t>
  </si>
  <si>
    <t>3. Паричното обезщетение за отглеждане на дете до 2-годишна възраст по чл. 53 от КСО и за отглеждане на дете до 8-годишна възраст от бащата (осиновителя) по чл. 53ж от КСО за 2025 г. е 780 лв.,  
съгласно чл. 12 от ЗБДОО за 2025 г. ( ДВ.бр.25 от 25.03.2025 г.).</t>
  </si>
  <si>
    <r>
      <t xml:space="preserve">Забележка: </t>
    </r>
    <r>
      <rPr>
        <sz val="10"/>
        <rFont val="Arial"/>
        <family val="2"/>
        <charset val="204"/>
      </rPr>
      <t>Данните за броя на лицата с плащане от ДОО ( колона 3 ) се различават от данните в таблица "Показатели, характеризиращи временната неработоспособност на осигурените лица към 30.09.2025 г.", поради следните причини:</t>
    </r>
  </si>
  <si>
    <t>Ι.1. Брой лица, брой болнични листове и брой болнични листове на едно лице с временна неработоспособност, временно намалена работоспособност и санаторно-курортно лечениe 
по ТП на НОИ и пол деветмесечие 2025 г.</t>
  </si>
  <si>
    <t xml:space="preserve">I.2. Брой болнични листове с плащане от ДОО за временна неработоспособност, изплатена сума и брой дни в неработоспособност 
по ТП на НОИ и пол деветмесечие  2025 г. </t>
  </si>
  <si>
    <t>I.3. Брой болнични листове с плащане от ДОО за временна неработоспособност, изплатена сума и брой дни в неработоспособност по възраст и пол деветмесечие 2025 г.</t>
  </si>
  <si>
    <t>I.4. 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деветмесечие 2025 г.</t>
  </si>
  <si>
    <r>
      <t xml:space="preserve">Забележка: 
</t>
    </r>
    <r>
      <rPr>
        <sz val="10"/>
        <rFont val="Arial"/>
        <family val="2"/>
        <charset val="204"/>
      </rPr>
      <t>1.</t>
    </r>
    <r>
      <rPr>
        <b/>
        <sz val="10"/>
        <rFont val="Arial"/>
        <family val="2"/>
        <charset val="204"/>
      </rPr>
      <t xml:space="preserve">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30.09.2025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</si>
  <si>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r>
      <t xml:space="preserve">Забележка: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30.09.2025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</si>
  <si>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 xml:space="preserve">I.7. Брой лица и брой болнични листове с плащане от ДОО по болничен - продължение за временна неработоспособност, изплатена сума и брой  дни в неработоспособност по ТП на НОИ и пол деветмесечие 2025 г.                                                            </t>
  </si>
  <si>
    <t>I.8. Брой осигурители, разпределени по брой на персонала, брой болнични листове и брой дни в неработоспособност деветмесечие 2025 г.</t>
  </si>
  <si>
    <t>I.9.  Диагнози с най-висок относителен дял от общия брой болнични листове, средна продължителност на болничен лист 
за съответната диагноза деветмесечие 2025 г.</t>
  </si>
  <si>
    <t xml:space="preserve">I.6. Брой лица и брой болнични листове с плащане от ДОО по първичен болничен за временна неработоспособност, изплатена сума и брой  дни в неработоспособност по ТП на НОИ и пол деветмесечие 2025 г.                                              </t>
  </si>
  <si>
    <t>I.5. Брой болнични листове по видове и продължителност деветмесечие 2025 г.</t>
  </si>
  <si>
    <t>B34.1</t>
  </si>
  <si>
    <t>Ентеровирусна инфекция, неуточнена</t>
  </si>
  <si>
    <t>K52.9</t>
  </si>
  <si>
    <t>Неинфекциозен гастроентерит и колит, неуточнен</t>
  </si>
  <si>
    <t>II.1.Брой лица, брой болнични листове и брой болнични листове на едно лице с временна неработоспособност и временно намалена работоспособност по ТП на НОИ и пол деветмесечие 2025 г.</t>
  </si>
  <si>
    <t>II.2. Брой болнични листове с плащане от ДОО за временна неработоспособност, изплатена сума и брой  дни в неработоспособност 
по ТП на НОИ и пол деветмесечие 2025 г.</t>
  </si>
  <si>
    <t xml:space="preserve">II.3. Брой болнични листове с плащане от ДОО за временна неработоспособност, изплатена сума и брой  дни в неработоспособност по възраст и пол деветмесечие 2025 г. </t>
  </si>
  <si>
    <t>II.4. Брой болнични листове с плащане от ДОО за временна неработоспособност, изплатена сума и брой  дни в неработоспособност 
по код на лечебното заведение и пол деветмесечие 2025 г.</t>
  </si>
  <si>
    <t>II.5. Брой болнични листове по видове и продължителност деветмесечие 2025 г.</t>
  </si>
  <si>
    <r>
      <rPr>
        <b/>
        <sz val="10"/>
        <rFont val="Arial"/>
        <family val="2"/>
        <charset val="204"/>
      </rPr>
      <t>Забележка:</t>
    </r>
    <r>
      <rPr>
        <sz val="10"/>
        <rFont val="Arial"/>
        <family val="2"/>
        <charset val="204"/>
      </rPr>
      <t xml:space="preserve"> 
1. 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30.09.2025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</si>
  <si>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II.6. Брой лица и брой болнични листове с плащане от ДОО по първичен болничен за временна неработоспособност, изплатена сума и брой  дни в неработоспособност по ТП на НОИ и пол деветмесечие 2025 г.</t>
  </si>
  <si>
    <r>
      <rPr>
        <b/>
        <sz val="10"/>
        <rFont val="Arial"/>
        <family val="2"/>
        <charset val="204"/>
      </rPr>
      <t>Забележка</t>
    </r>
    <r>
      <rPr>
        <b/>
        <i/>
        <sz val="10"/>
        <rFont val="Arial"/>
        <family val="2"/>
        <charset val="204"/>
      </rPr>
      <t xml:space="preserve">: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30.09.2025 г.", поради преброяването повече от веднъж на лицата, осигурени от двама или повече работодатели от различни ТП на НОИ. Освен това, възможно е в рамките на периода едно и също лице да е получило обезщетение на база издаден и първичен болничен лист, и на база продължение на болничен лист.</t>
    </r>
  </si>
  <si>
    <t xml:space="preserve">II.7. Брой лица и брой болнични листове с плащане от ДОО по болничен-продължение за временна неработоспособност, изплатена сума и брой  дни в неработоспособност по ТП на НОИ и пол деветмесечие 2025 г.       </t>
  </si>
  <si>
    <t>II.8.Брой осигурители, разпределени по големина на предприятието, брой болнични листове и брой дни в неработоспособност деветмесечие 2025 г.</t>
  </si>
  <si>
    <t>II.9.  Диагнози с най-висок относителен дял от общия брой болнични листове, средна продължителност на болничен лист 
за съответната диагноза деветмесечие 2025 г.</t>
  </si>
  <si>
    <t xml:space="preserve">III.1. Брой лица с обезщетение при бременност и раждане, изплатена сума и брой  дни  по ТП на НОИ и пол 
деветмесечие 2025 г.                                                                          </t>
  </si>
  <si>
    <r>
      <t>Забележка:</t>
    </r>
    <r>
      <rPr>
        <sz val="10"/>
        <rFont val="Arial"/>
        <family val="2"/>
        <charset val="204"/>
      </rPr>
      <t xml:space="preserve"> 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30.09.2025 г.", поради следните причини: </t>
    </r>
  </si>
  <si>
    <r>
      <t xml:space="preserve">Забележка: </t>
    </r>
    <r>
      <rPr>
        <sz val="10"/>
        <rFont val="Arial"/>
        <family val="2"/>
        <charset val="204"/>
      </rPr>
      <t>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30.09.2025 г.", поради преброяването повече от веднъж на лицата, осигурени от двама или повече работодатели от различни ТП на НОИ.</t>
    </r>
  </si>
  <si>
    <t>III.2. Брой бащи/ осиновители с обезщетение при раждане на дете в срок до 15 дни, изплатена сума и брой дни по ТП на НОИ деветмесечие 2025 г.</t>
  </si>
  <si>
    <t xml:space="preserve">IΙΙ.3.Брой лица с обезщетения при отглеждане на дете до 2-годишна възраст, изплатена сума и брой  дни 
по ТП на НОИ и пол деветмесечие 2025 г. </t>
  </si>
  <si>
    <t>III.4. Брой бащи/осиновители с обезщетение за отглеждане на дете до 
8-годишна възраст, изплатена сума и брой  дни  по ТП на НОИ 
деветмесечие 2025 г.</t>
  </si>
  <si>
    <t>ΙΙΙ.5. Брой лица с обезщетения при осиновяване на дете до
5-годишна възраст, изплатена сума и брой дни  по ТП на НОИ 
деветмесечие 2025 г.</t>
  </si>
  <si>
    <r>
      <t>Забележка</t>
    </r>
    <r>
      <rPr>
        <b/>
        <i/>
        <sz val="10"/>
        <rFont val="Arial"/>
        <family val="2"/>
        <charset val="204"/>
      </rPr>
      <t>:</t>
    </r>
    <r>
      <rPr>
        <i/>
        <sz val="10"/>
        <rFont val="Arial"/>
        <family val="2"/>
        <charset val="204"/>
      </rPr>
      <t xml:space="preserve"> </t>
    </r>
    <r>
      <rPr>
        <sz val="10"/>
        <rFont val="Arial"/>
        <family val="2"/>
        <charset val="204"/>
      </rPr>
      <t xml:space="preserve">Данните за броя на лицата с плащане от ДОО ( колона 2 ) се различават от данните в таблица "Показатели, характеризиращи временната неработоспособност на осигурените лица към 30.09.2025 г.", поради следните причини: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</si>
</sst>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0\ &quot;лв.&quot;;\-#,##0\ &quot;лв.&quot;"/>
    <numFmt numFmtId="7" formatCode="#,##0.00\ &quot;лв.&quot;;\-#,##0.00\ &quot;лв.&quot;"/>
    <numFmt numFmtId="42" formatCode="_-* #,##0\ &quot;лв.&quot;_-;\-* #,##0\ &quot;лв.&quot;_-;_-* &quot;-&quot;\ &quot;лв.&quot;_-;_-@_-"/>
    <numFmt numFmtId="44" formatCode="_-* #,##0.00\ &quot;лв.&quot;_-;\-* #,##0.00\ &quot;лв.&quot;_-;_-* &quot;-&quot;??\ &quot;лв.&quot;_-;_-@_-"/>
    <numFmt numFmtId="164" formatCode="#,##0.00\ &quot;лв.&quot;"/>
    <numFmt numFmtId="165" formatCode="_-* #,##0\ &quot;лв.&quot;_-;\-* #,##0\ &quot;лв.&quot;_-;_-* &quot;-&quot;??\ &quot;лв.&quot;_-;_-@_-"/>
    <numFmt numFmtId="166" formatCode="#,##0.0"/>
    <numFmt numFmtId="167" formatCode="0.0"/>
    <numFmt numFmtId="168" formatCode="0.000"/>
    <numFmt numFmtId="169" formatCode="0.000%"/>
    <numFmt numFmtId="170" formatCode="0.0000%"/>
    <numFmt numFmtId="171" formatCode="0.00000%"/>
    <numFmt numFmtId="172" formatCode="#,##0\ &quot;лв.&quot;"/>
    <numFmt numFmtId="173" formatCode="0.0%"/>
  </numFmts>
  <fonts count="36" x14ac:knownFonts="1">
    <font>
      <sz val="10"/>
      <name val="Arial"/>
      <charset val="204"/>
    </font>
    <font>
      <sz val="10"/>
      <name val="Arial"/>
      <family val="2"/>
      <charset val="204"/>
    </font>
    <font>
      <b/>
      <sz val="10"/>
      <name val="Arial"/>
      <family val="2"/>
      <charset val="204"/>
    </font>
    <font>
      <sz val="10"/>
      <color indexed="18"/>
      <name val="Arial"/>
      <family val="2"/>
      <charset val="204"/>
    </font>
    <font>
      <b/>
      <sz val="10"/>
      <color indexed="18"/>
      <name val="Arial"/>
      <family val="2"/>
      <charset val="204"/>
    </font>
    <font>
      <u/>
      <sz val="10"/>
      <color indexed="12"/>
      <name val="Arial"/>
      <family val="2"/>
      <charset val="204"/>
    </font>
    <font>
      <sz val="10"/>
      <name val="Arial"/>
      <family val="2"/>
      <charset val="204"/>
    </font>
    <font>
      <sz val="10"/>
      <color indexed="18"/>
      <name val="Arial"/>
      <family val="2"/>
      <charset val="204"/>
    </font>
    <font>
      <b/>
      <sz val="11"/>
      <name val="Arial"/>
      <family val="2"/>
      <charset val="204"/>
    </font>
    <font>
      <b/>
      <sz val="15"/>
      <name val="Arial"/>
      <family val="2"/>
      <charset val="204"/>
    </font>
    <font>
      <b/>
      <sz val="9"/>
      <name val="Arial"/>
      <family val="2"/>
      <charset val="204"/>
    </font>
    <font>
      <sz val="9"/>
      <name val="Arial"/>
      <family val="2"/>
      <charset val="204"/>
    </font>
    <font>
      <b/>
      <sz val="16"/>
      <name val="Arial"/>
      <family val="2"/>
      <charset val="204"/>
    </font>
    <font>
      <b/>
      <u/>
      <sz val="16"/>
      <name val="Arial"/>
      <family val="2"/>
      <charset val="204"/>
    </font>
    <font>
      <sz val="11"/>
      <name val="Arial"/>
      <family val="2"/>
      <charset val="204"/>
    </font>
    <font>
      <sz val="9.5"/>
      <name val="Consolas"/>
      <family val="3"/>
      <charset val="204"/>
    </font>
    <font>
      <b/>
      <i/>
      <sz val="9"/>
      <name val="Arial"/>
      <family val="2"/>
      <charset val="204"/>
    </font>
    <font>
      <b/>
      <u/>
      <sz val="10"/>
      <name val="Arial"/>
      <family val="2"/>
      <charset val="204"/>
    </font>
    <font>
      <b/>
      <i/>
      <sz val="11"/>
      <name val="Arial"/>
      <family val="2"/>
      <charset val="204"/>
    </font>
    <font>
      <b/>
      <sz val="12"/>
      <name val="MS Sans Serif"/>
      <charset val="204"/>
    </font>
    <font>
      <u/>
      <sz val="9"/>
      <color indexed="12"/>
      <name val="Arial"/>
      <family val="2"/>
      <charset val="204"/>
    </font>
    <font>
      <sz val="10"/>
      <color rgb="FFFF0000"/>
      <name val="Arial"/>
      <family val="2"/>
      <charset val="204"/>
    </font>
    <font>
      <b/>
      <sz val="10"/>
      <color rgb="FF000099"/>
      <name val="Arial"/>
      <family val="2"/>
      <charset val="204"/>
    </font>
    <font>
      <sz val="10"/>
      <color rgb="FF000099"/>
      <name val="Arial"/>
      <family val="2"/>
      <charset val="204"/>
    </font>
    <font>
      <sz val="9.5"/>
      <color rgb="FF0000FF"/>
      <name val="Consolas"/>
      <family val="3"/>
      <charset val="204"/>
    </font>
    <font>
      <sz val="9.5"/>
      <color rgb="FF808080"/>
      <name val="Consolas"/>
      <family val="3"/>
      <charset val="204"/>
    </font>
    <font>
      <sz val="9.5"/>
      <color rgb="FF008000"/>
      <name val="Consolas"/>
      <family val="3"/>
      <charset val="204"/>
    </font>
    <font>
      <b/>
      <u/>
      <sz val="10"/>
      <color rgb="FF000099"/>
      <name val="Arial"/>
      <family val="2"/>
      <charset val="204"/>
    </font>
    <font>
      <i/>
      <sz val="10"/>
      <name val="Arial"/>
      <family val="2"/>
      <charset val="204"/>
    </font>
    <font>
      <b/>
      <i/>
      <sz val="10"/>
      <name val="Arial"/>
      <family val="2"/>
      <charset val="204"/>
    </font>
    <font>
      <u/>
      <sz val="10"/>
      <name val="Arial"/>
      <family val="2"/>
      <charset val="204"/>
    </font>
    <font>
      <sz val="11"/>
      <color rgb="FF9C0006"/>
      <name val="Calibri"/>
      <family val="2"/>
      <charset val="204"/>
      <scheme val="minor"/>
    </font>
    <font>
      <b/>
      <vertAlign val="superscript"/>
      <sz val="10"/>
      <name val="Arial"/>
      <family val="2"/>
      <charset val="204"/>
    </font>
    <font>
      <sz val="11"/>
      <color rgb="FF9C5700"/>
      <name val="Calibri"/>
      <family val="2"/>
      <charset val="204"/>
      <scheme val="minor"/>
    </font>
    <font>
      <b/>
      <vertAlign val="superscript"/>
      <sz val="9"/>
      <name val="Arial"/>
      <family val="2"/>
      <charset val="204"/>
    </font>
    <font>
      <sz val="11"/>
      <name val="Calibri"/>
      <family val="2"/>
      <charset val="204"/>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79998168889431442"/>
        <bgColor indexed="24"/>
      </patternFill>
    </fill>
    <fill>
      <patternFill patternType="solid">
        <fgColor rgb="FFFFC7CE"/>
      </patternFill>
    </fill>
    <fill>
      <patternFill patternType="solid">
        <fgColor rgb="FFFFEB9C"/>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op>
      <bottom/>
      <diagonal/>
    </border>
    <border>
      <left/>
      <right/>
      <top style="medium">
        <color theme="0"/>
      </top>
      <bottom/>
      <diagonal/>
    </border>
    <border>
      <left/>
      <right/>
      <top/>
      <bottom style="thin">
        <color theme="0"/>
      </bottom>
      <diagonal/>
    </border>
    <border>
      <left style="thin">
        <color theme="0"/>
      </left>
      <right/>
      <top/>
      <bottom/>
      <diagonal/>
    </border>
    <border>
      <left/>
      <right style="thin">
        <color theme="0"/>
      </right>
      <top/>
      <bottom/>
      <diagonal/>
    </border>
    <border>
      <left style="medium">
        <color theme="0"/>
      </left>
      <right/>
      <top/>
      <bottom/>
      <diagonal/>
    </border>
    <border>
      <left/>
      <right style="medium">
        <color theme="0"/>
      </right>
      <top/>
      <bottom/>
      <diagonal/>
    </border>
    <border>
      <left/>
      <right/>
      <top/>
      <bottom style="medium">
        <color theme="0"/>
      </bottom>
      <diagonal/>
    </border>
    <border>
      <left style="medium">
        <color theme="0"/>
      </left>
      <right/>
      <top style="thin">
        <color indexed="64"/>
      </top>
      <bottom style="thin">
        <color indexed="64"/>
      </bottom>
      <diagonal/>
    </border>
    <border>
      <left/>
      <right style="medium">
        <color theme="0"/>
      </right>
      <top style="thin">
        <color indexed="64"/>
      </top>
      <bottom style="thin">
        <color indexed="64"/>
      </bottom>
      <diagonal/>
    </border>
    <border>
      <left style="thin">
        <color theme="0"/>
      </left>
      <right/>
      <top/>
      <bottom style="thin">
        <color indexed="64"/>
      </bottom>
      <diagonal/>
    </border>
    <border>
      <left/>
      <right style="thin">
        <color theme="0"/>
      </right>
      <top/>
      <bottom style="thin">
        <color indexed="64"/>
      </bottom>
      <diagonal/>
    </border>
    <border>
      <left style="thin">
        <color theme="0"/>
      </left>
      <right style="medium">
        <color theme="0"/>
      </right>
      <top style="thin">
        <color indexed="64"/>
      </top>
      <bottom style="thin">
        <color indexed="64"/>
      </bottom>
      <diagonal/>
    </border>
    <border>
      <left style="medium">
        <color theme="0"/>
      </left>
      <right style="medium">
        <color theme="0"/>
      </right>
      <top style="thin">
        <color indexed="64"/>
      </top>
      <bottom style="thin">
        <color indexed="64"/>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medium">
        <color theme="0"/>
      </top>
      <bottom/>
      <diagonal/>
    </border>
    <border>
      <left style="medium">
        <color theme="0"/>
      </left>
      <right/>
      <top style="medium">
        <color theme="0"/>
      </top>
      <bottom/>
      <diagonal/>
    </border>
    <border>
      <left style="medium">
        <color theme="0"/>
      </left>
      <right/>
      <top/>
      <bottom style="medium">
        <color theme="0"/>
      </bottom>
      <diagonal/>
    </border>
    <border>
      <left style="thin">
        <color theme="0"/>
      </left>
      <right/>
      <top style="thin">
        <color indexed="64"/>
      </top>
      <bottom/>
      <diagonal/>
    </border>
    <border>
      <left/>
      <right style="thin">
        <color theme="0"/>
      </right>
      <top style="thin">
        <color indexed="64"/>
      </top>
      <bottom/>
      <diagonal/>
    </border>
    <border>
      <left style="medium">
        <color theme="0"/>
      </left>
      <right style="medium">
        <color theme="0"/>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s>
  <cellStyleXfs count="6">
    <xf numFmtId="0" fontId="0" fillId="0" borderId="0"/>
    <xf numFmtId="0" fontId="5"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xf numFmtId="0" fontId="31" fillId="4" borderId="0" applyNumberFormat="0" applyBorder="0" applyAlignment="0" applyProtection="0"/>
    <xf numFmtId="0" fontId="33" fillId="5" borderId="0" applyNumberFormat="0" applyBorder="0" applyAlignment="0" applyProtection="0"/>
  </cellStyleXfs>
  <cellXfs count="459">
    <xf numFmtId="0" fontId="0" fillId="0" borderId="0" xfId="0"/>
    <xf numFmtId="3" fontId="0" fillId="0" borderId="0" xfId="0" applyNumberFormat="1"/>
    <xf numFmtId="0" fontId="0" fillId="0" borderId="0" xfId="0" applyAlignment="1">
      <alignment horizontal="right"/>
    </xf>
    <xf numFmtId="3" fontId="1" fillId="0" borderId="0" xfId="0" applyNumberFormat="1" applyFont="1"/>
    <xf numFmtId="4" fontId="1" fillId="0" borderId="0" xfId="0" applyNumberFormat="1" applyFont="1"/>
    <xf numFmtId="0" fontId="1" fillId="0" borderId="0" xfId="0" applyFont="1"/>
    <xf numFmtId="2" fontId="0" fillId="0" borderId="0" xfId="0" applyNumberFormat="1"/>
    <xf numFmtId="3" fontId="1" fillId="0" borderId="0" xfId="0" applyNumberFormat="1" applyFont="1" applyFill="1"/>
    <xf numFmtId="1" fontId="0" fillId="0" borderId="0" xfId="0" applyNumberFormat="1"/>
    <xf numFmtId="10" fontId="0" fillId="0" borderId="0" xfId="3" applyNumberFormat="1" applyFont="1"/>
    <xf numFmtId="0" fontId="0" fillId="0" borderId="0" xfId="0" applyFill="1"/>
    <xf numFmtId="0" fontId="0" fillId="0" borderId="0" xfId="0" applyFill="1" applyBorder="1"/>
    <xf numFmtId="0" fontId="0" fillId="0" borderId="0" xfId="0" applyBorder="1"/>
    <xf numFmtId="10" fontId="0" fillId="0" borderId="0" xfId="3" applyNumberFormat="1" applyFont="1" applyBorder="1"/>
    <xf numFmtId="0" fontId="6" fillId="0" borderId="0" xfId="0" applyFont="1"/>
    <xf numFmtId="3" fontId="7" fillId="0" borderId="0" xfId="0" applyNumberFormat="1" applyFont="1" applyFill="1" applyBorder="1" applyAlignment="1"/>
    <xf numFmtId="0" fontId="0" fillId="0" borderId="0" xfId="0" applyFont="1"/>
    <xf numFmtId="49" fontId="0" fillId="0" borderId="0" xfId="0" applyNumberFormat="1" applyAlignment="1">
      <alignment wrapText="1"/>
    </xf>
    <xf numFmtId="49" fontId="0" fillId="0" borderId="0" xfId="0" applyNumberFormat="1"/>
    <xf numFmtId="0" fontId="9" fillId="0" borderId="0" xfId="0" applyFont="1" applyAlignment="1">
      <alignment horizontal="center" vertical="center" wrapText="1"/>
    </xf>
    <xf numFmtId="0" fontId="11" fillId="0" borderId="0" xfId="0" applyFont="1" applyAlignment="1">
      <alignment horizontal="left" vertical="top" wrapText="1"/>
    </xf>
    <xf numFmtId="0" fontId="10" fillId="0" borderId="0" xfId="0" applyFont="1"/>
    <xf numFmtId="0" fontId="10" fillId="0" borderId="0" xfId="0" applyFont="1" applyAlignment="1">
      <alignment horizontal="left" vertical="center" wrapText="1"/>
    </xf>
    <xf numFmtId="0" fontId="11" fillId="0" borderId="0" xfId="0" applyFont="1"/>
    <xf numFmtId="0" fontId="12" fillId="0" borderId="0" xfId="0" applyFont="1" applyAlignment="1">
      <alignment horizontal="center" vertical="center"/>
    </xf>
    <xf numFmtId="0" fontId="13" fillId="0" borderId="0" xfId="0" applyFont="1" applyAlignment="1">
      <alignment horizontal="center"/>
    </xf>
    <xf numFmtId="0" fontId="8" fillId="0" borderId="0" xfId="0" applyFont="1" applyAlignment="1">
      <alignment horizontal="center" vertical="center"/>
    </xf>
    <xf numFmtId="0" fontId="14" fillId="0" borderId="0" xfId="0" applyFont="1" applyAlignment="1">
      <alignment horizontal="justify" vertical="center"/>
    </xf>
    <xf numFmtId="0" fontId="8" fillId="0" borderId="0" xfId="0" applyFont="1" applyAlignment="1">
      <alignment horizontal="justify" vertical="center"/>
    </xf>
    <xf numFmtId="0" fontId="14" fillId="0" borderId="0" xfId="0" applyFont="1" applyAlignment="1">
      <alignment horizontal="left" vertical="center" indent="7"/>
    </xf>
    <xf numFmtId="0" fontId="10" fillId="0" borderId="0" xfId="0" applyFont="1" applyAlignment="1"/>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xf numFmtId="0" fontId="14" fillId="0" borderId="0" xfId="0" applyFont="1" applyAlignment="1">
      <alignment horizontal="left" vertical="center" wrapText="1" indent="7"/>
    </xf>
    <xf numFmtId="49" fontId="14" fillId="0" borderId="0" xfId="0" applyNumberFormat="1" applyFont="1" applyAlignment="1">
      <alignment horizontal="left" vertical="center" indent="7"/>
    </xf>
    <xf numFmtId="49" fontId="14" fillId="0" borderId="0" xfId="0" applyNumberFormat="1" applyFont="1" applyAlignment="1">
      <alignment horizontal="left" vertical="center" wrapText="1" indent="7"/>
    </xf>
    <xf numFmtId="0" fontId="14" fillId="0" borderId="0" xfId="0" applyFont="1" applyAlignment="1">
      <alignment horizontal="left" vertical="center" indent="4"/>
    </xf>
    <xf numFmtId="0" fontId="0" fillId="0" borderId="0" xfId="0" applyAlignment="1">
      <alignment horizontal="left" vertical="center" indent="1"/>
    </xf>
    <xf numFmtId="0" fontId="10" fillId="0" borderId="0" xfId="0" applyFont="1" applyAlignment="1">
      <alignment horizontal="left" vertical="center"/>
    </xf>
    <xf numFmtId="0" fontId="11" fillId="0" borderId="0" xfId="0" applyFont="1" applyAlignment="1">
      <alignment horizontal="left"/>
    </xf>
    <xf numFmtId="0" fontId="21" fillId="0" borderId="0" xfId="0" applyFont="1"/>
    <xf numFmtId="0" fontId="0" fillId="0" borderId="0" xfId="0" applyAlignment="1">
      <alignment vertical="top"/>
    </xf>
    <xf numFmtId="3" fontId="4" fillId="0" borderId="0" xfId="0" applyNumberFormat="1" applyFont="1" applyFill="1" applyBorder="1" applyAlignment="1">
      <alignment vertical="center"/>
    </xf>
    <xf numFmtId="3" fontId="22" fillId="0" borderId="0" xfId="0" applyNumberFormat="1" applyFont="1" applyFill="1" applyBorder="1" applyAlignment="1">
      <alignment horizontal="left" vertical="center"/>
    </xf>
    <xf numFmtId="0" fontId="23" fillId="0" borderId="0" xfId="0" applyFont="1" applyBorder="1" applyAlignment="1">
      <alignment horizontal="left" vertical="top" wrapText="1"/>
    </xf>
    <xf numFmtId="0" fontId="0" fillId="0" borderId="0" xfId="0" applyAlignment="1">
      <alignment horizontal="center" vertical="center"/>
    </xf>
    <xf numFmtId="0" fontId="21" fillId="0" borderId="0" xfId="0" applyFont="1" applyAlignment="1">
      <alignment horizontal="right"/>
    </xf>
    <xf numFmtId="0" fontId="0" fillId="0" borderId="0" xfId="0" applyAlignment="1">
      <alignment horizontal="center"/>
    </xf>
    <xf numFmtId="0" fontId="6" fillId="0" borderId="0" xfId="0" applyFont="1" applyAlignment="1">
      <alignment horizontal="center"/>
    </xf>
    <xf numFmtId="0" fontId="23" fillId="0" borderId="0" xfId="0" applyFont="1" applyBorder="1" applyAlignment="1">
      <alignment horizontal="left" vertical="top" wrapText="1"/>
    </xf>
    <xf numFmtId="0" fontId="11" fillId="0" borderId="0" xfId="1" applyFont="1" applyAlignment="1" applyProtection="1">
      <alignment horizontal="left" vertical="top" wrapText="1"/>
    </xf>
    <xf numFmtId="2" fontId="21" fillId="0" borderId="0" xfId="0" applyNumberFormat="1" applyFont="1"/>
    <xf numFmtId="49" fontId="21" fillId="0" borderId="0" xfId="0" applyNumberFormat="1" applyFont="1"/>
    <xf numFmtId="0" fontId="23" fillId="0" borderId="0" xfId="0" applyFont="1" applyBorder="1" applyAlignment="1">
      <alignment vertical="top" wrapText="1"/>
    </xf>
    <xf numFmtId="49" fontId="1" fillId="0" borderId="0" xfId="0" applyNumberFormat="1" applyFont="1"/>
    <xf numFmtId="0" fontId="24" fillId="0" borderId="0" xfId="0" applyFont="1" applyAlignment="1">
      <alignment vertical="center"/>
    </xf>
    <xf numFmtId="0" fontId="25" fillId="0" borderId="0" xfId="0" applyFont="1" applyAlignment="1">
      <alignment vertical="center"/>
    </xf>
    <xf numFmtId="0" fontId="15" fillId="0" borderId="0" xfId="0" applyFont="1" applyAlignment="1">
      <alignment vertical="center"/>
    </xf>
    <xf numFmtId="0" fontId="26" fillId="0" borderId="0" xfId="0" applyFont="1" applyAlignment="1">
      <alignment vertical="center"/>
    </xf>
    <xf numFmtId="170" fontId="6" fillId="0" borderId="0" xfId="0" applyNumberFormat="1" applyFont="1"/>
    <xf numFmtId="0" fontId="23" fillId="0" borderId="0" xfId="0" applyFont="1" applyBorder="1" applyAlignment="1">
      <alignment horizontal="left" vertical="top" wrapText="1"/>
    </xf>
    <xf numFmtId="20" fontId="0" fillId="0" borderId="0" xfId="0" applyNumberFormat="1"/>
    <xf numFmtId="10" fontId="0" fillId="0" borderId="0" xfId="0" applyNumberFormat="1"/>
    <xf numFmtId="168" fontId="0" fillId="0" borderId="0" xfId="0" applyNumberFormat="1"/>
    <xf numFmtId="0" fontId="8" fillId="0" borderId="0" xfId="0" applyFont="1" applyFill="1" applyBorder="1" applyAlignment="1">
      <alignment horizontal="center" vertical="center" wrapText="1"/>
    </xf>
    <xf numFmtId="3" fontId="2" fillId="0" borderId="10" xfId="0" applyNumberFormat="1" applyFont="1" applyFill="1" applyBorder="1" applyAlignment="1">
      <alignment vertical="top"/>
    </xf>
    <xf numFmtId="3" fontId="2" fillId="0" borderId="0" xfId="0" applyNumberFormat="1" applyFont="1" applyFill="1" applyBorder="1" applyAlignment="1">
      <alignment vertical="top"/>
    </xf>
    <xf numFmtId="166" fontId="2" fillId="0" borderId="0" xfId="0" applyNumberFormat="1" applyFont="1" applyFill="1" applyBorder="1" applyAlignment="1">
      <alignment vertical="top"/>
    </xf>
    <xf numFmtId="3" fontId="1" fillId="0" borderId="10" xfId="0" applyNumberFormat="1" applyFont="1" applyFill="1" applyBorder="1" applyAlignment="1">
      <alignment vertical="top"/>
    </xf>
    <xf numFmtId="3" fontId="1" fillId="0" borderId="0" xfId="0" applyNumberFormat="1" applyFont="1" applyFill="1" applyBorder="1" applyAlignment="1">
      <alignment vertical="top"/>
    </xf>
    <xf numFmtId="0" fontId="1" fillId="0" borderId="0" xfId="0" applyFont="1" applyFill="1"/>
    <xf numFmtId="2" fontId="1" fillId="0" borderId="0" xfId="0" applyNumberFormat="1" applyFont="1"/>
    <xf numFmtId="166" fontId="1" fillId="0" borderId="0" xfId="0" applyNumberFormat="1" applyFont="1" applyFill="1" applyBorder="1" applyAlignment="1">
      <alignment vertical="top"/>
    </xf>
    <xf numFmtId="3" fontId="1" fillId="0" borderId="0" xfId="0" applyNumberFormat="1" applyFont="1" applyFill="1" applyBorder="1" applyAlignment="1"/>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2" xfId="0" applyFont="1" applyFill="1" applyBorder="1" applyAlignment="1">
      <alignment horizontal="center" vertical="center"/>
    </xf>
    <xf numFmtId="0" fontId="10" fillId="0" borderId="0" xfId="1" applyFont="1" applyFill="1" applyBorder="1" applyAlignment="1" applyProtection="1">
      <alignment horizontal="right" vertical="center"/>
    </xf>
    <xf numFmtId="0" fontId="8" fillId="0" borderId="0" xfId="0" applyFont="1" applyFill="1" applyBorder="1" applyAlignment="1">
      <alignment horizontal="center"/>
    </xf>
    <xf numFmtId="5" fontId="1" fillId="0" borderId="0" xfId="0" applyNumberFormat="1" applyFont="1" applyFill="1" applyBorder="1" applyAlignment="1"/>
    <xf numFmtId="7" fontId="1" fillId="0" borderId="0" xfId="0" applyNumberFormat="1" applyFont="1" applyFill="1" applyBorder="1" applyAlignment="1"/>
    <xf numFmtId="42" fontId="1" fillId="0" borderId="0" xfId="0" applyNumberFormat="1" applyFont="1" applyFill="1" applyBorder="1" applyAlignment="1"/>
    <xf numFmtId="164" fontId="1" fillId="0" borderId="0" xfId="0" applyNumberFormat="1" applyFont="1" applyFill="1" applyBorder="1" applyAlignment="1"/>
    <xf numFmtId="0" fontId="1" fillId="0" borderId="0" xfId="0" applyFont="1" applyFill="1" applyBorder="1"/>
    <xf numFmtId="0" fontId="1" fillId="0" borderId="0" xfId="0" applyFont="1" applyBorder="1"/>
    <xf numFmtId="3" fontId="1" fillId="0" borderId="0" xfId="0" applyNumberFormat="1" applyFont="1" applyFill="1" applyBorder="1" applyAlignment="1">
      <alignment horizontal="right"/>
    </xf>
    <xf numFmtId="42" fontId="1" fillId="0" borderId="0" xfId="0" applyNumberFormat="1" applyFont="1" applyFill="1" applyBorder="1" applyAlignment="1">
      <alignment horizontal="right"/>
    </xf>
    <xf numFmtId="0" fontId="8" fillId="0" borderId="0" xfId="0" applyFont="1" applyFill="1" applyBorder="1" applyAlignment="1">
      <alignment horizontal="left"/>
    </xf>
    <xf numFmtId="3" fontId="16" fillId="0" borderId="0" xfId="0" applyNumberFormat="1" applyFont="1" applyFill="1" applyBorder="1" applyAlignment="1">
      <alignment horizontal="right"/>
    </xf>
    <xf numFmtId="4" fontId="16" fillId="0" borderId="0" xfId="0" applyNumberFormat="1" applyFont="1" applyFill="1" applyBorder="1" applyAlignment="1">
      <alignment horizontal="right"/>
    </xf>
    <xf numFmtId="0" fontId="1" fillId="0" borderId="0" xfId="0" applyFont="1" applyFill="1" applyAlignment="1">
      <alignment horizontal="center"/>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center" vertical="center"/>
    </xf>
    <xf numFmtId="0" fontId="18" fillId="0" borderId="0" xfId="0" applyFont="1" applyFill="1" applyBorder="1" applyAlignment="1">
      <alignment horizontal="center" vertical="center"/>
    </xf>
    <xf numFmtId="166" fontId="1" fillId="0" borderId="0" xfId="0" applyNumberFormat="1" applyFont="1" applyFill="1" applyBorder="1" applyAlignment="1"/>
    <xf numFmtId="3" fontId="1" fillId="2" borderId="0" xfId="0" applyNumberFormat="1" applyFont="1" applyFill="1" applyBorder="1" applyAlignment="1"/>
    <xf numFmtId="0" fontId="19" fillId="0" borderId="0" xfId="0" applyFont="1" applyFill="1" applyBorder="1" applyAlignment="1">
      <alignment horizontal="center" vertical="center" wrapText="1"/>
    </xf>
    <xf numFmtId="0" fontId="2" fillId="2" borderId="0" xfId="0" applyFont="1" applyFill="1" applyBorder="1" applyAlignment="1">
      <alignment horizontal="left"/>
    </xf>
    <xf numFmtId="0" fontId="1" fillId="0" borderId="0" xfId="0" applyFont="1" applyAlignment="1">
      <alignment horizontal="center" vertical="center"/>
    </xf>
    <xf numFmtId="0" fontId="1" fillId="0" borderId="0" xfId="0" applyFont="1" applyFill="1" applyAlignment="1">
      <alignment horizontal="center" vertical="center"/>
    </xf>
    <xf numFmtId="3" fontId="1" fillId="0" borderId="0" xfId="0" applyNumberFormat="1" applyFont="1" applyFill="1" applyBorder="1" applyAlignment="1">
      <alignment vertical="center"/>
    </xf>
    <xf numFmtId="166" fontId="1" fillId="0" borderId="0" xfId="0" applyNumberFormat="1" applyFont="1" applyFill="1" applyBorder="1" applyAlignment="1">
      <alignment vertical="center"/>
    </xf>
    <xf numFmtId="10" fontId="1" fillId="0" borderId="0" xfId="0" applyNumberFormat="1" applyFont="1" applyFill="1"/>
    <xf numFmtId="3" fontId="2" fillId="2" borderId="0" xfId="0" applyNumberFormat="1" applyFont="1" applyFill="1" applyBorder="1" applyAlignment="1">
      <alignment horizontal="center" vertical="center"/>
    </xf>
    <xf numFmtId="0" fontId="2" fillId="2" borderId="0" xfId="0" applyFont="1" applyFill="1" applyBorder="1" applyAlignment="1">
      <alignment horizontal="left" vertical="center" wrapText="1"/>
    </xf>
    <xf numFmtId="170" fontId="2" fillId="2" borderId="0" xfId="0" applyNumberFormat="1" applyFont="1" applyFill="1" applyBorder="1" applyAlignment="1">
      <alignment horizontal="left" vertical="center" wrapText="1"/>
    </xf>
    <xf numFmtId="2" fontId="1" fillId="0" borderId="0" xfId="0" applyNumberFormat="1" applyFont="1" applyFill="1"/>
    <xf numFmtId="0" fontId="1" fillId="0" borderId="0" xfId="0" applyFont="1" applyFill="1" applyAlignment="1">
      <alignment horizontal="right"/>
    </xf>
    <xf numFmtId="0" fontId="8" fillId="0" borderId="0" xfId="0" applyFont="1" applyFill="1" applyBorder="1" applyAlignment="1">
      <alignment vertical="center"/>
    </xf>
    <xf numFmtId="1" fontId="1" fillId="0" borderId="0" xfId="0" applyNumberFormat="1" applyFont="1" applyFill="1"/>
    <xf numFmtId="3" fontId="1" fillId="0" borderId="0" xfId="0" applyNumberFormat="1" applyFont="1" applyFill="1" applyBorder="1" applyAlignment="1">
      <alignment horizontal="right" vertical="center"/>
    </xf>
    <xf numFmtId="0" fontId="16" fillId="0" borderId="0" xfId="0" applyFont="1" applyFill="1" applyBorder="1" applyAlignment="1">
      <alignment horizontal="right"/>
    </xf>
    <xf numFmtId="0" fontId="2" fillId="2" borderId="0" xfId="0" applyFont="1" applyFill="1" applyBorder="1" applyAlignment="1">
      <alignment horizontal="left" vertical="top" wrapText="1"/>
    </xf>
    <xf numFmtId="0" fontId="2" fillId="2" borderId="8" xfId="0" applyFont="1" applyFill="1" applyBorder="1" applyAlignment="1">
      <alignment horizontal="left" vertical="top" wrapText="1"/>
    </xf>
    <xf numFmtId="0" fontId="18" fillId="0" borderId="0" xfId="0" applyFont="1" applyFill="1" applyBorder="1" applyAlignment="1">
      <alignment horizontal="center"/>
    </xf>
    <xf numFmtId="0" fontId="8" fillId="0" borderId="0" xfId="0" applyFont="1" applyFill="1" applyBorder="1" applyAlignment="1">
      <alignment horizontal="center" vertical="top"/>
    </xf>
    <xf numFmtId="165" fontId="1" fillId="0" borderId="0" xfId="0" applyNumberFormat="1" applyFont="1" applyFill="1" applyBorder="1" applyAlignment="1"/>
    <xf numFmtId="0" fontId="1" fillId="0" borderId="0" xfId="0" applyFont="1" applyAlignment="1">
      <alignment horizontal="center"/>
    </xf>
    <xf numFmtId="0" fontId="11" fillId="0" borderId="0" xfId="1" applyFont="1" applyFill="1" applyBorder="1" applyAlignment="1" applyProtection="1">
      <alignment vertical="center"/>
    </xf>
    <xf numFmtId="0" fontId="16" fillId="2" borderId="1" xfId="0" applyFont="1" applyFill="1" applyBorder="1" applyAlignment="1">
      <alignment horizontal="center" vertical="center" wrapText="1"/>
    </xf>
    <xf numFmtId="3" fontId="16" fillId="3" borderId="1" xfId="0" applyNumberFormat="1" applyFont="1" applyFill="1" applyBorder="1" applyAlignment="1">
      <alignment horizontal="center" vertical="center" wrapText="1"/>
    </xf>
    <xf numFmtId="3" fontId="2" fillId="0" borderId="2" xfId="0" applyNumberFormat="1" applyFont="1" applyFill="1" applyBorder="1" applyAlignment="1">
      <alignment vertical="center"/>
    </xf>
    <xf numFmtId="3" fontId="8" fillId="2" borderId="10" xfId="0" applyNumberFormat="1" applyFont="1" applyFill="1" applyBorder="1" applyAlignment="1">
      <alignment vertical="top"/>
    </xf>
    <xf numFmtId="3" fontId="16" fillId="2" borderId="2" xfId="2" applyNumberFormat="1" applyFont="1" applyFill="1" applyBorder="1" applyAlignment="1">
      <alignment horizontal="center" vertical="center" wrapText="1"/>
    </xf>
    <xf numFmtId="3" fontId="16" fillId="2" borderId="2" xfId="0" applyNumberFormat="1" applyFont="1" applyFill="1" applyBorder="1" applyAlignment="1">
      <alignment horizontal="center" vertical="center" wrapText="1"/>
    </xf>
    <xf numFmtId="3" fontId="1" fillId="0" borderId="17" xfId="0" applyNumberFormat="1" applyFont="1" applyFill="1" applyBorder="1" applyAlignment="1">
      <alignment vertical="top"/>
    </xf>
    <xf numFmtId="3" fontId="1" fillId="0" borderId="1" xfId="0" applyNumberFormat="1" applyFont="1" applyFill="1" applyBorder="1" applyAlignment="1">
      <alignment vertical="top"/>
    </xf>
    <xf numFmtId="166" fontId="2" fillId="0" borderId="1" xfId="0" applyNumberFormat="1" applyFont="1" applyFill="1" applyBorder="1" applyAlignment="1">
      <alignment vertical="top"/>
    </xf>
    <xf numFmtId="166" fontId="1" fillId="0" borderId="1" xfId="0" applyNumberFormat="1" applyFont="1" applyFill="1" applyBorder="1" applyAlignment="1">
      <alignment vertical="top"/>
    </xf>
    <xf numFmtId="0" fontId="16" fillId="2"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172" fontId="2" fillId="0" borderId="2" xfId="0" applyNumberFormat="1" applyFont="1" applyFill="1" applyBorder="1" applyAlignment="1">
      <alignment vertical="center"/>
    </xf>
    <xf numFmtId="164" fontId="2" fillId="0" borderId="2" xfId="0" applyNumberFormat="1" applyFont="1" applyFill="1" applyBorder="1" applyAlignment="1">
      <alignment vertical="center"/>
    </xf>
    <xf numFmtId="42" fontId="2" fillId="0" borderId="2" xfId="0" applyNumberFormat="1" applyFont="1" applyFill="1" applyBorder="1" applyAlignment="1">
      <alignment vertical="center"/>
    </xf>
    <xf numFmtId="4" fontId="16" fillId="3" borderId="2" xfId="0" applyNumberFormat="1" applyFont="1" applyFill="1" applyBorder="1" applyAlignment="1">
      <alignment horizontal="center" vertical="center" wrapText="1"/>
    </xf>
    <xf numFmtId="3" fontId="2" fillId="0" borderId="2" xfId="0" applyNumberFormat="1" applyFont="1" applyFill="1" applyBorder="1" applyAlignment="1"/>
    <xf numFmtId="42" fontId="2" fillId="0" borderId="2" xfId="0" applyNumberFormat="1" applyFont="1" applyFill="1" applyBorder="1" applyAlignment="1"/>
    <xf numFmtId="0" fontId="16" fillId="2" borderId="19" xfId="0" applyFont="1" applyFill="1" applyBorder="1" applyAlignment="1">
      <alignment horizontal="center" vertical="center" wrapText="1"/>
    </xf>
    <xf numFmtId="3" fontId="1" fillId="0" borderId="1" xfId="0" applyNumberFormat="1" applyFont="1" applyFill="1" applyBorder="1" applyAlignment="1"/>
    <xf numFmtId="0" fontId="16" fillId="2" borderId="20" xfId="0" applyFont="1" applyFill="1" applyBorder="1" applyAlignment="1">
      <alignment horizontal="center" vertical="center" wrapText="1"/>
    </xf>
    <xf numFmtId="0" fontId="16" fillId="2" borderId="16" xfId="0" applyFont="1" applyFill="1" applyBorder="1" applyAlignment="1">
      <alignment horizontal="center" vertical="center" wrapText="1"/>
    </xf>
    <xf numFmtId="4" fontId="16" fillId="2" borderId="3" xfId="0" applyNumberFormat="1" applyFont="1" applyFill="1" applyBorder="1" applyAlignment="1">
      <alignment horizontal="center" vertical="center" wrapText="1"/>
    </xf>
    <xf numFmtId="3" fontId="16" fillId="2" borderId="3" xfId="2" applyNumberFormat="1" applyFont="1" applyFill="1" applyBorder="1" applyAlignment="1">
      <alignment horizontal="center" vertical="center" wrapText="1"/>
    </xf>
    <xf numFmtId="3" fontId="16" fillId="2" borderId="3" xfId="0" applyNumberFormat="1" applyFont="1" applyFill="1" applyBorder="1" applyAlignment="1">
      <alignment horizontal="center" vertical="center" wrapText="1"/>
    </xf>
    <xf numFmtId="166" fontId="2" fillId="0" borderId="2" xfId="0" applyNumberFormat="1" applyFont="1" applyFill="1" applyBorder="1" applyAlignment="1">
      <alignment vertical="center"/>
    </xf>
    <xf numFmtId="0" fontId="10" fillId="2" borderId="3"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 fillId="0" borderId="0" xfId="0" applyFont="1" applyAlignment="1">
      <alignment horizontal="right"/>
    </xf>
    <xf numFmtId="3"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3" fontId="1" fillId="0" borderId="1" xfId="0" applyNumberFormat="1" applyFont="1" applyFill="1" applyBorder="1" applyAlignment="1">
      <alignment vertical="center"/>
    </xf>
    <xf numFmtId="166" fontId="1" fillId="0" borderId="1" xfId="0" applyNumberFormat="1" applyFont="1" applyFill="1" applyBorder="1" applyAlignment="1">
      <alignment vertical="center"/>
    </xf>
    <xf numFmtId="3" fontId="2" fillId="0" borderId="2" xfId="0" applyNumberFormat="1" applyFont="1" applyFill="1" applyBorder="1" applyAlignment="1">
      <alignment horizontal="right" vertical="center"/>
    </xf>
    <xf numFmtId="42" fontId="2" fillId="0" borderId="2" xfId="0" applyNumberFormat="1" applyFont="1" applyFill="1" applyBorder="1" applyAlignment="1">
      <alignment horizontal="right" vertical="center"/>
    </xf>
    <xf numFmtId="0" fontId="16" fillId="2" borderId="3" xfId="0" applyFont="1" applyFill="1" applyBorder="1" applyAlignment="1">
      <alignment horizontal="left" vertical="center" wrapText="1"/>
    </xf>
    <xf numFmtId="0" fontId="2" fillId="0" borderId="0" xfId="0" applyFont="1" applyFill="1"/>
    <xf numFmtId="0" fontId="2" fillId="0" borderId="0" xfId="0" applyFont="1"/>
    <xf numFmtId="0" fontId="10" fillId="0" borderId="7" xfId="1" applyFont="1" applyFill="1" applyBorder="1" applyAlignment="1" applyProtection="1">
      <alignment vertical="center"/>
    </xf>
    <xf numFmtId="0" fontId="10" fillId="0" borderId="21" xfId="1" applyFont="1" applyFill="1" applyBorder="1" applyAlignment="1" applyProtection="1">
      <alignment vertical="center"/>
    </xf>
    <xf numFmtId="0" fontId="5" fillId="0" borderId="0" xfId="1" applyFill="1" applyAlignment="1" applyProtection="1"/>
    <xf numFmtId="0" fontId="8" fillId="0" borderId="10" xfId="0" applyFont="1" applyFill="1" applyBorder="1" applyAlignment="1">
      <alignment vertical="center"/>
    </xf>
    <xf numFmtId="0" fontId="8" fillId="0" borderId="11" xfId="0" applyFont="1" applyFill="1" applyBorder="1" applyAlignment="1">
      <alignment vertical="center"/>
    </xf>
    <xf numFmtId="0" fontId="5" fillId="0" borderId="22" xfId="1" applyFill="1" applyBorder="1" applyAlignment="1" applyProtection="1">
      <alignment vertical="center"/>
    </xf>
    <xf numFmtId="0" fontId="20" fillId="0" borderId="0" xfId="1" applyFont="1" applyAlignment="1" applyProtection="1">
      <alignment horizontal="center" vertical="center"/>
    </xf>
    <xf numFmtId="49" fontId="20" fillId="0" borderId="0" xfId="1" applyNumberFormat="1" applyFont="1" applyAlignment="1" applyProtection="1">
      <alignment horizontal="center" vertical="center"/>
    </xf>
    <xf numFmtId="0" fontId="2" fillId="0" borderId="0" xfId="1" applyFont="1" applyFill="1" applyBorder="1" applyAlignment="1" applyProtection="1">
      <alignment vertical="center"/>
    </xf>
    <xf numFmtId="0" fontId="8" fillId="0" borderId="12" xfId="0" applyFont="1" applyFill="1" applyBorder="1" applyAlignment="1">
      <alignment horizontal="center" vertical="center" wrapText="1"/>
    </xf>
    <xf numFmtId="167" fontId="0" fillId="0" borderId="0" xfId="0" applyNumberFormat="1"/>
    <xf numFmtId="49" fontId="1" fillId="0" borderId="0" xfId="0" applyNumberFormat="1" applyFont="1" applyAlignment="1">
      <alignment horizontal="left" vertical="top" wrapText="1"/>
    </xf>
    <xf numFmtId="49" fontId="17" fillId="0" borderId="0" xfId="0" applyNumberFormat="1" applyFont="1" applyAlignment="1">
      <alignment vertical="top" wrapText="1"/>
    </xf>
    <xf numFmtId="49" fontId="1" fillId="0" borderId="0" xfId="0" applyNumberFormat="1" applyFont="1" applyAlignment="1">
      <alignment vertical="top" wrapText="1"/>
    </xf>
    <xf numFmtId="0" fontId="20" fillId="0" borderId="0" xfId="1" applyFont="1" applyFill="1" applyAlignment="1" applyProtection="1">
      <alignment horizontal="center" vertical="center"/>
    </xf>
    <xf numFmtId="173" fontId="1" fillId="0" borderId="0" xfId="3" applyNumberFormat="1" applyFont="1" applyFill="1" applyBorder="1" applyAlignment="1"/>
    <xf numFmtId="173" fontId="2" fillId="0" borderId="2" xfId="3" applyNumberFormat="1" applyFont="1" applyFill="1" applyBorder="1" applyAlignment="1">
      <alignment vertical="center"/>
    </xf>
    <xf numFmtId="42" fontId="2" fillId="0" borderId="0" xfId="0" applyNumberFormat="1" applyFont="1" applyFill="1" applyBorder="1" applyAlignment="1">
      <alignment vertical="top"/>
    </xf>
    <xf numFmtId="42" fontId="1" fillId="0" borderId="0" xfId="0" applyNumberFormat="1" applyFont="1" applyFill="1" applyBorder="1" applyAlignment="1">
      <alignment vertical="top"/>
    </xf>
    <xf numFmtId="42" fontId="1" fillId="0" borderId="1" xfId="0" applyNumberFormat="1" applyFont="1" applyFill="1" applyBorder="1" applyAlignment="1">
      <alignment vertical="top"/>
    </xf>
    <xf numFmtId="0" fontId="8" fillId="0" borderId="0" xfId="0" applyFont="1" applyFill="1" applyBorder="1" applyAlignment="1">
      <alignment horizontal="center" vertical="center"/>
    </xf>
    <xf numFmtId="44" fontId="2" fillId="0" borderId="0" xfId="0" applyNumberFormat="1" applyFont="1" applyFill="1" applyBorder="1" applyAlignment="1">
      <alignment vertical="top"/>
    </xf>
    <xf numFmtId="3" fontId="8" fillId="0" borderId="28" xfId="0" applyNumberFormat="1" applyFont="1" applyFill="1" applyBorder="1" applyAlignment="1">
      <alignment vertical="top"/>
    </xf>
    <xf numFmtId="3" fontId="8" fillId="0" borderId="3" xfId="0" applyNumberFormat="1" applyFont="1" applyFill="1" applyBorder="1" applyAlignment="1">
      <alignment vertical="top"/>
    </xf>
    <xf numFmtId="173" fontId="2" fillId="0" borderId="0" xfId="3" applyNumberFormat="1" applyFont="1" applyFill="1" applyBorder="1" applyAlignment="1">
      <alignment vertical="top"/>
    </xf>
    <xf numFmtId="170" fontId="2" fillId="0" borderId="0" xfId="3" applyNumberFormat="1" applyFont="1" applyFill="1" applyBorder="1" applyAlignment="1">
      <alignment vertical="top"/>
    </xf>
    <xf numFmtId="10" fontId="2" fillId="0" borderId="0" xfId="3" applyNumberFormat="1" applyFont="1" applyFill="1" applyBorder="1" applyAlignment="1">
      <alignment vertical="top"/>
    </xf>
    <xf numFmtId="171" fontId="2" fillId="0" borderId="0" xfId="3" applyNumberFormat="1" applyFont="1" applyFill="1" applyBorder="1" applyAlignment="1">
      <alignment vertical="top"/>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center" vertical="center"/>
    </xf>
    <xf numFmtId="169" fontId="1" fillId="0" borderId="0" xfId="3" applyNumberFormat="1" applyFont="1" applyFill="1" applyBorder="1" applyAlignment="1">
      <alignment vertical="top"/>
    </xf>
    <xf numFmtId="173" fontId="1" fillId="0" borderId="0" xfId="3" applyNumberFormat="1" applyFont="1" applyFill="1" applyBorder="1" applyAlignment="1">
      <alignment vertical="top"/>
    </xf>
    <xf numFmtId="170" fontId="1" fillId="0" borderId="0" xfId="3" applyNumberFormat="1" applyFont="1" applyFill="1" applyBorder="1" applyAlignment="1">
      <alignment vertical="top"/>
    </xf>
    <xf numFmtId="10" fontId="1" fillId="0" borderId="0" xfId="3" applyNumberFormat="1" applyFont="1" applyFill="1" applyBorder="1" applyAlignment="1">
      <alignment vertical="top"/>
    </xf>
    <xf numFmtId="171" fontId="1" fillId="0" borderId="0" xfId="3" applyNumberFormat="1" applyFont="1" applyFill="1" applyBorder="1" applyAlignment="1">
      <alignment vertical="top"/>
    </xf>
    <xf numFmtId="10" fontId="2" fillId="0" borderId="0" xfId="3" applyNumberFormat="1" applyFont="1" applyFill="1" applyBorder="1" applyAlignment="1">
      <alignment horizontal="right" vertical="top"/>
    </xf>
    <xf numFmtId="10" fontId="1" fillId="0" borderId="1" xfId="3" applyNumberFormat="1" applyFont="1" applyFill="1" applyBorder="1" applyAlignment="1">
      <alignment vertical="top"/>
    </xf>
    <xf numFmtId="4" fontId="2" fillId="0" borderId="3" xfId="0" applyNumberFormat="1" applyFont="1" applyFill="1" applyBorder="1" applyAlignment="1">
      <alignment vertical="top"/>
    </xf>
    <xf numFmtId="44" fontId="1" fillId="0" borderId="0" xfId="0" applyNumberFormat="1" applyFont="1" applyFill="1" applyBorder="1" applyAlignment="1">
      <alignment vertical="top"/>
    </xf>
    <xf numFmtId="44" fontId="1" fillId="0" borderId="1" xfId="0" applyNumberFormat="1" applyFont="1" applyFill="1" applyBorder="1" applyAlignment="1">
      <alignment vertical="top"/>
    </xf>
    <xf numFmtId="166" fontId="2" fillId="0" borderId="3" xfId="0" applyNumberFormat="1" applyFont="1" applyFill="1" applyBorder="1" applyAlignment="1">
      <alignment vertical="top"/>
    </xf>
    <xf numFmtId="4" fontId="2" fillId="0" borderId="29" xfId="0" applyNumberFormat="1" applyFont="1" applyFill="1" applyBorder="1" applyAlignment="1">
      <alignment vertical="top"/>
    </xf>
    <xf numFmtId="44" fontId="2" fillId="0" borderId="11" xfId="0" applyNumberFormat="1" applyFont="1" applyFill="1" applyBorder="1" applyAlignment="1">
      <alignment vertical="top"/>
    </xf>
    <xf numFmtId="44" fontId="1" fillId="0" borderId="11" xfId="0" applyNumberFormat="1" applyFont="1" applyFill="1" applyBorder="1" applyAlignment="1">
      <alignment vertical="top"/>
    </xf>
    <xf numFmtId="169" fontId="1" fillId="0" borderId="1" xfId="3" applyNumberFormat="1" applyFont="1" applyFill="1" applyBorder="1" applyAlignment="1">
      <alignment vertical="top"/>
    </xf>
    <xf numFmtId="44" fontId="1" fillId="0" borderId="18" xfId="0" applyNumberFormat="1" applyFont="1" applyFill="1" applyBorder="1" applyAlignment="1">
      <alignment vertical="top"/>
    </xf>
    <xf numFmtId="0" fontId="10" fillId="0" borderId="8" xfId="1" applyFont="1" applyFill="1" applyBorder="1" applyAlignment="1" applyProtection="1">
      <alignment horizontal="right" vertical="center"/>
    </xf>
    <xf numFmtId="0" fontId="0" fillId="0" borderId="0" xfId="0" applyBorder="1" applyAlignment="1">
      <alignment horizontal="right"/>
    </xf>
    <xf numFmtId="0" fontId="21" fillId="0" borderId="0" xfId="0" applyFont="1" applyBorder="1" applyAlignment="1">
      <alignment horizontal="right"/>
    </xf>
    <xf numFmtId="0" fontId="21" fillId="0" borderId="0" xfId="0" applyFont="1" applyBorder="1"/>
    <xf numFmtId="49" fontId="3" fillId="0" borderId="0" xfId="0" applyNumberFormat="1" applyFont="1" applyBorder="1" applyAlignment="1">
      <alignment vertical="top" wrapText="1"/>
    </xf>
    <xf numFmtId="49" fontId="23" fillId="0" borderId="0" xfId="0" applyNumberFormat="1" applyFont="1" applyBorder="1" applyAlignment="1">
      <alignment vertical="top" wrapText="1"/>
    </xf>
    <xf numFmtId="3" fontId="0" fillId="0" borderId="0" xfId="0" applyNumberFormat="1" applyBorder="1"/>
    <xf numFmtId="0" fontId="2" fillId="3" borderId="10" xfId="0" applyFont="1" applyFill="1" applyBorder="1" applyAlignment="1">
      <alignment horizontal="left" vertical="top" wrapText="1"/>
    </xf>
    <xf numFmtId="0" fontId="2" fillId="3" borderId="25" xfId="0" applyFont="1" applyFill="1" applyBorder="1" applyAlignment="1">
      <alignment horizontal="left" vertical="top"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6" fillId="2" borderId="15" xfId="0" applyFont="1" applyFill="1" applyBorder="1" applyAlignment="1">
      <alignment horizontal="center" vertical="center" wrapText="1"/>
    </xf>
    <xf numFmtId="3" fontId="0" fillId="0" borderId="0" xfId="0" applyNumberFormat="1" applyFill="1" applyBorder="1"/>
    <xf numFmtId="49" fontId="11" fillId="0" borderId="0" xfId="0" applyNumberFormat="1" applyFont="1" applyFill="1" applyBorder="1" applyAlignment="1">
      <alignment wrapText="1"/>
    </xf>
    <xf numFmtId="49" fontId="11" fillId="0" borderId="3" xfId="0" applyNumberFormat="1" applyFont="1" applyFill="1" applyBorder="1" applyAlignment="1">
      <alignment wrapText="1"/>
    </xf>
    <xf numFmtId="49" fontId="2" fillId="0" borderId="0" xfId="0" applyNumberFormat="1" applyFont="1" applyAlignment="1">
      <alignment vertical="top" wrapText="1"/>
    </xf>
    <xf numFmtId="0" fontId="16" fillId="2" borderId="30" xfId="0" applyFont="1" applyFill="1" applyBorder="1" applyAlignment="1">
      <alignment horizontal="center" vertical="center" wrapText="1"/>
    </xf>
    <xf numFmtId="3" fontId="1" fillId="0" borderId="3" xfId="0" applyNumberFormat="1" applyFont="1" applyFill="1" applyBorder="1" applyAlignment="1"/>
    <xf numFmtId="49" fontId="27" fillId="0" borderId="0" xfId="0" applyNumberFormat="1" applyFont="1" applyAlignment="1">
      <alignment vertical="top" wrapText="1"/>
    </xf>
    <xf numFmtId="3" fontId="2" fillId="2" borderId="2" xfId="0" applyNumberFormat="1" applyFont="1" applyFill="1" applyBorder="1" applyAlignment="1">
      <alignment horizontal="right" vertical="center"/>
    </xf>
    <xf numFmtId="0" fontId="2" fillId="3" borderId="2" xfId="0" applyFont="1" applyFill="1" applyBorder="1" applyAlignment="1">
      <alignment horizontal="right" vertical="center"/>
    </xf>
    <xf numFmtId="0" fontId="8" fillId="0" borderId="0" xfId="0" applyFont="1" applyFill="1" applyBorder="1" applyAlignment="1">
      <alignment horizontal="center" vertical="center"/>
    </xf>
    <xf numFmtId="0" fontId="8" fillId="0" borderId="12" xfId="0" applyFont="1" applyFill="1" applyBorder="1" applyAlignment="1">
      <alignment horizontal="center" vertical="center"/>
    </xf>
    <xf numFmtId="3" fontId="16" fillId="2" borderId="2" xfId="0" applyNumberFormat="1"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3" fontId="1" fillId="0" borderId="34" xfId="0" applyNumberFormat="1" applyFont="1" applyFill="1" applyBorder="1" applyAlignment="1"/>
    <xf numFmtId="166" fontId="1" fillId="0" borderId="35" xfId="0" applyNumberFormat="1" applyFont="1" applyFill="1" applyBorder="1" applyAlignment="1"/>
    <xf numFmtId="3" fontId="2" fillId="0" borderId="6" xfId="0" applyNumberFormat="1" applyFont="1" applyFill="1" applyBorder="1" applyAlignment="1">
      <alignment vertical="center"/>
    </xf>
    <xf numFmtId="166" fontId="2" fillId="0" borderId="4" xfId="0" applyNumberFormat="1" applyFont="1" applyFill="1" applyBorder="1" applyAlignment="1">
      <alignment vertical="center"/>
    </xf>
    <xf numFmtId="0" fontId="16" fillId="2" borderId="31" xfId="0" applyFont="1" applyFill="1" applyBorder="1" applyAlignment="1">
      <alignment horizontal="center" vertical="center" wrapText="1"/>
    </xf>
    <xf numFmtId="0" fontId="16" fillId="2" borderId="5" xfId="0" applyFont="1" applyFill="1" applyBorder="1" applyAlignment="1">
      <alignment horizontal="center" vertical="center" wrapText="1"/>
    </xf>
    <xf numFmtId="3" fontId="1" fillId="3" borderId="38" xfId="0" applyNumberFormat="1" applyFont="1" applyFill="1" applyBorder="1" applyAlignment="1"/>
    <xf numFmtId="3" fontId="1" fillId="3" borderId="37" xfId="0" applyNumberFormat="1" applyFont="1" applyFill="1" applyBorder="1" applyAlignment="1"/>
    <xf numFmtId="3" fontId="16" fillId="3" borderId="39" xfId="0" applyNumberFormat="1" applyFont="1" applyFill="1" applyBorder="1" applyAlignment="1">
      <alignment horizontal="center" vertical="center" wrapText="1"/>
    </xf>
    <xf numFmtId="3" fontId="16" fillId="3" borderId="6"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xf numFmtId="7" fontId="1" fillId="0" borderId="35" xfId="0" applyNumberFormat="1" applyFont="1" applyFill="1" applyBorder="1" applyAlignment="1"/>
    <xf numFmtId="3" fontId="1" fillId="0" borderId="32" xfId="0" applyNumberFormat="1" applyFont="1" applyFill="1" applyBorder="1" applyAlignment="1"/>
    <xf numFmtId="5" fontId="1" fillId="0" borderId="1" xfId="0" applyNumberFormat="1" applyFont="1" applyFill="1" applyBorder="1" applyAlignment="1"/>
    <xf numFmtId="7" fontId="1" fillId="0" borderId="1" xfId="0" applyNumberFormat="1" applyFont="1" applyFill="1" applyBorder="1" applyAlignment="1"/>
    <xf numFmtId="164" fontId="2" fillId="0" borderId="4" xfId="0" applyNumberFormat="1" applyFont="1" applyFill="1" applyBorder="1" applyAlignment="1">
      <alignment vertical="center"/>
    </xf>
    <xf numFmtId="0" fontId="2" fillId="3" borderId="5" xfId="0" applyFont="1" applyFill="1" applyBorder="1" applyAlignment="1">
      <alignment horizontal="right" vertical="center"/>
    </xf>
    <xf numFmtId="0" fontId="16" fillId="2" borderId="39" xfId="0" applyFont="1" applyFill="1" applyBorder="1" applyAlignment="1">
      <alignment horizontal="center" vertical="center" wrapText="1"/>
    </xf>
    <xf numFmtId="3" fontId="16" fillId="3" borderId="31" xfId="0" applyNumberFormat="1" applyFont="1" applyFill="1" applyBorder="1" applyAlignment="1">
      <alignment horizontal="center" vertical="center" wrapText="1"/>
    </xf>
    <xf numFmtId="0" fontId="16" fillId="2" borderId="6" xfId="0" applyFont="1" applyFill="1" applyBorder="1" applyAlignment="1">
      <alignment horizontal="center" vertical="center" wrapText="1"/>
    </xf>
    <xf numFmtId="3" fontId="16" fillId="3" borderId="4" xfId="0" applyNumberFormat="1" applyFont="1" applyFill="1" applyBorder="1" applyAlignment="1">
      <alignment horizontal="center" vertical="center" wrapText="1"/>
    </xf>
    <xf numFmtId="164" fontId="1" fillId="0" borderId="35" xfId="0" applyNumberFormat="1" applyFont="1" applyFill="1" applyBorder="1" applyAlignment="1"/>
    <xf numFmtId="3" fontId="16" fillId="3" borderId="32" xfId="0" applyNumberFormat="1" applyFont="1" applyFill="1" applyBorder="1" applyAlignment="1">
      <alignment horizontal="center" vertical="center" wrapText="1"/>
    </xf>
    <xf numFmtId="3" fontId="16" fillId="3" borderId="33" xfId="0" applyNumberFormat="1" applyFont="1" applyFill="1" applyBorder="1" applyAlignment="1">
      <alignment horizontal="center" vertical="center" wrapText="1"/>
    </xf>
    <xf numFmtId="0" fontId="1" fillId="2" borderId="35" xfId="0" applyFont="1" applyFill="1" applyBorder="1" applyAlignment="1">
      <alignment wrapText="1"/>
    </xf>
    <xf numFmtId="0" fontId="1" fillId="2" borderId="35" xfId="0" applyFont="1" applyFill="1" applyBorder="1" applyAlignment="1">
      <alignment horizontal="left" wrapText="1"/>
    </xf>
    <xf numFmtId="0" fontId="2" fillId="3" borderId="4" xfId="0" applyFont="1" applyFill="1" applyBorder="1" applyAlignment="1">
      <alignment horizontal="right" vertical="center"/>
    </xf>
    <xf numFmtId="4" fontId="16" fillId="3" borderId="6" xfId="0" applyNumberFormat="1" applyFont="1" applyFill="1" applyBorder="1" applyAlignment="1">
      <alignment horizontal="center" vertical="center" wrapText="1"/>
    </xf>
    <xf numFmtId="3" fontId="1" fillId="0" borderId="34" xfId="0" applyNumberFormat="1" applyFont="1" applyFill="1" applyBorder="1" applyAlignment="1">
      <alignment horizontal="right"/>
    </xf>
    <xf numFmtId="3" fontId="2" fillId="0" borderId="6" xfId="0" applyNumberFormat="1" applyFont="1" applyFill="1" applyBorder="1" applyAlignment="1"/>
    <xf numFmtId="164" fontId="2" fillId="0" borderId="4" xfId="0" applyNumberFormat="1" applyFont="1" applyFill="1" applyBorder="1" applyAlignment="1"/>
    <xf numFmtId="3" fontId="16" fillId="2" borderId="5" xfId="2" applyNumberFormat="1" applyFont="1" applyFill="1" applyBorder="1" applyAlignment="1">
      <alignment horizontal="center" vertical="center" wrapText="1"/>
    </xf>
    <xf numFmtId="3" fontId="1" fillId="2" borderId="38" xfId="0" applyNumberFormat="1" applyFont="1" applyFill="1" applyBorder="1" applyAlignment="1"/>
    <xf numFmtId="3" fontId="2" fillId="2" borderId="5" xfId="0" applyNumberFormat="1" applyFont="1" applyFill="1" applyBorder="1" applyAlignment="1">
      <alignment horizontal="right" vertical="center"/>
    </xf>
    <xf numFmtId="3" fontId="16" fillId="2" borderId="39" xfId="2" applyNumberFormat="1" applyFont="1" applyFill="1" applyBorder="1" applyAlignment="1">
      <alignment horizontal="center" vertical="center" wrapText="1"/>
    </xf>
    <xf numFmtId="3" fontId="16" fillId="2" borderId="31" xfId="0" applyNumberFormat="1" applyFont="1" applyFill="1" applyBorder="1" applyAlignment="1">
      <alignment horizontal="center" vertical="center" wrapText="1"/>
    </xf>
    <xf numFmtId="3" fontId="16" fillId="2" borderId="6" xfId="2" applyNumberFormat="1" applyFont="1" applyFill="1" applyBorder="1" applyAlignment="1">
      <alignment horizontal="center" vertical="center" wrapText="1"/>
    </xf>
    <xf numFmtId="3" fontId="16" fillId="2" borderId="4" xfId="0" applyNumberFormat="1" applyFont="1" applyFill="1" applyBorder="1" applyAlignment="1">
      <alignment horizontal="center" vertical="center" wrapText="1"/>
    </xf>
    <xf numFmtId="3" fontId="16" fillId="2" borderId="5" xfId="0" applyNumberFormat="1" applyFont="1" applyFill="1" applyBorder="1" applyAlignment="1">
      <alignment horizontal="center" vertical="center"/>
    </xf>
    <xf numFmtId="3" fontId="2" fillId="0" borderId="6" xfId="0" applyNumberFormat="1" applyFont="1" applyFill="1" applyBorder="1" applyAlignment="1">
      <alignment horizontal="right" vertical="center"/>
    </xf>
    <xf numFmtId="164" fontId="2" fillId="0" borderId="4" xfId="0" applyNumberFormat="1" applyFont="1" applyFill="1" applyBorder="1" applyAlignment="1">
      <alignment horizontal="right" vertical="center"/>
    </xf>
    <xf numFmtId="3" fontId="16" fillId="2" borderId="5"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xf>
    <xf numFmtId="49" fontId="1" fillId="0" borderId="0" xfId="0" applyNumberFormat="1" applyFont="1" applyAlignment="1">
      <alignment horizontal="left" vertical="top" wrapText="1" indent="2"/>
    </xf>
    <xf numFmtId="49" fontId="17" fillId="0" borderId="0" xfId="0" applyNumberFormat="1" applyFont="1" applyAlignment="1">
      <alignment horizontal="left" vertical="top" wrapText="1"/>
    </xf>
    <xf numFmtId="0" fontId="2" fillId="0" borderId="0" xfId="0" applyFont="1" applyBorder="1"/>
    <xf numFmtId="0" fontId="10" fillId="0" borderId="0" xfId="0" applyFont="1" applyAlignment="1">
      <alignment horizontal="left" vertical="top" wrapText="1"/>
    </xf>
    <xf numFmtId="0" fontId="8" fillId="0" borderId="0" xfId="0" applyFont="1" applyFill="1" applyBorder="1" applyAlignment="1">
      <alignment vertical="center" wrapText="1"/>
    </xf>
    <xf numFmtId="0" fontId="8" fillId="0" borderId="0" xfId="0" applyFont="1" applyFill="1" applyBorder="1" applyAlignment="1">
      <alignment vertical="top" wrapText="1"/>
    </xf>
    <xf numFmtId="0" fontId="8" fillId="0" borderId="0" xfId="0" applyFont="1" applyFill="1" applyBorder="1" applyAlignment="1">
      <alignment horizontal="left" vertical="top" wrapText="1"/>
    </xf>
    <xf numFmtId="0" fontId="1" fillId="0" borderId="0" xfId="0" applyFont="1" applyFill="1" applyAlignment="1">
      <alignment vertical="top"/>
    </xf>
    <xf numFmtId="0" fontId="0" fillId="0" borderId="0" xfId="0" applyAlignment="1">
      <alignment horizontal="left" vertical="top"/>
    </xf>
    <xf numFmtId="0" fontId="1" fillId="0" borderId="0" xfId="0" applyFont="1" applyFill="1" applyAlignment="1">
      <alignment horizontal="left" vertical="top"/>
    </xf>
    <xf numFmtId="0" fontId="1" fillId="0" borderId="0" xfId="0" applyFont="1" applyFill="1" applyAlignment="1"/>
    <xf numFmtId="0" fontId="8" fillId="0" borderId="0" xfId="0" applyFont="1" applyFill="1" applyBorder="1" applyAlignment="1">
      <alignment horizontal="left" vertical="top"/>
    </xf>
    <xf numFmtId="3" fontId="10" fillId="2" borderId="38" xfId="0" applyNumberFormat="1" applyFont="1" applyFill="1" applyBorder="1" applyAlignment="1">
      <alignment horizontal="center" vertical="center" wrapText="1"/>
    </xf>
    <xf numFmtId="42" fontId="2" fillId="0" borderId="0" xfId="0" applyNumberFormat="1" applyFont="1" applyFill="1" applyBorder="1" applyAlignment="1">
      <alignment vertical="center"/>
    </xf>
    <xf numFmtId="166"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49" fontId="2" fillId="0" borderId="0" xfId="0" applyNumberFormat="1" applyFont="1" applyAlignment="1">
      <alignment horizontal="center" vertical="top" wrapText="1"/>
    </xf>
    <xf numFmtId="0" fontId="5" fillId="0" borderId="10" xfId="1" applyFill="1" applyBorder="1" applyAlignment="1" applyProtection="1">
      <alignment vertical="center"/>
    </xf>
    <xf numFmtId="0" fontId="10" fillId="0" borderId="11" xfId="1" applyFont="1" applyFill="1" applyBorder="1" applyAlignment="1" applyProtection="1">
      <alignmen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3" fontId="16" fillId="3" borderId="32" xfId="0" applyNumberFormat="1" applyFont="1" applyFill="1" applyBorder="1" applyAlignment="1">
      <alignment horizontal="center" vertical="center" wrapText="1"/>
    </xf>
    <xf numFmtId="3" fontId="16" fillId="3" borderId="33" xfId="0" applyNumberFormat="1"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8" xfId="0" applyFont="1" applyFill="1" applyBorder="1" applyAlignment="1">
      <alignment horizontal="center" vertical="center"/>
    </xf>
    <xf numFmtId="0" fontId="0" fillId="0" borderId="0" xfId="0" applyFont="1" applyAlignment="1">
      <alignment vertical="top"/>
    </xf>
    <xf numFmtId="0" fontId="1" fillId="0" borderId="0" xfId="0" applyFont="1" applyAlignment="1">
      <alignment vertical="top"/>
    </xf>
    <xf numFmtId="3" fontId="1" fillId="3" borderId="0" xfId="0" applyNumberFormat="1" applyFont="1" applyFill="1" applyBorder="1" applyAlignment="1"/>
    <xf numFmtId="3" fontId="1" fillId="0" borderId="34" xfId="0" applyNumberFormat="1" applyFont="1" applyFill="1" applyBorder="1" applyAlignment="1">
      <alignment vertical="center"/>
    </xf>
    <xf numFmtId="42" fontId="1" fillId="0" borderId="0" xfId="0" applyNumberFormat="1" applyFont="1" applyFill="1" applyBorder="1" applyAlignment="1">
      <alignment vertical="center"/>
    </xf>
    <xf numFmtId="164" fontId="1" fillId="0" borderId="35" xfId="0" applyNumberFormat="1" applyFont="1" applyFill="1" applyBorder="1" applyAlignment="1">
      <alignment vertical="center"/>
    </xf>
    <xf numFmtId="0" fontId="0" fillId="0" borderId="0" xfId="0" applyAlignme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5" fillId="0" borderId="0" xfId="1" applyFill="1" applyAlignment="1" applyProtection="1">
      <alignment horizontal="center" vertical="center"/>
    </xf>
    <xf numFmtId="0" fontId="2" fillId="3" borderId="34" xfId="0" applyFont="1" applyFill="1" applyBorder="1" applyAlignment="1">
      <alignment horizontal="center" vertical="center"/>
    </xf>
    <xf numFmtId="0" fontId="2" fillId="3" borderId="6" xfId="0" applyFont="1" applyFill="1" applyBorder="1" applyAlignment="1">
      <alignment horizontal="center" vertical="center"/>
    </xf>
    <xf numFmtId="3" fontId="16" fillId="2" borderId="2" xfId="0" applyNumberFormat="1" applyFont="1" applyFill="1" applyBorder="1" applyAlignment="1">
      <alignment horizontal="center" vertical="center" wrapText="1"/>
    </xf>
    <xf numFmtId="0" fontId="2" fillId="3" borderId="10" xfId="0" applyFont="1" applyFill="1" applyBorder="1" applyAlignment="1">
      <alignment horizontal="right" vertical="top" wrapText="1"/>
    </xf>
    <xf numFmtId="0" fontId="2" fillId="3" borderId="17" xfId="0" applyFont="1" applyFill="1" applyBorder="1" applyAlignment="1">
      <alignment horizontal="right" vertical="top" wrapText="1"/>
    </xf>
    <xf numFmtId="0" fontId="2" fillId="2" borderId="1" xfId="0" applyFont="1" applyFill="1" applyBorder="1" applyAlignment="1">
      <alignment horizontal="right" vertical="top" wrapText="1"/>
    </xf>
    <xf numFmtId="0" fontId="2" fillId="2" borderId="14" xfId="0" applyFont="1" applyFill="1" applyBorder="1" applyAlignment="1">
      <alignment horizontal="right" vertical="top" wrapText="1"/>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3" fontId="16" fillId="2" borderId="2" xfId="0" applyNumberFormat="1" applyFont="1" applyFill="1" applyBorder="1" applyAlignment="1">
      <alignment horizontal="center" vertical="center" wrapText="1"/>
    </xf>
    <xf numFmtId="49" fontId="17" fillId="0" borderId="0" xfId="0" applyNumberFormat="1" applyFont="1" applyBorder="1" applyAlignment="1">
      <alignment horizontal="left" wrapText="1"/>
    </xf>
    <xf numFmtId="0" fontId="16" fillId="2" borderId="1" xfId="0" applyFont="1" applyFill="1" applyBorder="1" applyAlignment="1">
      <alignment horizontal="center" vertical="center" wrapText="1"/>
    </xf>
    <xf numFmtId="49" fontId="2" fillId="2" borderId="10" xfId="0" applyNumberFormat="1" applyFont="1" applyFill="1" applyBorder="1" applyAlignment="1">
      <alignment vertical="top" wrapText="1"/>
    </xf>
    <xf numFmtId="49" fontId="2" fillId="2" borderId="10" xfId="0" applyNumberFormat="1" applyFont="1" applyFill="1" applyBorder="1" applyAlignment="1">
      <alignment wrapText="1"/>
    </xf>
    <xf numFmtId="49" fontId="1" fillId="2" borderId="10" xfId="0" applyNumberFormat="1" applyFont="1" applyFill="1" applyBorder="1" applyAlignment="1">
      <alignment vertical="top" wrapText="1"/>
    </xf>
    <xf numFmtId="49" fontId="1" fillId="2" borderId="10" xfId="0" applyNumberFormat="1" applyFont="1" applyFill="1" applyBorder="1" applyAlignment="1">
      <alignment wrapText="1"/>
    </xf>
    <xf numFmtId="49" fontId="1" fillId="2" borderId="17" xfId="0" applyNumberFormat="1" applyFont="1" applyFill="1" applyBorder="1" applyAlignment="1">
      <alignment vertical="top" wrapText="1"/>
    </xf>
    <xf numFmtId="3" fontId="29" fillId="2" borderId="10" xfId="0" applyNumberFormat="1" applyFont="1" applyFill="1" applyBorder="1" applyAlignment="1">
      <alignment horizontal="center" vertical="center" wrapText="1"/>
    </xf>
    <xf numFmtId="3" fontId="2" fillId="2" borderId="10" xfId="0" applyNumberFormat="1" applyFont="1" applyFill="1" applyBorder="1" applyAlignment="1">
      <alignment vertical="top"/>
    </xf>
    <xf numFmtId="0" fontId="8" fillId="2" borderId="28" xfId="0" applyFont="1" applyFill="1" applyBorder="1" applyAlignment="1">
      <alignment horizontal="center" vertical="center"/>
    </xf>
    <xf numFmtId="3" fontId="16" fillId="2" borderId="17" xfId="0" applyNumberFormat="1" applyFont="1" applyFill="1" applyBorder="1" applyAlignment="1">
      <alignment horizontal="center" vertical="center" wrapText="1"/>
    </xf>
    <xf numFmtId="3" fontId="16" fillId="2" borderId="1" xfId="2" applyNumberFormat="1" applyFont="1" applyFill="1" applyBorder="1" applyAlignment="1">
      <alignment horizontal="center" vertical="center" wrapText="1"/>
    </xf>
    <xf numFmtId="3" fontId="29" fillId="2" borderId="17" xfId="0" applyNumberFormat="1" applyFont="1" applyFill="1" applyBorder="1" applyAlignment="1">
      <alignment horizontal="center" vertical="center" wrapText="1"/>
    </xf>
    <xf numFmtId="3" fontId="2" fillId="3" borderId="10" xfId="0" applyNumberFormat="1" applyFont="1" applyFill="1" applyBorder="1" applyAlignment="1">
      <alignment vertical="top"/>
    </xf>
    <xf numFmtId="3" fontId="29" fillId="3" borderId="32" xfId="0" applyNumberFormat="1" applyFont="1" applyFill="1" applyBorder="1" applyAlignment="1">
      <alignment horizontal="center" vertical="center" wrapText="1"/>
    </xf>
    <xf numFmtId="3" fontId="29" fillId="3" borderId="33" xfId="0" applyNumberFormat="1" applyFont="1" applyFill="1" applyBorder="1" applyAlignment="1">
      <alignment horizontal="center" vertical="center" wrapText="1"/>
    </xf>
    <xf numFmtId="0" fontId="2" fillId="2" borderId="38" xfId="0" applyFont="1" applyFill="1" applyBorder="1" applyAlignment="1">
      <alignment horizontal="center" vertical="center"/>
    </xf>
    <xf numFmtId="0" fontId="2" fillId="2" borderId="38" xfId="0" applyFont="1" applyFill="1" applyBorder="1" applyAlignment="1">
      <alignment horizontal="center"/>
    </xf>
    <xf numFmtId="0" fontId="8" fillId="0" borderId="0" xfId="0" applyFont="1" applyFill="1" applyBorder="1" applyAlignment="1">
      <alignment wrapText="1"/>
    </xf>
    <xf numFmtId="0" fontId="31" fillId="0" borderId="0" xfId="4" applyFill="1" applyBorder="1" applyAlignment="1">
      <alignment horizontal="center" vertical="center" wrapText="1"/>
    </xf>
    <xf numFmtId="3" fontId="29" fillId="2" borderId="3" xfId="0" applyNumberFormat="1" applyFont="1" applyFill="1" applyBorder="1" applyAlignment="1">
      <alignment horizontal="center" vertical="center" wrapText="1"/>
    </xf>
    <xf numFmtId="3" fontId="29" fillId="2" borderId="2" xfId="0" applyNumberFormat="1" applyFont="1" applyFill="1" applyBorder="1" applyAlignment="1">
      <alignment horizontal="center" vertical="center" wrapText="1"/>
    </xf>
    <xf numFmtId="173" fontId="2" fillId="0" borderId="11" xfId="3" applyNumberFormat="1" applyFont="1" applyFill="1" applyBorder="1" applyAlignment="1">
      <alignment vertical="top"/>
    </xf>
    <xf numFmtId="3" fontId="2" fillId="0" borderId="11" xfId="0" applyNumberFormat="1" applyFont="1" applyFill="1" applyBorder="1" applyAlignment="1">
      <alignment vertical="top"/>
    </xf>
    <xf numFmtId="169" fontId="2" fillId="0" borderId="11" xfId="3" applyNumberFormat="1" applyFont="1" applyFill="1" applyBorder="1" applyAlignment="1">
      <alignment vertical="top"/>
    </xf>
    <xf numFmtId="171" fontId="2" fillId="0" borderId="11" xfId="3" applyNumberFormat="1" applyFont="1" applyFill="1" applyBorder="1" applyAlignment="1">
      <alignment vertical="top"/>
    </xf>
    <xf numFmtId="170" fontId="2" fillId="0" borderId="11" xfId="3" applyNumberFormat="1" applyFont="1" applyFill="1" applyBorder="1" applyAlignment="1">
      <alignment vertical="top"/>
    </xf>
    <xf numFmtId="10" fontId="2" fillId="0" borderId="11" xfId="3" applyNumberFormat="1" applyFont="1" applyFill="1" applyBorder="1" applyAlignment="1">
      <alignment vertical="top"/>
    </xf>
    <xf numFmtId="3" fontId="2" fillId="0" borderId="11" xfId="0" applyNumberFormat="1" applyFont="1" applyFill="1" applyBorder="1" applyAlignment="1">
      <alignment horizontal="center" vertical="center"/>
    </xf>
    <xf numFmtId="173" fontId="1" fillId="0" borderId="11" xfId="3" applyNumberFormat="1" applyFont="1" applyFill="1" applyBorder="1" applyAlignment="1">
      <alignment vertical="top"/>
    </xf>
    <xf numFmtId="3" fontId="1" fillId="0" borderId="11" xfId="0" applyNumberFormat="1" applyFont="1" applyFill="1" applyBorder="1" applyAlignment="1">
      <alignment vertical="top"/>
    </xf>
    <xf numFmtId="10" fontId="1" fillId="0" borderId="11" xfId="3" applyNumberFormat="1" applyFont="1" applyFill="1" applyBorder="1" applyAlignment="1">
      <alignment vertical="top"/>
    </xf>
    <xf numFmtId="169" fontId="1" fillId="0" borderId="11" xfId="3" applyNumberFormat="1" applyFont="1" applyFill="1" applyBorder="1" applyAlignment="1">
      <alignment vertical="top"/>
    </xf>
    <xf numFmtId="10" fontId="2" fillId="0" borderId="11" xfId="3" applyNumberFormat="1" applyFont="1" applyFill="1" applyBorder="1" applyAlignment="1">
      <alignment horizontal="right" vertical="top"/>
    </xf>
    <xf numFmtId="10" fontId="1" fillId="0" borderId="18" xfId="3" applyNumberFormat="1" applyFont="1" applyFill="1" applyBorder="1" applyAlignment="1">
      <alignment vertical="top"/>
    </xf>
    <xf numFmtId="3" fontId="1" fillId="0" borderId="18" xfId="0" applyNumberFormat="1" applyFont="1" applyFill="1" applyBorder="1" applyAlignment="1">
      <alignment vertical="top"/>
    </xf>
    <xf numFmtId="170" fontId="1" fillId="0" borderId="11" xfId="3" applyNumberFormat="1" applyFont="1" applyFill="1" applyBorder="1" applyAlignment="1">
      <alignment vertical="top"/>
    </xf>
    <xf numFmtId="3" fontId="8" fillId="0" borderId="0" xfId="0" applyNumberFormat="1" applyFont="1" applyFill="1" applyBorder="1" applyAlignment="1">
      <alignment vertical="top"/>
    </xf>
    <xf numFmtId="4" fontId="2" fillId="0" borderId="0" xfId="0" applyNumberFormat="1" applyFont="1" applyFill="1" applyBorder="1" applyAlignment="1">
      <alignment vertical="top"/>
    </xf>
    <xf numFmtId="169" fontId="1" fillId="0" borderId="18" xfId="3" applyNumberFormat="1" applyFont="1" applyFill="1" applyBorder="1" applyAlignment="1">
      <alignment vertical="top"/>
    </xf>
    <xf numFmtId="0" fontId="11" fillId="0" borderId="0" xfId="1" applyFont="1" applyFill="1" applyAlignment="1" applyProtection="1">
      <alignment horizontal="left" vertical="top" wrapText="1"/>
    </xf>
    <xf numFmtId="3" fontId="35" fillId="0" borderId="10" xfId="5" applyNumberFormat="1" applyFont="1" applyFill="1" applyBorder="1" applyAlignment="1">
      <alignment vertical="top"/>
    </xf>
    <xf numFmtId="3" fontId="35" fillId="0" borderId="10" xfId="4" applyNumberFormat="1" applyFont="1" applyFill="1" applyBorder="1" applyAlignment="1">
      <alignment vertical="top"/>
    </xf>
    <xf numFmtId="3" fontId="16" fillId="2" borderId="2" xfId="0" applyNumberFormat="1" applyFont="1" applyFill="1" applyBorder="1" applyAlignment="1">
      <alignment horizontal="center" vertical="center" wrapText="1"/>
    </xf>
    <xf numFmtId="49" fontId="17" fillId="0" borderId="0" xfId="0" applyNumberFormat="1" applyFont="1" applyBorder="1" applyAlignment="1">
      <alignment horizontal="left" wrapText="1"/>
    </xf>
    <xf numFmtId="169" fontId="2" fillId="0" borderId="0" xfId="3" applyNumberFormat="1" applyFont="1" applyFill="1" applyBorder="1" applyAlignment="1">
      <alignment vertical="top"/>
    </xf>
    <xf numFmtId="3" fontId="16" fillId="2" borderId="2" xfId="0" applyNumberFormat="1" applyFont="1" applyFill="1" applyBorder="1" applyAlignment="1">
      <alignment horizontal="center" vertical="center" wrapText="1"/>
    </xf>
    <xf numFmtId="49" fontId="17" fillId="0" borderId="0" xfId="0" applyNumberFormat="1" applyFont="1" applyBorder="1" applyAlignment="1">
      <alignment horizontal="left" wrapText="1"/>
    </xf>
    <xf numFmtId="0" fontId="1" fillId="2" borderId="0" xfId="0" applyFont="1" applyFill="1" applyBorder="1" applyAlignment="1">
      <alignment wrapText="1"/>
    </xf>
    <xf numFmtId="10" fontId="1" fillId="0" borderId="0" xfId="3" applyNumberFormat="1" applyFont="1" applyFill="1" applyBorder="1" applyAlignment="1">
      <alignment vertical="center"/>
    </xf>
    <xf numFmtId="10" fontId="1" fillId="0" borderId="1" xfId="3" applyNumberFormat="1" applyFont="1" applyFill="1" applyBorder="1" applyAlignment="1">
      <alignment vertical="center"/>
    </xf>
    <xf numFmtId="10" fontId="1" fillId="0" borderId="0" xfId="3" applyNumberFormat="1" applyFont="1" applyFill="1" applyBorder="1" applyAlignment="1">
      <alignment horizontal="right" vertical="center"/>
    </xf>
    <xf numFmtId="10" fontId="1" fillId="0" borderId="1" xfId="3" applyNumberFormat="1" applyFont="1" applyFill="1" applyBorder="1" applyAlignment="1">
      <alignment horizontal="right" vertical="center"/>
    </xf>
    <xf numFmtId="49" fontId="2" fillId="0" borderId="0" xfId="0" applyNumberFormat="1" applyFont="1" applyBorder="1" applyAlignment="1">
      <alignment horizontal="left" wrapText="1"/>
    </xf>
    <xf numFmtId="49" fontId="1" fillId="0" borderId="0" xfId="0" applyNumberFormat="1" applyFont="1" applyAlignment="1">
      <alignment horizontal="left" wrapText="1"/>
    </xf>
    <xf numFmtId="49" fontId="8" fillId="2" borderId="3" xfId="0" applyNumberFormat="1" applyFont="1" applyFill="1" applyBorder="1" applyAlignment="1">
      <alignment horizontal="center" wrapText="1"/>
    </xf>
    <xf numFmtId="49" fontId="8" fillId="2" borderId="29" xfId="0" applyNumberFormat="1" applyFont="1" applyFill="1" applyBorder="1" applyAlignment="1">
      <alignment horizontal="center" wrapText="1"/>
    </xf>
    <xf numFmtId="3" fontId="16" fillId="2" borderId="2" xfId="0" applyNumberFormat="1" applyFont="1" applyFill="1" applyBorder="1" applyAlignment="1">
      <alignment horizontal="center" vertical="center" wrapText="1"/>
    </xf>
    <xf numFmtId="3" fontId="16" fillId="2" borderId="0" xfId="0" applyNumberFormat="1" applyFont="1" applyFill="1" applyBorder="1" applyAlignment="1">
      <alignment horizontal="center" vertical="center" wrapText="1"/>
    </xf>
    <xf numFmtId="3" fontId="16" fillId="2" borderId="1" xfId="0" applyNumberFormat="1" applyFont="1" applyFill="1" applyBorder="1" applyAlignment="1">
      <alignment horizontal="center" vertical="center" wrapText="1"/>
    </xf>
    <xf numFmtId="3" fontId="16" fillId="2" borderId="11" xfId="0" applyNumberFormat="1" applyFont="1" applyFill="1" applyBorder="1" applyAlignment="1">
      <alignment horizontal="center" vertical="center" wrapText="1"/>
    </xf>
    <xf numFmtId="3" fontId="16" fillId="2" borderId="18" xfId="0" applyNumberFormat="1" applyFont="1" applyFill="1" applyBorder="1" applyAlignment="1">
      <alignment horizontal="center" vertical="center" wrapText="1"/>
    </xf>
    <xf numFmtId="49" fontId="17" fillId="0" borderId="0" xfId="0" applyNumberFormat="1" applyFont="1" applyBorder="1" applyAlignment="1">
      <alignment horizontal="left" wrapText="1"/>
    </xf>
    <xf numFmtId="49" fontId="1" fillId="0" borderId="0" xfId="0" applyNumberFormat="1" applyFont="1" applyBorder="1" applyAlignment="1">
      <alignment horizontal="left" wrapText="1"/>
    </xf>
    <xf numFmtId="0" fontId="8" fillId="0" borderId="2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4" xfId="0" applyFont="1" applyFill="1" applyBorder="1" applyAlignment="1">
      <alignment horizontal="center" vertical="center"/>
    </xf>
    <xf numFmtId="49" fontId="30" fillId="0" borderId="0" xfId="0" applyNumberFormat="1" applyFont="1" applyAlignment="1">
      <alignment horizontal="left" wrapText="1"/>
    </xf>
    <xf numFmtId="49" fontId="30" fillId="0" borderId="0" xfId="0" applyNumberFormat="1" applyFont="1" applyBorder="1" applyAlignment="1">
      <alignment horizontal="left" wrapText="1"/>
    </xf>
    <xf numFmtId="49" fontId="1" fillId="0" borderId="0" xfId="0" applyNumberFormat="1" applyFont="1" applyAlignment="1">
      <alignment horizontal="left" vertical="top" wrapText="1"/>
    </xf>
    <xf numFmtId="0" fontId="8" fillId="0" borderId="1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1" xfId="0" applyFont="1" applyFill="1" applyBorder="1" applyAlignment="1">
      <alignment horizontal="center" vertical="center"/>
    </xf>
    <xf numFmtId="49" fontId="1" fillId="0" borderId="3" xfId="0" applyNumberFormat="1" applyFont="1" applyBorder="1" applyAlignment="1">
      <alignment horizontal="left" wrapText="1"/>
    </xf>
    <xf numFmtId="0" fontId="8" fillId="0" borderId="12"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center"/>
    </xf>
    <xf numFmtId="0" fontId="8" fillId="0" borderId="0" xfId="0" applyFont="1" applyFill="1" applyBorder="1" applyAlignment="1">
      <alignment horizontal="left" vertical="center"/>
    </xf>
    <xf numFmtId="0" fontId="8" fillId="0" borderId="13" xfId="0" applyFont="1" applyFill="1" applyBorder="1" applyAlignment="1">
      <alignment horizontal="left"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9" fillId="2" borderId="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 xfId="0" applyFont="1" applyFill="1" applyBorder="1" applyAlignment="1">
      <alignment horizontal="center" vertical="center" wrapText="1"/>
    </xf>
    <xf numFmtId="49" fontId="1" fillId="0" borderId="0" xfId="0" applyNumberFormat="1" applyFont="1" applyAlignment="1">
      <alignment horizontal="left" vertical="top" wrapText="1" indent="2"/>
    </xf>
    <xf numFmtId="49" fontId="2" fillId="0" borderId="0" xfId="0" applyNumberFormat="1" applyFont="1" applyAlignment="1">
      <alignment horizontal="left" vertical="top" wrapText="1"/>
    </xf>
    <xf numFmtId="0" fontId="16" fillId="2" borderId="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8" fillId="0" borderId="12" xfId="0" applyFont="1" applyFill="1" applyBorder="1" applyAlignment="1">
      <alignment horizontal="left" vertical="top"/>
    </xf>
    <xf numFmtId="0" fontId="8" fillId="0" borderId="0" xfId="0" applyFont="1" applyFill="1" applyBorder="1" applyAlignment="1">
      <alignment horizontal="left" vertical="top"/>
    </xf>
    <xf numFmtId="0" fontId="29" fillId="2" borderId="36" xfId="0" applyFont="1" applyFill="1" applyBorder="1" applyAlignment="1">
      <alignment horizontal="center" vertical="center" wrapText="1"/>
    </xf>
    <xf numFmtId="0" fontId="29" fillId="2" borderId="37" xfId="0" applyFont="1" applyFill="1" applyBorder="1" applyAlignment="1">
      <alignment horizontal="center" vertical="center" wrapText="1"/>
    </xf>
    <xf numFmtId="0" fontId="1" fillId="0" borderId="0" xfId="0" applyFont="1" applyAlignment="1">
      <alignment horizontal="left" vertical="top" wrapText="1"/>
    </xf>
    <xf numFmtId="0" fontId="8" fillId="2" borderId="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2" fillId="0" borderId="0" xfId="0" applyFont="1" applyFill="1" applyBorder="1" applyAlignment="1">
      <alignment horizontal="left"/>
    </xf>
    <xf numFmtId="3" fontId="29" fillId="3" borderId="39" xfId="0" applyNumberFormat="1" applyFont="1" applyFill="1" applyBorder="1" applyAlignment="1">
      <alignment horizontal="center" vertical="center" wrapText="1"/>
    </xf>
    <xf numFmtId="3" fontId="29" fillId="3" borderId="31" xfId="0" applyNumberFormat="1" applyFont="1" applyFill="1" applyBorder="1" applyAlignment="1">
      <alignment horizontal="center" vertical="center" wrapText="1"/>
    </xf>
    <xf numFmtId="3" fontId="29" fillId="3" borderId="32" xfId="0" applyNumberFormat="1" applyFont="1" applyFill="1" applyBorder="1" applyAlignment="1">
      <alignment horizontal="center" vertical="center" wrapText="1"/>
    </xf>
    <xf numFmtId="3" fontId="29" fillId="3" borderId="33"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2" fillId="3" borderId="10"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27" xfId="0" applyFont="1" applyFill="1" applyBorder="1" applyAlignment="1">
      <alignment horizontal="center" vertical="center" wrapText="1"/>
    </xf>
    <xf numFmtId="49" fontId="2" fillId="0" borderId="0" xfId="0" applyNumberFormat="1" applyFont="1" applyFill="1" applyAlignment="1">
      <alignment horizontal="left" vertical="top" wrapText="1"/>
    </xf>
    <xf numFmtId="4" fontId="29" fillId="2" borderId="36" xfId="0" applyNumberFormat="1" applyFont="1" applyFill="1" applyBorder="1" applyAlignment="1">
      <alignment horizontal="center" vertical="center" wrapText="1"/>
    </xf>
    <xf numFmtId="4" fontId="29" fillId="2" borderId="37" xfId="0" applyNumberFormat="1" applyFont="1" applyFill="1" applyBorder="1" applyAlignment="1">
      <alignment horizontal="center" vertical="center" wrapText="1"/>
    </xf>
    <xf numFmtId="49" fontId="17" fillId="0" borderId="0" xfId="0" applyNumberFormat="1" applyFont="1" applyAlignment="1">
      <alignment horizontal="left" vertical="top" wrapText="1"/>
    </xf>
    <xf numFmtId="0" fontId="2" fillId="2" borderId="6" xfId="0" applyFont="1" applyFill="1" applyBorder="1" applyAlignment="1">
      <alignment horizontal="center"/>
    </xf>
    <xf numFmtId="0" fontId="2" fillId="2" borderId="2" xfId="0" applyFont="1" applyFill="1" applyBorder="1" applyAlignment="1">
      <alignment horizontal="center"/>
    </xf>
    <xf numFmtId="0" fontId="2" fillId="2" borderId="4" xfId="0" applyFont="1" applyFill="1" applyBorder="1" applyAlignment="1">
      <alignment horizontal="center"/>
    </xf>
    <xf numFmtId="3" fontId="29" fillId="2" borderId="36" xfId="0" applyNumberFormat="1" applyFont="1" applyFill="1" applyBorder="1" applyAlignment="1">
      <alignment horizontal="center" vertical="center"/>
    </xf>
    <xf numFmtId="3" fontId="29" fillId="2" borderId="37"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1" fillId="0" borderId="0" xfId="0" applyNumberFormat="1" applyFont="1" applyFill="1" applyAlignment="1">
      <alignment horizontal="left" vertical="top" wrapText="1"/>
    </xf>
    <xf numFmtId="3" fontId="29" fillId="2" borderId="36" xfId="0" applyNumberFormat="1" applyFont="1" applyFill="1" applyBorder="1" applyAlignment="1">
      <alignment horizontal="center" vertical="center" wrapText="1"/>
    </xf>
    <xf numFmtId="3" fontId="29" fillId="2" borderId="37" xfId="0" applyNumberFormat="1" applyFont="1" applyFill="1" applyBorder="1" applyAlignment="1">
      <alignment horizontal="center" vertical="center" wrapText="1"/>
    </xf>
    <xf numFmtId="0" fontId="8" fillId="0" borderId="0" xfId="0" applyFont="1" applyFill="1" applyBorder="1" applyAlignment="1">
      <alignment horizontal="left" wrapText="1"/>
    </xf>
    <xf numFmtId="0" fontId="2" fillId="2" borderId="6" xfId="0" applyFont="1" applyFill="1" applyBorder="1" applyAlignment="1">
      <alignment horizontal="center" vertical="top"/>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cellXfs>
  <cellStyles count="6">
    <cellStyle name="Bad" xfId="4" builtinId="27"/>
    <cellStyle name="Hyperlink" xfId="1" builtinId="8"/>
    <cellStyle name="Neutral" xfId="5" builtinId="28"/>
    <cellStyle name="Normal" xfId="0" builtinId="0"/>
    <cellStyle name="Normal 2" xfId="2"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Pt>
            <c:idx val="28"/>
            <c:invertIfNegative val="0"/>
            <c:bubble3D val="0"/>
            <c:spPr>
              <a:solidFill>
                <a:srgbClr val="FF6600"/>
              </a:solidFill>
              <a:ln w="3175">
                <a:solidFill>
                  <a:srgbClr val="000000"/>
                </a:solidFill>
                <a:prstDash val="solid"/>
              </a:ln>
            </c:spPr>
            <c:extLst>
              <c:ext xmlns:c16="http://schemas.microsoft.com/office/drawing/2014/chart" uri="{C3380CC4-5D6E-409C-BE32-E72D297353CC}">
                <c16:uniqueId val="{00000000-6078-461A-AD29-81BE66836FBC}"/>
              </c:ext>
            </c:extLst>
          </c:dPt>
          <c:val>
            <c:numLit>
              <c:formatCode>General</c:formatCode>
              <c:ptCount val="1"/>
              <c:pt idx="0">
                <c:v>0</c:v>
              </c:pt>
            </c:numLit>
          </c:val>
          <c:extLst>
            <c:ext xmlns:c16="http://schemas.microsoft.com/office/drawing/2014/chart" uri="{C3380CC4-5D6E-409C-BE32-E72D297353CC}">
              <c16:uniqueId val="{00000001-6078-461A-AD29-81BE66836FBC}"/>
            </c:ext>
          </c:extLst>
        </c:ser>
        <c:dLbls>
          <c:showLegendKey val="0"/>
          <c:showVal val="0"/>
          <c:showCatName val="0"/>
          <c:showSerName val="0"/>
          <c:showPercent val="0"/>
          <c:showBubbleSize val="0"/>
        </c:dLbls>
        <c:gapWidth val="150"/>
        <c:axId val="460387072"/>
        <c:axId val="1"/>
      </c:barChart>
      <c:catAx>
        <c:axId val="4603870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bg-BG"/>
          </a:p>
        </c:txPr>
        <c:crossAx val="1"/>
        <c:crosses val="autoZero"/>
        <c:auto val="1"/>
        <c:lblAlgn val="ctr"/>
        <c:lblOffset val="100"/>
        <c:tickMarkSkip val="1"/>
        <c:noMultiLvlLbl val="0"/>
      </c:catAx>
      <c:valAx>
        <c:axId val="1"/>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bg-BG"/>
          </a:p>
        </c:txPr>
        <c:crossAx val="4603870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bg-BG"/>
    </a:p>
  </c:txPr>
  <c:printSettings>
    <c:headerFooter alignWithMargins="0"/>
    <c:pageMargins b="1" l="0.75" r="0.75" t="1" header="0.5" footer="0.5"/>
    <c:pageSetup paperSize="9" orientation="landscape" horizontalDpi="-2" verticalDpi="-2"/>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38100</xdr:rowOff>
    </xdr:from>
    <xdr:to>
      <xdr:col>0</xdr:col>
      <xdr:colOff>962025</xdr:colOff>
      <xdr:row>5</xdr:row>
      <xdr:rowOff>19050</xdr:rowOff>
    </xdr:to>
    <xdr:pic>
      <xdr:nvPicPr>
        <xdr:cNvPr id="1930" name="Picture 1" descr="Tzetno_s_NOI">
          <a:extLst>
            <a:ext uri="{FF2B5EF4-FFF2-40B4-BE49-F238E27FC236}">
              <a16:creationId xmlns:a16="http://schemas.microsoft.com/office/drawing/2014/main" id="{54C5C684-C43D-4E59-9373-E2325ACC3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
          <a:ext cx="9620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xdr:row>
      <xdr:rowOff>161925</xdr:rowOff>
    </xdr:from>
    <xdr:to>
      <xdr:col>5</xdr:col>
      <xdr:colOff>0</xdr:colOff>
      <xdr:row>36</xdr:row>
      <xdr:rowOff>0</xdr:rowOff>
    </xdr:to>
    <xdr:graphicFrame macro="">
      <xdr:nvGraphicFramePr>
        <xdr:cNvPr id="7050" name="Chart 1">
          <a:extLst>
            <a:ext uri="{FF2B5EF4-FFF2-40B4-BE49-F238E27FC236}">
              <a16:creationId xmlns:a16="http://schemas.microsoft.com/office/drawing/2014/main" id="{1A0A5A67-ECFF-4F38-8759-E59F3F246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8"/>
  <sheetViews>
    <sheetView tabSelected="1" zoomScaleNormal="100" zoomScaleSheetLayoutView="96" workbookViewId="0">
      <selection activeCell="A21" sqref="A21"/>
    </sheetView>
  </sheetViews>
  <sheetFormatPr defaultRowHeight="12.75" x14ac:dyDescent="0.2"/>
  <cols>
    <col min="1" max="1" width="85.7109375" style="14" customWidth="1"/>
    <col min="2" max="16384" width="9.140625" style="14"/>
  </cols>
  <sheetData>
    <row r="1" spans="1:3" ht="20.25" x14ac:dyDescent="0.2">
      <c r="A1" s="24" t="s">
        <v>87</v>
      </c>
    </row>
    <row r="2" spans="1:3" ht="20.25" x14ac:dyDescent="0.3">
      <c r="A2" s="25" t="s">
        <v>93</v>
      </c>
    </row>
    <row r="7" spans="1:3" ht="20.25" x14ac:dyDescent="0.2">
      <c r="A7" s="24" t="s">
        <v>83</v>
      </c>
    </row>
    <row r="8" spans="1:3" ht="40.5" x14ac:dyDescent="0.2">
      <c r="A8" s="33" t="s">
        <v>84</v>
      </c>
    </row>
    <row r="9" spans="1:3" ht="15" x14ac:dyDescent="0.2">
      <c r="A9" s="26" t="s">
        <v>403</v>
      </c>
    </row>
    <row r="10" spans="1:3" ht="15" x14ac:dyDescent="0.2">
      <c r="A10" s="26" t="s">
        <v>404</v>
      </c>
    </row>
    <row r="11" spans="1:3" ht="15" x14ac:dyDescent="0.2">
      <c r="A11" s="26"/>
    </row>
    <row r="12" spans="1:3" ht="71.25" x14ac:dyDescent="0.2">
      <c r="A12" s="27" t="s">
        <v>85</v>
      </c>
    </row>
    <row r="13" spans="1:3" ht="42.75" x14ac:dyDescent="0.2">
      <c r="A13" s="27" t="s">
        <v>118</v>
      </c>
    </row>
    <row r="14" spans="1:3" ht="14.25" x14ac:dyDescent="0.2">
      <c r="A14" s="27"/>
    </row>
    <row r="15" spans="1:3" ht="14.25" x14ac:dyDescent="0.2">
      <c r="A15" s="38" t="s">
        <v>97</v>
      </c>
    </row>
    <row r="16" spans="1:3" ht="14.25" x14ac:dyDescent="0.2">
      <c r="A16" s="27"/>
      <c r="C16" s="61"/>
    </row>
    <row r="17" spans="1:1" ht="15" customHeight="1" x14ac:dyDescent="0.2">
      <c r="A17" s="28" t="s">
        <v>94</v>
      </c>
    </row>
    <row r="18" spans="1:1" ht="14.25" x14ac:dyDescent="0.2">
      <c r="A18" s="36" t="s">
        <v>98</v>
      </c>
    </row>
    <row r="19" spans="1:1" ht="14.25" x14ac:dyDescent="0.2">
      <c r="A19" s="36" t="s">
        <v>99</v>
      </c>
    </row>
    <row r="20" spans="1:1" ht="14.25" x14ac:dyDescent="0.2">
      <c r="A20" s="36" t="s">
        <v>100</v>
      </c>
    </row>
    <row r="21" spans="1:1" ht="14.25" x14ac:dyDescent="0.2">
      <c r="A21" s="36" t="s">
        <v>101</v>
      </c>
    </row>
    <row r="22" spans="1:1" ht="14.25" x14ac:dyDescent="0.2">
      <c r="A22" s="36" t="s">
        <v>102</v>
      </c>
    </row>
    <row r="23" spans="1:1" ht="14.25" x14ac:dyDescent="0.2">
      <c r="A23" s="36" t="s">
        <v>103</v>
      </c>
    </row>
    <row r="24" spans="1:1" ht="28.5" x14ac:dyDescent="0.2">
      <c r="A24" s="37" t="s">
        <v>104</v>
      </c>
    </row>
    <row r="25" spans="1:1" ht="42" customHeight="1" x14ac:dyDescent="0.2">
      <c r="A25" s="37" t="s">
        <v>105</v>
      </c>
    </row>
    <row r="26" spans="1:1" ht="42.75" x14ac:dyDescent="0.2">
      <c r="A26" s="37" t="s">
        <v>106</v>
      </c>
    </row>
    <row r="27" spans="1:1" ht="15" customHeight="1" x14ac:dyDescent="0.2">
      <c r="A27" s="27"/>
    </row>
    <row r="28" spans="1:1" ht="30" x14ac:dyDescent="0.2">
      <c r="A28" s="28" t="s">
        <v>95</v>
      </c>
    </row>
    <row r="29" spans="1:1" ht="14.25" x14ac:dyDescent="0.2">
      <c r="A29" s="29" t="s">
        <v>107</v>
      </c>
    </row>
    <row r="30" spans="1:1" ht="14.25" x14ac:dyDescent="0.2">
      <c r="A30" s="29" t="s">
        <v>108</v>
      </c>
    </row>
    <row r="31" spans="1:1" ht="14.25" x14ac:dyDescent="0.2">
      <c r="A31" s="29" t="s">
        <v>109</v>
      </c>
    </row>
    <row r="32" spans="1:1" ht="14.25" x14ac:dyDescent="0.2">
      <c r="A32" s="29" t="s">
        <v>110</v>
      </c>
    </row>
    <row r="33" spans="1:1" ht="14.25" x14ac:dyDescent="0.2">
      <c r="A33" s="29" t="s">
        <v>111</v>
      </c>
    </row>
    <row r="34" spans="1:1" ht="14.25" x14ac:dyDescent="0.2">
      <c r="A34" s="29" t="s">
        <v>112</v>
      </c>
    </row>
    <row r="35" spans="1:1" ht="30" customHeight="1" x14ac:dyDescent="0.2">
      <c r="A35" s="35" t="s">
        <v>115</v>
      </c>
    </row>
    <row r="36" spans="1:1" ht="14.25" x14ac:dyDescent="0.2">
      <c r="A36" s="29" t="s">
        <v>113</v>
      </c>
    </row>
    <row r="37" spans="1:1" ht="14.25" x14ac:dyDescent="0.2">
      <c r="A37" s="29" t="s">
        <v>114</v>
      </c>
    </row>
    <row r="38" spans="1:1" ht="14.25" x14ac:dyDescent="0.2">
      <c r="A38" s="29"/>
    </row>
    <row r="39" spans="1:1" ht="15" customHeight="1" x14ac:dyDescent="0.2">
      <c r="A39" s="28" t="s">
        <v>96</v>
      </c>
    </row>
    <row r="40" spans="1:1" ht="14.25" x14ac:dyDescent="0.2">
      <c r="A40" s="29" t="s">
        <v>116</v>
      </c>
    </row>
    <row r="41" spans="1:1" ht="14.25" x14ac:dyDescent="0.2">
      <c r="A41" s="29" t="s">
        <v>117</v>
      </c>
    </row>
    <row r="42" spans="1:1" ht="14.25" x14ac:dyDescent="0.2">
      <c r="A42" s="29" t="s">
        <v>270</v>
      </c>
    </row>
    <row r="43" spans="1:1" ht="14.25" x14ac:dyDescent="0.2">
      <c r="A43" s="29" t="s">
        <v>271</v>
      </c>
    </row>
    <row r="44" spans="1:1" ht="14.25" x14ac:dyDescent="0.2">
      <c r="A44" s="34"/>
    </row>
    <row r="45" spans="1:1" ht="42.75" x14ac:dyDescent="0.2">
      <c r="A45" s="27" t="s">
        <v>120</v>
      </c>
    </row>
    <row r="46" spans="1:1" ht="42.75" x14ac:dyDescent="0.2">
      <c r="A46" s="27" t="s">
        <v>119</v>
      </c>
    </row>
    <row r="47" spans="1:1" ht="71.25" x14ac:dyDescent="0.2">
      <c r="A47" s="27" t="s">
        <v>86</v>
      </c>
    </row>
    <row r="48" spans="1:1" ht="14.25" x14ac:dyDescent="0.2">
      <c r="A48" s="27"/>
    </row>
  </sheetData>
  <pageMargins left="0.70866141732283472" right="0.70866141732283472" top="0.94488188976377963" bottom="0.74803149606299213" header="0.31496062992125984" footer="0.31496062992125984"/>
  <pageSetup paperSize="9" scale="98" orientation="portrait" r:id="rId1"/>
  <headerFooter>
    <oddHeader>&amp;RКласификация на информацията
Ниво 0, TLP WHITE</oddHeader>
  </headerFooter>
  <rowBreaks count="1" manualBreakCount="1">
    <brk id="3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Q19"/>
  <sheetViews>
    <sheetView zoomScaleNormal="100" zoomScaleSheetLayoutView="80" workbookViewId="0">
      <selection activeCell="H11" sqref="H11"/>
    </sheetView>
  </sheetViews>
  <sheetFormatPr defaultRowHeight="12.75" x14ac:dyDescent="0.2"/>
  <cols>
    <col min="1" max="2" width="25.7109375" customWidth="1"/>
    <col min="3" max="9" width="15.7109375" customWidth="1"/>
    <col min="10" max="10" width="11.7109375" style="12" customWidth="1"/>
    <col min="11" max="11" width="9.7109375" bestFit="1" customWidth="1"/>
    <col min="14" max="14" width="12.5703125" customWidth="1"/>
  </cols>
  <sheetData>
    <row r="1" spans="1:17" s="5" customFormat="1" ht="15" customHeight="1" x14ac:dyDescent="0.2">
      <c r="A1" s="163" t="s">
        <v>64</v>
      </c>
      <c r="I1" s="93"/>
      <c r="J1" s="120"/>
      <c r="K1" s="120"/>
    </row>
    <row r="2" spans="1:17" s="5" customFormat="1" ht="15" customHeight="1" x14ac:dyDescent="0.2">
      <c r="A2" s="163"/>
      <c r="I2" s="93"/>
      <c r="J2" s="120"/>
      <c r="K2" s="120"/>
    </row>
    <row r="3" spans="1:17" s="5" customFormat="1" ht="15" customHeight="1" x14ac:dyDescent="0.2">
      <c r="A3" s="415" t="s">
        <v>310</v>
      </c>
      <c r="B3" s="415"/>
      <c r="C3" s="415"/>
      <c r="D3" s="415"/>
      <c r="E3" s="415"/>
      <c r="F3" s="415"/>
      <c r="I3" s="93"/>
      <c r="J3" s="120"/>
      <c r="K3" s="120"/>
    </row>
    <row r="4" spans="1:17" s="72" customFormat="1" ht="15" customHeight="1" x14ac:dyDescent="0.2">
      <c r="A4" s="430" t="s">
        <v>439</v>
      </c>
      <c r="B4" s="430"/>
      <c r="C4" s="430"/>
      <c r="D4" s="430"/>
      <c r="E4" s="430"/>
      <c r="F4" s="430"/>
      <c r="G4" s="430"/>
      <c r="H4" s="430"/>
      <c r="I4" s="430"/>
      <c r="J4" s="85"/>
      <c r="M4"/>
      <c r="N4"/>
      <c r="O4"/>
      <c r="P4"/>
      <c r="Q4"/>
    </row>
    <row r="5" spans="1:17" s="72" customFormat="1" ht="15" customHeight="1" x14ac:dyDescent="0.2">
      <c r="A5" s="66"/>
      <c r="B5" s="66"/>
      <c r="C5" s="216"/>
      <c r="D5" s="66"/>
      <c r="E5" s="66"/>
      <c r="F5" s="66"/>
      <c r="G5" s="66"/>
      <c r="H5" s="66"/>
      <c r="I5" s="66"/>
      <c r="J5" s="85"/>
      <c r="M5"/>
      <c r="N5"/>
      <c r="O5"/>
      <c r="P5"/>
      <c r="Q5"/>
    </row>
    <row r="6" spans="1:17" s="5" customFormat="1" ht="30" customHeight="1" x14ac:dyDescent="0.2">
      <c r="A6" s="143" t="s">
        <v>230</v>
      </c>
      <c r="B6" s="144" t="s">
        <v>165</v>
      </c>
      <c r="C6" s="143" t="s">
        <v>285</v>
      </c>
      <c r="D6" s="143" t="s">
        <v>286</v>
      </c>
      <c r="E6" s="143" t="s">
        <v>161</v>
      </c>
      <c r="F6" s="143" t="s">
        <v>162</v>
      </c>
      <c r="G6" s="143" t="s">
        <v>163</v>
      </c>
      <c r="H6" s="143" t="s">
        <v>164</v>
      </c>
      <c r="I6" s="133" t="s">
        <v>176</v>
      </c>
      <c r="J6" s="85"/>
      <c r="M6"/>
      <c r="N6"/>
      <c r="O6"/>
      <c r="P6"/>
      <c r="Q6"/>
    </row>
    <row r="7" spans="1:17" s="5" customFormat="1" ht="20.100000000000001" customHeight="1" x14ac:dyDescent="0.2">
      <c r="A7" s="133">
        <v>1</v>
      </c>
      <c r="B7" s="141">
        <v>2</v>
      </c>
      <c r="C7" s="223">
        <v>3</v>
      </c>
      <c r="D7" s="143">
        <v>4</v>
      </c>
      <c r="E7" s="143">
        <v>5</v>
      </c>
      <c r="F7" s="143">
        <v>6</v>
      </c>
      <c r="G7" s="143">
        <v>7</v>
      </c>
      <c r="H7" s="143">
        <v>8</v>
      </c>
      <c r="I7" s="218" t="s">
        <v>302</v>
      </c>
      <c r="J7" s="85"/>
      <c r="M7"/>
      <c r="N7"/>
      <c r="O7"/>
      <c r="P7"/>
      <c r="Q7"/>
    </row>
    <row r="8" spans="1:17" ht="30" customHeight="1" x14ac:dyDescent="0.2">
      <c r="A8" s="431" t="s">
        <v>174</v>
      </c>
      <c r="B8" s="214" t="s">
        <v>80</v>
      </c>
      <c r="C8" s="224">
        <v>3656</v>
      </c>
      <c r="D8" s="75">
        <v>188366</v>
      </c>
      <c r="E8" s="75">
        <v>658466</v>
      </c>
      <c r="F8" s="75">
        <v>442112</v>
      </c>
      <c r="G8" s="75">
        <v>133134</v>
      </c>
      <c r="H8" s="75">
        <v>114953</v>
      </c>
      <c r="I8" s="75">
        <f>SUM(C8:H8)</f>
        <v>1540687</v>
      </c>
      <c r="J8" s="213"/>
    </row>
    <row r="9" spans="1:17" ht="30" customHeight="1" x14ac:dyDescent="0.2">
      <c r="A9" s="431"/>
      <c r="B9" s="214" t="s">
        <v>81</v>
      </c>
      <c r="C9" s="75">
        <v>10160</v>
      </c>
      <c r="D9" s="75">
        <v>8343</v>
      </c>
      <c r="E9" s="75">
        <v>81538</v>
      </c>
      <c r="F9" s="75">
        <v>38225</v>
      </c>
      <c r="G9" s="75">
        <v>321512</v>
      </c>
      <c r="H9" s="75">
        <v>12917</v>
      </c>
      <c r="I9" s="75">
        <f>SUM(C9:H9)</f>
        <v>472695</v>
      </c>
      <c r="J9" s="213"/>
      <c r="N9" s="42"/>
    </row>
    <row r="10" spans="1:17" ht="20.100000000000001" customHeight="1" thickBot="1" x14ac:dyDescent="0.25">
      <c r="A10" s="431"/>
      <c r="B10" s="314" t="s">
        <v>318</v>
      </c>
      <c r="C10" s="75">
        <v>13816</v>
      </c>
      <c r="D10" s="75">
        <v>196709</v>
      </c>
      <c r="E10" s="75">
        <v>740004</v>
      </c>
      <c r="F10" s="75">
        <v>480337</v>
      </c>
      <c r="G10" s="75">
        <v>454646</v>
      </c>
      <c r="H10" s="75">
        <v>127870</v>
      </c>
      <c r="I10" s="75">
        <f>SUM(I8:I9)</f>
        <v>2013382</v>
      </c>
      <c r="J10" s="213"/>
    </row>
    <row r="11" spans="1:17" ht="30" customHeight="1" x14ac:dyDescent="0.2">
      <c r="A11" s="434" t="s">
        <v>234</v>
      </c>
      <c r="B11" s="215" t="s">
        <v>80</v>
      </c>
      <c r="C11" s="75">
        <v>193161</v>
      </c>
      <c r="D11" s="75">
        <v>25237</v>
      </c>
      <c r="E11" s="75">
        <v>36196</v>
      </c>
      <c r="F11" s="75">
        <v>6946</v>
      </c>
      <c r="G11" s="75">
        <v>2487</v>
      </c>
      <c r="H11" s="75">
        <v>2238</v>
      </c>
      <c r="I11" s="75">
        <f>I14-I8</f>
        <v>266265</v>
      </c>
    </row>
    <row r="12" spans="1:17" ht="30" customHeight="1" x14ac:dyDescent="0.2">
      <c r="A12" s="435"/>
      <c r="B12" s="214" t="s">
        <v>81</v>
      </c>
      <c r="C12" s="75">
        <v>1107</v>
      </c>
      <c r="D12" s="75">
        <v>304</v>
      </c>
      <c r="E12" s="75">
        <v>488</v>
      </c>
      <c r="F12" s="75">
        <v>281</v>
      </c>
      <c r="G12" s="75">
        <v>1826</v>
      </c>
      <c r="H12" s="75">
        <v>262</v>
      </c>
      <c r="I12" s="75">
        <f>I15-I9</f>
        <v>4268</v>
      </c>
    </row>
    <row r="13" spans="1:17" ht="20.100000000000001" customHeight="1" thickBot="1" x14ac:dyDescent="0.25">
      <c r="A13" s="436"/>
      <c r="B13" s="314" t="s">
        <v>318</v>
      </c>
      <c r="C13" s="75">
        <v>194268</v>
      </c>
      <c r="D13" s="75">
        <v>25541</v>
      </c>
      <c r="E13" s="75">
        <v>36684</v>
      </c>
      <c r="F13" s="75">
        <v>7227</v>
      </c>
      <c r="G13" s="75">
        <v>4313</v>
      </c>
      <c r="H13" s="75">
        <v>2500</v>
      </c>
      <c r="I13" s="75">
        <f>SUM(I11:I12)</f>
        <v>270533</v>
      </c>
    </row>
    <row r="14" spans="1:17" ht="30" customHeight="1" x14ac:dyDescent="0.2">
      <c r="A14" s="432" t="s">
        <v>170</v>
      </c>
      <c r="B14" s="215" t="s">
        <v>80</v>
      </c>
      <c r="C14" s="75">
        <v>196817</v>
      </c>
      <c r="D14" s="75">
        <v>213603</v>
      </c>
      <c r="E14" s="75">
        <v>694662</v>
      </c>
      <c r="F14" s="75">
        <v>449058</v>
      </c>
      <c r="G14" s="75">
        <v>135621</v>
      </c>
      <c r="H14" s="75">
        <v>117191</v>
      </c>
      <c r="I14" s="75">
        <f>SUM(C14:H14)</f>
        <v>1806952</v>
      </c>
    </row>
    <row r="15" spans="1:17" ht="30" customHeight="1" x14ac:dyDescent="0.2">
      <c r="A15" s="431"/>
      <c r="B15" s="214" t="s">
        <v>81</v>
      </c>
      <c r="C15" s="75">
        <v>11267</v>
      </c>
      <c r="D15" s="75">
        <v>8647</v>
      </c>
      <c r="E15" s="75">
        <v>82026</v>
      </c>
      <c r="F15" s="75">
        <v>38506</v>
      </c>
      <c r="G15" s="75">
        <v>323338</v>
      </c>
      <c r="H15" s="75">
        <v>13179</v>
      </c>
      <c r="I15" s="75">
        <f>SUM(C15:H15)</f>
        <v>476963</v>
      </c>
    </row>
    <row r="16" spans="1:17" ht="20.100000000000001" customHeight="1" x14ac:dyDescent="0.2">
      <c r="A16" s="433"/>
      <c r="B16" s="315" t="s">
        <v>318</v>
      </c>
      <c r="C16" s="142">
        <v>208084</v>
      </c>
      <c r="D16" s="142">
        <v>222250</v>
      </c>
      <c r="E16" s="142">
        <v>776688</v>
      </c>
      <c r="F16" s="142">
        <v>487564</v>
      </c>
      <c r="G16" s="142">
        <v>458959</v>
      </c>
      <c r="H16" s="142">
        <v>130370</v>
      </c>
      <c r="I16" s="142">
        <f>SUM(C16:H16)</f>
        <v>2283915</v>
      </c>
      <c r="J16"/>
    </row>
    <row r="17" spans="10:10" ht="9.9499999999999993" customHeight="1" x14ac:dyDescent="0.2">
      <c r="J17"/>
    </row>
    <row r="18" spans="10:10" x14ac:dyDescent="0.2">
      <c r="J18"/>
    </row>
    <row r="19" spans="10:10" x14ac:dyDescent="0.2">
      <c r="J19"/>
    </row>
  </sheetData>
  <mergeCells count="5">
    <mergeCell ref="A3:F3"/>
    <mergeCell ref="A4:I4"/>
    <mergeCell ref="A8:A10"/>
    <mergeCell ref="A14:A16"/>
    <mergeCell ref="A11:A13"/>
  </mergeCells>
  <hyperlinks>
    <hyperlink ref="A1" location="Съдържание!Print_Area" display="към съдържанието" xr:uid="{00000000-0004-0000-1100-000000000000}"/>
  </hyperlinks>
  <printOptions horizontalCentered="1"/>
  <pageMargins left="0.39370078740157483" right="0.39370078740157483" top="0.59055118110236227" bottom="0.59055118110236227" header="0.31496062992125984" footer="0.31496062992125984"/>
  <pageSetup paperSize="9" scale="72"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P42"/>
  <sheetViews>
    <sheetView view="pageBreakPreview" zoomScale="87" zoomScaleNormal="100" zoomScaleSheetLayoutView="87" workbookViewId="0">
      <selection activeCell="H11" sqref="H11"/>
    </sheetView>
  </sheetViews>
  <sheetFormatPr defaultRowHeight="12.75" x14ac:dyDescent="0.2"/>
  <cols>
    <col min="1" max="1" width="18.7109375" style="72" customWidth="1"/>
    <col min="2" max="2" width="10.7109375" style="72" customWidth="1"/>
    <col min="3" max="3" width="12.7109375" style="72" customWidth="1"/>
    <col min="4" max="4" width="18.7109375" style="72" customWidth="1"/>
    <col min="5" max="6" width="12.7109375" style="72" customWidth="1"/>
    <col min="7" max="7" width="10.7109375" style="85" customWidth="1"/>
    <col min="8" max="8" width="12.7109375" style="85" customWidth="1"/>
    <col min="9" max="9" width="18.7109375" style="72" customWidth="1"/>
    <col min="10" max="11" width="12.7109375" style="72" customWidth="1"/>
    <col min="12" max="12" width="10.7109375" style="72" customWidth="1"/>
    <col min="13" max="13" width="12.7109375" style="72" customWidth="1"/>
    <col min="14" max="14" width="18.7109375" style="72" customWidth="1"/>
    <col min="15" max="16" width="12.7109375" style="72" customWidth="1"/>
    <col min="17" max="19" width="9.140625" style="72" customWidth="1"/>
    <col min="20" max="16384" width="9.140625" style="72"/>
  </cols>
  <sheetData>
    <row r="1" spans="1:16" ht="15" customHeight="1" x14ac:dyDescent="0.2">
      <c r="A1" s="163" t="s">
        <v>64</v>
      </c>
      <c r="B1" s="77"/>
      <c r="C1" s="77"/>
      <c r="D1" s="93"/>
      <c r="E1" s="93"/>
      <c r="F1" s="93"/>
    </row>
    <row r="2" spans="1:16" ht="15" customHeight="1" x14ac:dyDescent="0.2">
      <c r="A2" s="163"/>
      <c r="B2" s="274"/>
      <c r="C2" s="274"/>
      <c r="D2" s="93"/>
      <c r="E2" s="93"/>
      <c r="F2" s="93"/>
    </row>
    <row r="3" spans="1:16" ht="15" customHeight="1" x14ac:dyDescent="0.2">
      <c r="A3" s="415" t="s">
        <v>310</v>
      </c>
      <c r="B3" s="415"/>
      <c r="C3" s="415"/>
      <c r="D3" s="415"/>
      <c r="E3" s="415"/>
      <c r="F3" s="415"/>
    </row>
    <row r="4" spans="1:16" ht="30" customHeight="1" x14ac:dyDescent="0.2">
      <c r="A4" s="396" t="s">
        <v>438</v>
      </c>
      <c r="B4" s="396"/>
      <c r="C4" s="396"/>
      <c r="D4" s="396"/>
      <c r="E4" s="396"/>
      <c r="F4" s="396"/>
      <c r="G4" s="396"/>
      <c r="H4" s="396"/>
      <c r="I4" s="396"/>
      <c r="J4" s="396"/>
      <c r="K4" s="396"/>
    </row>
    <row r="5" spans="1:16" ht="15" customHeight="1" x14ac:dyDescent="0.2">
      <c r="A5" s="95"/>
      <c r="B5" s="95"/>
      <c r="C5" s="95"/>
      <c r="D5" s="95"/>
      <c r="E5" s="95"/>
      <c r="F5" s="77"/>
    </row>
    <row r="6" spans="1:16" s="319" customFormat="1" ht="15" customHeight="1" x14ac:dyDescent="0.2">
      <c r="A6" s="438" t="s">
        <v>308</v>
      </c>
      <c r="B6" s="412" t="s">
        <v>5</v>
      </c>
      <c r="C6" s="403"/>
      <c r="D6" s="403"/>
      <c r="E6" s="403"/>
      <c r="F6" s="413"/>
      <c r="G6" s="412" t="s">
        <v>293</v>
      </c>
      <c r="H6" s="403"/>
      <c r="I6" s="403"/>
      <c r="J6" s="403"/>
      <c r="K6" s="413"/>
      <c r="L6" s="412" t="s">
        <v>294</v>
      </c>
      <c r="M6" s="403"/>
      <c r="N6" s="403"/>
      <c r="O6" s="403"/>
      <c r="P6" s="413"/>
    </row>
    <row r="7" spans="1:16" ht="60" customHeight="1" x14ac:dyDescent="0.2">
      <c r="A7" s="439"/>
      <c r="B7" s="266" t="s">
        <v>248</v>
      </c>
      <c r="C7" s="146" t="s">
        <v>241</v>
      </c>
      <c r="D7" s="145" t="s">
        <v>330</v>
      </c>
      <c r="E7" s="147" t="s">
        <v>66</v>
      </c>
      <c r="F7" s="267" t="s">
        <v>134</v>
      </c>
      <c r="G7" s="266" t="s">
        <v>248</v>
      </c>
      <c r="H7" s="146" t="s">
        <v>241</v>
      </c>
      <c r="I7" s="145" t="s">
        <v>330</v>
      </c>
      <c r="J7" s="147" t="s">
        <v>66</v>
      </c>
      <c r="K7" s="267" t="s">
        <v>134</v>
      </c>
      <c r="L7" s="266" t="s">
        <v>248</v>
      </c>
      <c r="M7" s="146" t="s">
        <v>241</v>
      </c>
      <c r="N7" s="145" t="s">
        <v>330</v>
      </c>
      <c r="O7" s="147" t="s">
        <v>66</v>
      </c>
      <c r="P7" s="267" t="s">
        <v>134</v>
      </c>
    </row>
    <row r="8" spans="1:16" ht="20.100000000000001" customHeight="1" x14ac:dyDescent="0.2">
      <c r="A8" s="263">
        <v>1</v>
      </c>
      <c r="B8" s="268">
        <v>2</v>
      </c>
      <c r="C8" s="125">
        <v>3</v>
      </c>
      <c r="D8" s="125">
        <v>4</v>
      </c>
      <c r="E8" s="230">
        <v>5</v>
      </c>
      <c r="F8" s="269" t="s">
        <v>210</v>
      </c>
      <c r="G8" s="268">
        <v>7</v>
      </c>
      <c r="H8" s="125">
        <v>8</v>
      </c>
      <c r="I8" s="125">
        <v>9</v>
      </c>
      <c r="J8" s="230">
        <v>10</v>
      </c>
      <c r="K8" s="269" t="s">
        <v>295</v>
      </c>
      <c r="L8" s="268">
        <v>12</v>
      </c>
      <c r="M8" s="125">
        <v>13</v>
      </c>
      <c r="N8" s="125">
        <v>14</v>
      </c>
      <c r="O8" s="230">
        <v>15</v>
      </c>
      <c r="P8" s="269" t="s">
        <v>297</v>
      </c>
    </row>
    <row r="9" spans="1:16" ht="15" customHeight="1" x14ac:dyDescent="0.2">
      <c r="A9" s="264" t="s">
        <v>33</v>
      </c>
      <c r="B9" s="232">
        <f>G9+L9</f>
        <v>35207</v>
      </c>
      <c r="C9" s="75">
        <f>H9+M9</f>
        <v>60604</v>
      </c>
      <c r="D9" s="83">
        <f>I9+N9</f>
        <v>20760903.170000002</v>
      </c>
      <c r="E9" s="75">
        <f>J9+O9</f>
        <v>415523</v>
      </c>
      <c r="F9" s="233">
        <f>C9/B9</f>
        <v>1.7213622291021671</v>
      </c>
      <c r="G9" s="232">
        <v>14547</v>
      </c>
      <c r="H9" s="75">
        <v>23609</v>
      </c>
      <c r="I9" s="83">
        <v>9765865.2400000002</v>
      </c>
      <c r="J9" s="75">
        <v>183354</v>
      </c>
      <c r="K9" s="233">
        <f>H9/G9</f>
        <v>1.6229463119543548</v>
      </c>
      <c r="L9" s="232">
        <v>20660</v>
      </c>
      <c r="M9" s="75">
        <v>36995</v>
      </c>
      <c r="N9" s="83">
        <v>10995037.93</v>
      </c>
      <c r="O9" s="75">
        <v>232169</v>
      </c>
      <c r="P9" s="233">
        <f>M9/L9</f>
        <v>1.7906582768635044</v>
      </c>
    </row>
    <row r="10" spans="1:16" ht="15" customHeight="1" x14ac:dyDescent="0.2">
      <c r="A10" s="264" t="s">
        <v>34</v>
      </c>
      <c r="B10" s="232">
        <f t="shared" ref="B10:B36" si="0">G10+L10</f>
        <v>38386</v>
      </c>
      <c r="C10" s="75">
        <f t="shared" ref="C10:C36" si="1">H10+M10</f>
        <v>62879</v>
      </c>
      <c r="D10" s="83">
        <f t="shared" ref="D10:D36" si="2">I10+N10</f>
        <v>21293962.41</v>
      </c>
      <c r="E10" s="75">
        <f t="shared" ref="E10:E36" si="3">J10+O10</f>
        <v>357694</v>
      </c>
      <c r="F10" s="233">
        <f t="shared" ref="F10:F36" si="4">C10/B10</f>
        <v>1.6380711717813787</v>
      </c>
      <c r="G10" s="232">
        <v>15794</v>
      </c>
      <c r="H10" s="75">
        <v>24357</v>
      </c>
      <c r="I10" s="83">
        <v>9652619.3000000007</v>
      </c>
      <c r="J10" s="75">
        <v>156860</v>
      </c>
      <c r="K10" s="233">
        <f t="shared" ref="K10:K37" si="5">H10/G10</f>
        <v>1.5421679118652654</v>
      </c>
      <c r="L10" s="232">
        <v>22592</v>
      </c>
      <c r="M10" s="75">
        <v>38522</v>
      </c>
      <c r="N10" s="83">
        <v>11641343.109999999</v>
      </c>
      <c r="O10" s="75">
        <v>200834</v>
      </c>
      <c r="P10" s="233">
        <f t="shared" ref="P10:P37" si="6">M10/L10</f>
        <v>1.7051168555240792</v>
      </c>
    </row>
    <row r="11" spans="1:16" ht="15" customHeight="1" x14ac:dyDescent="0.2">
      <c r="A11" s="264" t="s">
        <v>35</v>
      </c>
      <c r="B11" s="232">
        <f t="shared" si="0"/>
        <v>56221</v>
      </c>
      <c r="C11" s="75">
        <f t="shared" si="1"/>
        <v>94474</v>
      </c>
      <c r="D11" s="83">
        <f t="shared" si="2"/>
        <v>32770965.649999999</v>
      </c>
      <c r="E11" s="75">
        <f t="shared" si="3"/>
        <v>500376</v>
      </c>
      <c r="F11" s="233">
        <f t="shared" si="4"/>
        <v>1.6804041194571424</v>
      </c>
      <c r="G11" s="232">
        <v>24487</v>
      </c>
      <c r="H11" s="75">
        <v>39105</v>
      </c>
      <c r="I11" s="83">
        <v>15944091.720000001</v>
      </c>
      <c r="J11" s="75">
        <v>228965</v>
      </c>
      <c r="K11" s="233">
        <f t="shared" si="5"/>
        <v>1.5969698207211991</v>
      </c>
      <c r="L11" s="232">
        <v>31734</v>
      </c>
      <c r="M11" s="75">
        <v>55369</v>
      </c>
      <c r="N11" s="83">
        <v>16826873.93</v>
      </c>
      <c r="O11" s="75">
        <v>271411</v>
      </c>
      <c r="P11" s="233">
        <f t="shared" si="6"/>
        <v>1.7447847734291297</v>
      </c>
    </row>
    <row r="12" spans="1:16" ht="15" customHeight="1" x14ac:dyDescent="0.2">
      <c r="A12" s="264" t="s">
        <v>36</v>
      </c>
      <c r="B12" s="232">
        <f t="shared" si="0"/>
        <v>25294</v>
      </c>
      <c r="C12" s="75">
        <f t="shared" si="1"/>
        <v>44750</v>
      </c>
      <c r="D12" s="83">
        <f t="shared" si="2"/>
        <v>14338997.99</v>
      </c>
      <c r="E12" s="75">
        <f t="shared" si="3"/>
        <v>246885</v>
      </c>
      <c r="F12" s="233">
        <f t="shared" si="4"/>
        <v>1.7691942753222107</v>
      </c>
      <c r="G12" s="232">
        <v>11091</v>
      </c>
      <c r="H12" s="75">
        <v>18366</v>
      </c>
      <c r="I12" s="83">
        <v>6851707.96</v>
      </c>
      <c r="J12" s="75">
        <v>112823</v>
      </c>
      <c r="K12" s="233">
        <f t="shared" si="5"/>
        <v>1.6559372464160129</v>
      </c>
      <c r="L12" s="232">
        <v>14203</v>
      </c>
      <c r="M12" s="75">
        <v>26384</v>
      </c>
      <c r="N12" s="83">
        <v>7487290.0300000003</v>
      </c>
      <c r="O12" s="75">
        <v>134062</v>
      </c>
      <c r="P12" s="233">
        <f t="shared" si="6"/>
        <v>1.8576357107653312</v>
      </c>
    </row>
    <row r="13" spans="1:16" ht="15" customHeight="1" x14ac:dyDescent="0.2">
      <c r="A13" s="264" t="s">
        <v>37</v>
      </c>
      <c r="B13" s="232">
        <f t="shared" si="0"/>
        <v>5023</v>
      </c>
      <c r="C13" s="75">
        <f t="shared" si="1"/>
        <v>8085</v>
      </c>
      <c r="D13" s="83">
        <f t="shared" si="2"/>
        <v>2683323.7999999998</v>
      </c>
      <c r="E13" s="75">
        <f t="shared" si="3"/>
        <v>49274</v>
      </c>
      <c r="F13" s="233">
        <f t="shared" si="4"/>
        <v>1.6095958590483774</v>
      </c>
      <c r="G13" s="232">
        <v>1962</v>
      </c>
      <c r="H13" s="75">
        <v>3014</v>
      </c>
      <c r="I13" s="83">
        <v>1110030.6399999999</v>
      </c>
      <c r="J13" s="75">
        <v>20632</v>
      </c>
      <c r="K13" s="233">
        <f t="shared" si="5"/>
        <v>1.5361875637104996</v>
      </c>
      <c r="L13" s="232">
        <v>3061</v>
      </c>
      <c r="M13" s="75">
        <v>5071</v>
      </c>
      <c r="N13" s="83">
        <v>1573293.16</v>
      </c>
      <c r="O13" s="75">
        <v>28642</v>
      </c>
      <c r="P13" s="233">
        <f t="shared" si="6"/>
        <v>1.6566481541979745</v>
      </c>
    </row>
    <row r="14" spans="1:16" ht="15" customHeight="1" x14ac:dyDescent="0.2">
      <c r="A14" s="264" t="s">
        <v>38</v>
      </c>
      <c r="B14" s="232">
        <f t="shared" si="0"/>
        <v>17289</v>
      </c>
      <c r="C14" s="75">
        <f t="shared" si="1"/>
        <v>30730</v>
      </c>
      <c r="D14" s="83">
        <f t="shared" si="2"/>
        <v>13921910.42</v>
      </c>
      <c r="E14" s="75">
        <f t="shared" si="3"/>
        <v>220382</v>
      </c>
      <c r="F14" s="233">
        <f t="shared" si="4"/>
        <v>1.777430736306322</v>
      </c>
      <c r="G14" s="232">
        <v>7795</v>
      </c>
      <c r="H14" s="75">
        <v>13522</v>
      </c>
      <c r="I14" s="83">
        <v>6784631.8499999996</v>
      </c>
      <c r="J14" s="75">
        <v>101389</v>
      </c>
      <c r="K14" s="233">
        <f t="shared" si="5"/>
        <v>1.7347017318794098</v>
      </c>
      <c r="L14" s="232">
        <v>9494</v>
      </c>
      <c r="M14" s="75">
        <v>17208</v>
      </c>
      <c r="N14" s="83">
        <v>7137278.5700000003</v>
      </c>
      <c r="O14" s="75">
        <v>118993</v>
      </c>
      <c r="P14" s="233">
        <f t="shared" si="6"/>
        <v>1.8125131662102381</v>
      </c>
    </row>
    <row r="15" spans="1:16" ht="15" customHeight="1" x14ac:dyDescent="0.2">
      <c r="A15" s="264" t="s">
        <v>39</v>
      </c>
      <c r="B15" s="232">
        <f t="shared" si="0"/>
        <v>16402</v>
      </c>
      <c r="C15" s="75">
        <f t="shared" si="1"/>
        <v>29481</v>
      </c>
      <c r="D15" s="83">
        <f t="shared" si="2"/>
        <v>10697096.149999999</v>
      </c>
      <c r="E15" s="75">
        <f t="shared" si="3"/>
        <v>180781</v>
      </c>
      <c r="F15" s="233">
        <f t="shared" si="4"/>
        <v>1.7974027557614924</v>
      </c>
      <c r="G15" s="232">
        <v>7489</v>
      </c>
      <c r="H15" s="75">
        <v>12601</v>
      </c>
      <c r="I15" s="83">
        <v>5259984.3499999996</v>
      </c>
      <c r="J15" s="75">
        <v>84732</v>
      </c>
      <c r="K15" s="233">
        <f t="shared" si="5"/>
        <v>1.6826011483509147</v>
      </c>
      <c r="L15" s="232">
        <v>8913</v>
      </c>
      <c r="M15" s="75">
        <v>16880</v>
      </c>
      <c r="N15" s="83">
        <v>5437111.7999999998</v>
      </c>
      <c r="O15" s="75">
        <v>96049</v>
      </c>
      <c r="P15" s="233">
        <f t="shared" si="6"/>
        <v>1.89386289689218</v>
      </c>
    </row>
    <row r="16" spans="1:16" ht="15" customHeight="1" x14ac:dyDescent="0.2">
      <c r="A16" s="264" t="s">
        <v>40</v>
      </c>
      <c r="B16" s="232">
        <f t="shared" si="0"/>
        <v>10031</v>
      </c>
      <c r="C16" s="75">
        <f t="shared" si="1"/>
        <v>16060</v>
      </c>
      <c r="D16" s="83">
        <f t="shared" si="2"/>
        <v>5879916.5800000001</v>
      </c>
      <c r="E16" s="75">
        <f t="shared" si="3"/>
        <v>104688</v>
      </c>
      <c r="F16" s="233">
        <f t="shared" si="4"/>
        <v>1.6010367859635131</v>
      </c>
      <c r="G16" s="232">
        <v>4132</v>
      </c>
      <c r="H16" s="75">
        <v>6280</v>
      </c>
      <c r="I16" s="83">
        <v>2668362.7799999998</v>
      </c>
      <c r="J16" s="75">
        <v>45948</v>
      </c>
      <c r="K16" s="233">
        <f t="shared" si="5"/>
        <v>1.5198451113262343</v>
      </c>
      <c r="L16" s="232">
        <v>5899</v>
      </c>
      <c r="M16" s="75">
        <v>9780</v>
      </c>
      <c r="N16" s="83">
        <v>3211553.8</v>
      </c>
      <c r="O16" s="75">
        <v>58740</v>
      </c>
      <c r="P16" s="233">
        <f t="shared" si="6"/>
        <v>1.6579081200203425</v>
      </c>
    </row>
    <row r="17" spans="1:16" ht="15" customHeight="1" x14ac:dyDescent="0.2">
      <c r="A17" s="264" t="s">
        <v>41</v>
      </c>
      <c r="B17" s="232">
        <f t="shared" si="0"/>
        <v>11233</v>
      </c>
      <c r="C17" s="75">
        <f t="shared" si="1"/>
        <v>19304</v>
      </c>
      <c r="D17" s="83">
        <f t="shared" si="2"/>
        <v>7199286.9100000001</v>
      </c>
      <c r="E17" s="75">
        <f t="shared" si="3"/>
        <v>132348</v>
      </c>
      <c r="F17" s="233">
        <f t="shared" si="4"/>
        <v>1.7185079675954775</v>
      </c>
      <c r="G17" s="232">
        <v>4389</v>
      </c>
      <c r="H17" s="75">
        <v>7110</v>
      </c>
      <c r="I17" s="83">
        <v>3109899.77</v>
      </c>
      <c r="J17" s="75">
        <v>54979</v>
      </c>
      <c r="K17" s="233">
        <f t="shared" si="5"/>
        <v>1.6199589883800409</v>
      </c>
      <c r="L17" s="232">
        <v>6844</v>
      </c>
      <c r="M17" s="75">
        <v>12194</v>
      </c>
      <c r="N17" s="83">
        <v>4089387.14</v>
      </c>
      <c r="O17" s="75">
        <v>77369</v>
      </c>
      <c r="P17" s="233">
        <f t="shared" si="6"/>
        <v>1.7817066043249561</v>
      </c>
    </row>
    <row r="18" spans="1:16" ht="15" customHeight="1" x14ac:dyDescent="0.2">
      <c r="A18" s="264" t="s">
        <v>42</v>
      </c>
      <c r="B18" s="232">
        <f t="shared" si="0"/>
        <v>11892</v>
      </c>
      <c r="C18" s="75">
        <f t="shared" si="1"/>
        <v>20512</v>
      </c>
      <c r="D18" s="83">
        <f t="shared" si="2"/>
        <v>7393099.5899999999</v>
      </c>
      <c r="E18" s="75">
        <f t="shared" si="3"/>
        <v>133456</v>
      </c>
      <c r="F18" s="233">
        <f t="shared" si="4"/>
        <v>1.7248570467541204</v>
      </c>
      <c r="G18" s="232">
        <v>5119</v>
      </c>
      <c r="H18" s="75">
        <v>8319</v>
      </c>
      <c r="I18" s="83">
        <v>3401406.39</v>
      </c>
      <c r="J18" s="75">
        <v>59058</v>
      </c>
      <c r="K18" s="233">
        <f t="shared" si="5"/>
        <v>1.6251220941590154</v>
      </c>
      <c r="L18" s="232">
        <v>6773</v>
      </c>
      <c r="M18" s="75">
        <v>12193</v>
      </c>
      <c r="N18" s="83">
        <v>3991693.2</v>
      </c>
      <c r="O18" s="75">
        <v>74398</v>
      </c>
      <c r="P18" s="233">
        <f t="shared" si="6"/>
        <v>1.8002362320980363</v>
      </c>
    </row>
    <row r="19" spans="1:16" ht="15" customHeight="1" x14ac:dyDescent="0.2">
      <c r="A19" s="264" t="s">
        <v>43</v>
      </c>
      <c r="B19" s="232">
        <f t="shared" si="0"/>
        <v>9054</v>
      </c>
      <c r="C19" s="75">
        <f t="shared" si="1"/>
        <v>14662</v>
      </c>
      <c r="D19" s="83">
        <f t="shared" si="2"/>
        <v>5900938.1699999999</v>
      </c>
      <c r="E19" s="75">
        <f t="shared" si="3"/>
        <v>104841</v>
      </c>
      <c r="F19" s="233">
        <f t="shared" si="4"/>
        <v>1.61939474265518</v>
      </c>
      <c r="G19" s="232">
        <v>3742</v>
      </c>
      <c r="H19" s="75">
        <v>5848</v>
      </c>
      <c r="I19" s="83">
        <v>2609684.87</v>
      </c>
      <c r="J19" s="75">
        <v>45885</v>
      </c>
      <c r="K19" s="233">
        <f t="shared" si="5"/>
        <v>1.5628006413682523</v>
      </c>
      <c r="L19" s="232">
        <v>5312</v>
      </c>
      <c r="M19" s="75">
        <v>8814</v>
      </c>
      <c r="N19" s="83">
        <v>3291253.3</v>
      </c>
      <c r="O19" s="75">
        <v>58956</v>
      </c>
      <c r="P19" s="233">
        <f t="shared" si="6"/>
        <v>1.6592620481927711</v>
      </c>
    </row>
    <row r="20" spans="1:16" ht="15" customHeight="1" x14ac:dyDescent="0.2">
      <c r="A20" s="264" t="s">
        <v>44</v>
      </c>
      <c r="B20" s="232">
        <f t="shared" si="0"/>
        <v>26750</v>
      </c>
      <c r="C20" s="75">
        <f t="shared" si="1"/>
        <v>47256</v>
      </c>
      <c r="D20" s="83">
        <f t="shared" si="2"/>
        <v>18404784.130000003</v>
      </c>
      <c r="E20" s="75">
        <f t="shared" si="3"/>
        <v>326200</v>
      </c>
      <c r="F20" s="233">
        <f t="shared" si="4"/>
        <v>1.7665794392523364</v>
      </c>
      <c r="G20" s="232">
        <v>12157</v>
      </c>
      <c r="H20" s="75">
        <v>20668</v>
      </c>
      <c r="I20" s="83">
        <v>9334945.5600000005</v>
      </c>
      <c r="J20" s="75">
        <v>156577</v>
      </c>
      <c r="K20" s="233">
        <f t="shared" si="5"/>
        <v>1.7000904828493872</v>
      </c>
      <c r="L20" s="232">
        <v>14593</v>
      </c>
      <c r="M20" s="75">
        <v>26588</v>
      </c>
      <c r="N20" s="83">
        <v>9069838.5700000003</v>
      </c>
      <c r="O20" s="75">
        <v>169623</v>
      </c>
      <c r="P20" s="233">
        <f t="shared" si="6"/>
        <v>1.8219694374014939</v>
      </c>
    </row>
    <row r="21" spans="1:16" ht="15" customHeight="1" x14ac:dyDescent="0.2">
      <c r="A21" s="264" t="s">
        <v>45</v>
      </c>
      <c r="B21" s="232">
        <f t="shared" si="0"/>
        <v>11475</v>
      </c>
      <c r="C21" s="75">
        <f t="shared" si="1"/>
        <v>18975</v>
      </c>
      <c r="D21" s="83">
        <f t="shared" si="2"/>
        <v>7697245.9299999997</v>
      </c>
      <c r="E21" s="75">
        <f t="shared" si="3"/>
        <v>131243</v>
      </c>
      <c r="F21" s="233">
        <f t="shared" si="4"/>
        <v>1.65359477124183</v>
      </c>
      <c r="G21" s="232">
        <v>5093</v>
      </c>
      <c r="H21" s="75">
        <v>8091</v>
      </c>
      <c r="I21" s="83">
        <v>3915090.12</v>
      </c>
      <c r="J21" s="75">
        <v>64024</v>
      </c>
      <c r="K21" s="233">
        <f t="shared" si="5"/>
        <v>1.5886510897310033</v>
      </c>
      <c r="L21" s="232">
        <v>6382</v>
      </c>
      <c r="M21" s="75">
        <v>10884</v>
      </c>
      <c r="N21" s="83">
        <v>3782155.81</v>
      </c>
      <c r="O21" s="75">
        <v>67219</v>
      </c>
      <c r="P21" s="233">
        <f t="shared" si="6"/>
        <v>1.7054214979630209</v>
      </c>
    </row>
    <row r="22" spans="1:16" ht="15" customHeight="1" x14ac:dyDescent="0.2">
      <c r="A22" s="264" t="s">
        <v>46</v>
      </c>
      <c r="B22" s="232">
        <f t="shared" si="0"/>
        <v>20505</v>
      </c>
      <c r="C22" s="75">
        <f t="shared" si="1"/>
        <v>34056</v>
      </c>
      <c r="D22" s="83">
        <f t="shared" si="2"/>
        <v>12088771</v>
      </c>
      <c r="E22" s="75">
        <f t="shared" si="3"/>
        <v>216982</v>
      </c>
      <c r="F22" s="233">
        <f t="shared" si="4"/>
        <v>1.6608632040965619</v>
      </c>
      <c r="G22" s="232">
        <v>8477</v>
      </c>
      <c r="H22" s="75">
        <v>13491</v>
      </c>
      <c r="I22" s="83">
        <v>5407277.4800000004</v>
      </c>
      <c r="J22" s="75">
        <v>95120</v>
      </c>
      <c r="K22" s="233">
        <f t="shared" si="5"/>
        <v>1.5914828359089301</v>
      </c>
      <c r="L22" s="232">
        <v>12028</v>
      </c>
      <c r="M22" s="75">
        <v>20565</v>
      </c>
      <c r="N22" s="83">
        <v>6681493.5199999996</v>
      </c>
      <c r="O22" s="75">
        <v>121862</v>
      </c>
      <c r="P22" s="233">
        <f t="shared" si="6"/>
        <v>1.7097605586963751</v>
      </c>
    </row>
    <row r="23" spans="1:16" ht="15" customHeight="1" x14ac:dyDescent="0.2">
      <c r="A23" s="264" t="s">
        <v>47</v>
      </c>
      <c r="B23" s="232">
        <f t="shared" si="0"/>
        <v>99447</v>
      </c>
      <c r="C23" s="75">
        <f t="shared" si="1"/>
        <v>180427</v>
      </c>
      <c r="D23" s="83">
        <f t="shared" si="2"/>
        <v>58410969.82</v>
      </c>
      <c r="E23" s="75">
        <f t="shared" si="3"/>
        <v>968084</v>
      </c>
      <c r="F23" s="233">
        <f t="shared" si="4"/>
        <v>1.8143030961215523</v>
      </c>
      <c r="G23" s="232">
        <v>44509</v>
      </c>
      <c r="H23" s="75">
        <v>75251</v>
      </c>
      <c r="I23" s="83">
        <v>27809590.68</v>
      </c>
      <c r="J23" s="75">
        <v>443944</v>
      </c>
      <c r="K23" s="233">
        <f t="shared" si="5"/>
        <v>1.6906917702037789</v>
      </c>
      <c r="L23" s="232">
        <v>54938</v>
      </c>
      <c r="M23" s="75">
        <v>105176</v>
      </c>
      <c r="N23" s="83">
        <v>30601379.140000001</v>
      </c>
      <c r="O23" s="75">
        <v>524140</v>
      </c>
      <c r="P23" s="233">
        <f t="shared" si="6"/>
        <v>1.9144490152535585</v>
      </c>
    </row>
    <row r="24" spans="1:16" ht="15" customHeight="1" x14ac:dyDescent="0.2">
      <c r="A24" s="264" t="s">
        <v>48</v>
      </c>
      <c r="B24" s="232">
        <f t="shared" si="0"/>
        <v>8955</v>
      </c>
      <c r="C24" s="75">
        <f t="shared" si="1"/>
        <v>14332</v>
      </c>
      <c r="D24" s="83">
        <f t="shared" si="2"/>
        <v>5054611.12</v>
      </c>
      <c r="E24" s="75">
        <f t="shared" si="3"/>
        <v>87837</v>
      </c>
      <c r="F24" s="233">
        <f t="shared" si="4"/>
        <v>1.6004466778336126</v>
      </c>
      <c r="G24" s="232">
        <v>3920</v>
      </c>
      <c r="H24" s="75">
        <v>5992</v>
      </c>
      <c r="I24" s="83">
        <v>2361906.23</v>
      </c>
      <c r="J24" s="75">
        <v>39682</v>
      </c>
      <c r="K24" s="233">
        <f t="shared" si="5"/>
        <v>1.5285714285714285</v>
      </c>
      <c r="L24" s="232">
        <v>5035</v>
      </c>
      <c r="M24" s="75">
        <v>8340</v>
      </c>
      <c r="N24" s="83">
        <v>2692704.89</v>
      </c>
      <c r="O24" s="75">
        <v>48155</v>
      </c>
      <c r="P24" s="233">
        <f t="shared" si="6"/>
        <v>1.6564051638530288</v>
      </c>
    </row>
    <row r="25" spans="1:16" ht="15" customHeight="1" x14ac:dyDescent="0.2">
      <c r="A25" s="264" t="s">
        <v>49</v>
      </c>
      <c r="B25" s="232">
        <f t="shared" si="0"/>
        <v>24946</v>
      </c>
      <c r="C25" s="75">
        <f t="shared" si="1"/>
        <v>43052</v>
      </c>
      <c r="D25" s="83">
        <f t="shared" si="2"/>
        <v>14482460.83</v>
      </c>
      <c r="E25" s="75">
        <f t="shared" si="3"/>
        <v>234318</v>
      </c>
      <c r="F25" s="233">
        <f t="shared" si="4"/>
        <v>1.7258077447286138</v>
      </c>
      <c r="G25" s="232">
        <v>11161</v>
      </c>
      <c r="H25" s="75">
        <v>17956</v>
      </c>
      <c r="I25" s="83">
        <v>7159081.6699999999</v>
      </c>
      <c r="J25" s="75">
        <v>108197</v>
      </c>
      <c r="K25" s="233">
        <f t="shared" si="5"/>
        <v>1.6088164142997938</v>
      </c>
      <c r="L25" s="232">
        <v>13785</v>
      </c>
      <c r="M25" s="75">
        <v>25096</v>
      </c>
      <c r="N25" s="83">
        <v>7323379.1600000001</v>
      </c>
      <c r="O25" s="75">
        <v>126121</v>
      </c>
      <c r="P25" s="233">
        <f t="shared" si="6"/>
        <v>1.8205295611171564</v>
      </c>
    </row>
    <row r="26" spans="1:16" ht="15" customHeight="1" x14ac:dyDescent="0.2">
      <c r="A26" s="264" t="s">
        <v>50</v>
      </c>
      <c r="B26" s="232">
        <f t="shared" si="0"/>
        <v>7252</v>
      </c>
      <c r="C26" s="75">
        <f t="shared" si="1"/>
        <v>12060</v>
      </c>
      <c r="D26" s="83">
        <f t="shared" si="2"/>
        <v>4095728.83</v>
      </c>
      <c r="E26" s="75">
        <f t="shared" si="3"/>
        <v>75151</v>
      </c>
      <c r="F26" s="233">
        <f t="shared" si="4"/>
        <v>1.6629895201323772</v>
      </c>
      <c r="G26" s="232">
        <v>3009</v>
      </c>
      <c r="H26" s="75">
        <v>4769</v>
      </c>
      <c r="I26" s="83">
        <v>1813504.17</v>
      </c>
      <c r="J26" s="75">
        <v>33295</v>
      </c>
      <c r="K26" s="233">
        <f t="shared" si="5"/>
        <v>1.5849119308740445</v>
      </c>
      <c r="L26" s="232">
        <v>4243</v>
      </c>
      <c r="M26" s="75">
        <v>7291</v>
      </c>
      <c r="N26" s="83">
        <v>2282224.66</v>
      </c>
      <c r="O26" s="75">
        <v>41856</v>
      </c>
      <c r="P26" s="233">
        <f t="shared" si="6"/>
        <v>1.7183596511901955</v>
      </c>
    </row>
    <row r="27" spans="1:16" ht="15" customHeight="1" x14ac:dyDescent="0.2">
      <c r="A27" s="264" t="s">
        <v>51</v>
      </c>
      <c r="B27" s="232">
        <f t="shared" si="0"/>
        <v>14126</v>
      </c>
      <c r="C27" s="75">
        <f t="shared" si="1"/>
        <v>23629</v>
      </c>
      <c r="D27" s="83">
        <f t="shared" si="2"/>
        <v>7839728.4900000002</v>
      </c>
      <c r="E27" s="75">
        <f t="shared" si="3"/>
        <v>136573</v>
      </c>
      <c r="F27" s="233">
        <f t="shared" si="4"/>
        <v>1.6727311340790032</v>
      </c>
      <c r="G27" s="232">
        <v>5896</v>
      </c>
      <c r="H27" s="75">
        <v>9143</v>
      </c>
      <c r="I27" s="83">
        <v>3418020.49</v>
      </c>
      <c r="J27" s="75">
        <v>59214</v>
      </c>
      <c r="K27" s="233">
        <f t="shared" si="5"/>
        <v>1.5507123473541384</v>
      </c>
      <c r="L27" s="232">
        <v>8230</v>
      </c>
      <c r="M27" s="75">
        <v>14486</v>
      </c>
      <c r="N27" s="83">
        <v>4421708</v>
      </c>
      <c r="O27" s="75">
        <v>77359</v>
      </c>
      <c r="P27" s="233">
        <f t="shared" si="6"/>
        <v>1.760145808019441</v>
      </c>
    </row>
    <row r="28" spans="1:16" ht="15" customHeight="1" x14ac:dyDescent="0.2">
      <c r="A28" s="264" t="s">
        <v>52</v>
      </c>
      <c r="B28" s="232">
        <f t="shared" si="0"/>
        <v>12993</v>
      </c>
      <c r="C28" s="75">
        <f t="shared" si="1"/>
        <v>22687</v>
      </c>
      <c r="D28" s="83">
        <f t="shared" si="2"/>
        <v>7503930.1200000001</v>
      </c>
      <c r="E28" s="75">
        <f t="shared" si="3"/>
        <v>132238</v>
      </c>
      <c r="F28" s="233">
        <f t="shared" si="4"/>
        <v>1.7460940506426537</v>
      </c>
      <c r="G28" s="232">
        <v>5719</v>
      </c>
      <c r="H28" s="75">
        <v>9339</v>
      </c>
      <c r="I28" s="83">
        <v>3735467.67</v>
      </c>
      <c r="J28" s="75">
        <v>60367</v>
      </c>
      <c r="K28" s="233">
        <f t="shared" si="5"/>
        <v>1.6329777933205105</v>
      </c>
      <c r="L28" s="232">
        <v>7274</v>
      </c>
      <c r="M28" s="75">
        <v>13348</v>
      </c>
      <c r="N28" s="83">
        <v>3768462.45</v>
      </c>
      <c r="O28" s="75">
        <v>71871</v>
      </c>
      <c r="P28" s="233">
        <f t="shared" si="6"/>
        <v>1.835028869947759</v>
      </c>
    </row>
    <row r="29" spans="1:16" ht="15" customHeight="1" x14ac:dyDescent="0.2">
      <c r="A29" s="264" t="s">
        <v>53</v>
      </c>
      <c r="B29" s="232">
        <f t="shared" si="0"/>
        <v>302020</v>
      </c>
      <c r="C29" s="75">
        <f t="shared" si="1"/>
        <v>507265</v>
      </c>
      <c r="D29" s="83">
        <f t="shared" si="2"/>
        <v>197017405.56999999</v>
      </c>
      <c r="E29" s="75">
        <f t="shared" si="3"/>
        <v>2584575</v>
      </c>
      <c r="F29" s="233">
        <f t="shared" si="4"/>
        <v>1.6795742003840806</v>
      </c>
      <c r="G29" s="232">
        <v>127964</v>
      </c>
      <c r="H29" s="75">
        <v>202736</v>
      </c>
      <c r="I29" s="83">
        <v>89902610.129999995</v>
      </c>
      <c r="J29" s="75">
        <v>1151779</v>
      </c>
      <c r="K29" s="233">
        <f t="shared" si="5"/>
        <v>1.5843205901659843</v>
      </c>
      <c r="L29" s="232">
        <v>174056</v>
      </c>
      <c r="M29" s="75">
        <v>304529</v>
      </c>
      <c r="N29" s="83">
        <v>107114795.44</v>
      </c>
      <c r="O29" s="75">
        <v>1432796</v>
      </c>
      <c r="P29" s="233">
        <f t="shared" si="6"/>
        <v>1.7496035758606425</v>
      </c>
    </row>
    <row r="30" spans="1:16" ht="15" customHeight="1" x14ac:dyDescent="0.2">
      <c r="A30" s="264" t="s">
        <v>54</v>
      </c>
      <c r="B30" s="232">
        <f t="shared" si="0"/>
        <v>26998</v>
      </c>
      <c r="C30" s="75">
        <f t="shared" si="1"/>
        <v>46714</v>
      </c>
      <c r="D30" s="83">
        <f t="shared" si="2"/>
        <v>18730048.57</v>
      </c>
      <c r="E30" s="75">
        <f t="shared" si="3"/>
        <v>287435</v>
      </c>
      <c r="F30" s="233">
        <f t="shared" si="4"/>
        <v>1.7302763167642048</v>
      </c>
      <c r="G30" s="232">
        <v>12001</v>
      </c>
      <c r="H30" s="75">
        <v>19660</v>
      </c>
      <c r="I30" s="83">
        <v>9134979.7699999996</v>
      </c>
      <c r="J30" s="75">
        <v>130279</v>
      </c>
      <c r="K30" s="233">
        <f t="shared" si="5"/>
        <v>1.6381968169319223</v>
      </c>
      <c r="L30" s="232">
        <v>14997</v>
      </c>
      <c r="M30" s="75">
        <v>27054</v>
      </c>
      <c r="N30" s="83">
        <v>9595068.8000000007</v>
      </c>
      <c r="O30" s="75">
        <v>157156</v>
      </c>
      <c r="P30" s="233">
        <f t="shared" si="6"/>
        <v>1.8039607921584317</v>
      </c>
    </row>
    <row r="31" spans="1:16" ht="15" customHeight="1" x14ac:dyDescent="0.2">
      <c r="A31" s="264" t="s">
        <v>55</v>
      </c>
      <c r="B31" s="232">
        <f t="shared" si="0"/>
        <v>45913</v>
      </c>
      <c r="C31" s="75">
        <f t="shared" si="1"/>
        <v>84014</v>
      </c>
      <c r="D31" s="83">
        <f t="shared" si="2"/>
        <v>33204375.170000002</v>
      </c>
      <c r="E31" s="75">
        <f t="shared" si="3"/>
        <v>458250</v>
      </c>
      <c r="F31" s="233">
        <f t="shared" si="4"/>
        <v>1.8298521116023785</v>
      </c>
      <c r="G31" s="232">
        <v>22762</v>
      </c>
      <c r="H31" s="75">
        <v>40793</v>
      </c>
      <c r="I31" s="83">
        <v>18534067.949999999</v>
      </c>
      <c r="J31" s="75">
        <v>231622</v>
      </c>
      <c r="K31" s="233">
        <f t="shared" si="5"/>
        <v>1.7921535893155258</v>
      </c>
      <c r="L31" s="232">
        <v>23151</v>
      </c>
      <c r="M31" s="75">
        <v>43221</v>
      </c>
      <c r="N31" s="83">
        <v>14670307.220000001</v>
      </c>
      <c r="O31" s="75">
        <v>226628</v>
      </c>
      <c r="P31" s="233">
        <f t="shared" si="6"/>
        <v>1.8669171958014772</v>
      </c>
    </row>
    <row r="32" spans="1:16" ht="15" customHeight="1" x14ac:dyDescent="0.2">
      <c r="A32" s="264" t="s">
        <v>56</v>
      </c>
      <c r="B32" s="232">
        <f t="shared" si="0"/>
        <v>10728</v>
      </c>
      <c r="C32" s="75">
        <f t="shared" si="1"/>
        <v>16474</v>
      </c>
      <c r="D32" s="83">
        <f t="shared" si="2"/>
        <v>5593939.3900000006</v>
      </c>
      <c r="E32" s="75">
        <f t="shared" si="3"/>
        <v>95189</v>
      </c>
      <c r="F32" s="233">
        <f t="shared" si="4"/>
        <v>1.5356077554064131</v>
      </c>
      <c r="G32" s="232">
        <v>4356</v>
      </c>
      <c r="H32" s="75">
        <v>6264</v>
      </c>
      <c r="I32" s="83">
        <v>2525611.91</v>
      </c>
      <c r="J32" s="75">
        <v>41720</v>
      </c>
      <c r="K32" s="233">
        <f t="shared" si="5"/>
        <v>1.4380165289256199</v>
      </c>
      <c r="L32" s="232">
        <v>6372</v>
      </c>
      <c r="M32" s="75">
        <v>10210</v>
      </c>
      <c r="N32" s="83">
        <v>3068327.48</v>
      </c>
      <c r="O32" s="75">
        <v>53469</v>
      </c>
      <c r="P32" s="233">
        <f t="shared" si="6"/>
        <v>1.6023226616446955</v>
      </c>
    </row>
    <row r="33" spans="1:16" ht="15" customHeight="1" x14ac:dyDescent="0.2">
      <c r="A33" s="264" t="s">
        <v>57</v>
      </c>
      <c r="B33" s="232">
        <f t="shared" si="0"/>
        <v>7663</v>
      </c>
      <c r="C33" s="75">
        <f t="shared" si="1"/>
        <v>12070</v>
      </c>
      <c r="D33" s="83">
        <f t="shared" si="2"/>
        <v>4680704.04</v>
      </c>
      <c r="E33" s="75">
        <f t="shared" si="3"/>
        <v>82187</v>
      </c>
      <c r="F33" s="233">
        <f t="shared" si="4"/>
        <v>1.5751011353255906</v>
      </c>
      <c r="G33" s="232">
        <v>3451</v>
      </c>
      <c r="H33" s="75">
        <v>5185</v>
      </c>
      <c r="I33" s="83">
        <v>2233820.79</v>
      </c>
      <c r="J33" s="75">
        <v>38332</v>
      </c>
      <c r="K33" s="233">
        <f t="shared" si="5"/>
        <v>1.5024630541871922</v>
      </c>
      <c r="L33" s="232">
        <v>4212</v>
      </c>
      <c r="M33" s="75">
        <v>6885</v>
      </c>
      <c r="N33" s="83">
        <v>2446883.25</v>
      </c>
      <c r="O33" s="75">
        <v>43855</v>
      </c>
      <c r="P33" s="233">
        <f t="shared" si="6"/>
        <v>1.6346153846153846</v>
      </c>
    </row>
    <row r="34" spans="1:16" ht="15" customHeight="1" x14ac:dyDescent="0.2">
      <c r="A34" s="264" t="s">
        <v>58</v>
      </c>
      <c r="B34" s="232">
        <f t="shared" si="0"/>
        <v>17646</v>
      </c>
      <c r="C34" s="75">
        <f t="shared" si="1"/>
        <v>29177</v>
      </c>
      <c r="D34" s="83">
        <f t="shared" si="2"/>
        <v>9678434.4899999984</v>
      </c>
      <c r="E34" s="75">
        <f t="shared" si="3"/>
        <v>181767</v>
      </c>
      <c r="F34" s="233">
        <f t="shared" si="4"/>
        <v>1.6534625410857984</v>
      </c>
      <c r="G34" s="232">
        <v>7181</v>
      </c>
      <c r="H34" s="75">
        <v>11239</v>
      </c>
      <c r="I34" s="83">
        <v>4234816.8899999997</v>
      </c>
      <c r="J34" s="75">
        <v>79819</v>
      </c>
      <c r="K34" s="233">
        <f t="shared" si="5"/>
        <v>1.5651023534326696</v>
      </c>
      <c r="L34" s="232">
        <v>10465</v>
      </c>
      <c r="M34" s="75">
        <v>17938</v>
      </c>
      <c r="N34" s="83">
        <v>5443617.5999999996</v>
      </c>
      <c r="O34" s="75">
        <v>101948</v>
      </c>
      <c r="P34" s="233">
        <f t="shared" si="6"/>
        <v>1.7140946010511229</v>
      </c>
    </row>
    <row r="35" spans="1:16" ht="15" customHeight="1" x14ac:dyDescent="0.2">
      <c r="A35" s="264" t="s">
        <v>59</v>
      </c>
      <c r="B35" s="232">
        <f t="shared" si="0"/>
        <v>14717</v>
      </c>
      <c r="C35" s="75">
        <f t="shared" si="1"/>
        <v>23582</v>
      </c>
      <c r="D35" s="83">
        <f t="shared" si="2"/>
        <v>7398593.9000000004</v>
      </c>
      <c r="E35" s="75">
        <f t="shared" si="3"/>
        <v>121139</v>
      </c>
      <c r="F35" s="233">
        <f t="shared" si="4"/>
        <v>1.602364612353061</v>
      </c>
      <c r="G35" s="232">
        <v>6651</v>
      </c>
      <c r="H35" s="75">
        <v>10216</v>
      </c>
      <c r="I35" s="83">
        <v>3708806.94</v>
      </c>
      <c r="J35" s="75">
        <v>57849</v>
      </c>
      <c r="K35" s="233">
        <f t="shared" si="5"/>
        <v>1.5360096226131408</v>
      </c>
      <c r="L35" s="232">
        <v>8066</v>
      </c>
      <c r="M35" s="75">
        <v>13366</v>
      </c>
      <c r="N35" s="83">
        <v>3689786.96</v>
      </c>
      <c r="O35" s="75">
        <v>63290</v>
      </c>
      <c r="P35" s="233">
        <f t="shared" si="6"/>
        <v>1.6570790974460698</v>
      </c>
    </row>
    <row r="36" spans="1:16" ht="15" customHeight="1" x14ac:dyDescent="0.2">
      <c r="A36" s="264" t="s">
        <v>60</v>
      </c>
      <c r="B36" s="232">
        <f t="shared" si="0"/>
        <v>13660</v>
      </c>
      <c r="C36" s="75">
        <f t="shared" si="1"/>
        <v>23376</v>
      </c>
      <c r="D36" s="83">
        <f t="shared" si="2"/>
        <v>7527344.9000000004</v>
      </c>
      <c r="E36" s="75">
        <f t="shared" si="3"/>
        <v>130629</v>
      </c>
      <c r="F36" s="233">
        <f t="shared" si="4"/>
        <v>1.7112737920937042</v>
      </c>
      <c r="G36" s="232">
        <v>6501</v>
      </c>
      <c r="H36" s="75">
        <v>10613</v>
      </c>
      <c r="I36" s="83">
        <v>3792609.35</v>
      </c>
      <c r="J36" s="75">
        <v>61897</v>
      </c>
      <c r="K36" s="233">
        <f t="shared" si="5"/>
        <v>1.6325180741424397</v>
      </c>
      <c r="L36" s="232">
        <v>7159</v>
      </c>
      <c r="M36" s="75">
        <v>12763</v>
      </c>
      <c r="N36" s="83">
        <v>3734735.55</v>
      </c>
      <c r="O36" s="75">
        <v>68732</v>
      </c>
      <c r="P36" s="233">
        <f t="shared" si="6"/>
        <v>1.7827908925827629</v>
      </c>
    </row>
    <row r="37" spans="1:16" ht="20.100000000000001" customHeight="1" x14ac:dyDescent="0.2">
      <c r="A37" s="265" t="s">
        <v>5</v>
      </c>
      <c r="B37" s="234">
        <f>SUM(B9:B36)</f>
        <v>901826</v>
      </c>
      <c r="C37" s="123">
        <f>SUM(C9:C36)</f>
        <v>1540687</v>
      </c>
      <c r="D37" s="137">
        <f>SUM(D9:D36)</f>
        <v>562249477.13999987</v>
      </c>
      <c r="E37" s="123">
        <f>SUM(E9:E36)</f>
        <v>8696045</v>
      </c>
      <c r="F37" s="235">
        <f>C37/B37</f>
        <v>1.7084082738798838</v>
      </c>
      <c r="G37" s="234">
        <f>SUM(G9:G36)</f>
        <v>391355</v>
      </c>
      <c r="H37" s="123">
        <f>SUM(H9:H36)</f>
        <v>633537</v>
      </c>
      <c r="I37" s="137">
        <f>SUM(I9:I36)</f>
        <v>266180492.66999996</v>
      </c>
      <c r="J37" s="123">
        <f>SUM(J9:J36)</f>
        <v>3948342</v>
      </c>
      <c r="K37" s="235">
        <f t="shared" si="5"/>
        <v>1.6188294515209976</v>
      </c>
      <c r="L37" s="234">
        <f>SUM(L9:L36)</f>
        <v>510471</v>
      </c>
      <c r="M37" s="123">
        <f>SUM(M9:M36)</f>
        <v>907150</v>
      </c>
      <c r="N37" s="137">
        <f>SUM(N9:N36)</f>
        <v>296068984.47000003</v>
      </c>
      <c r="O37" s="123">
        <f>SUM(O9:O36)</f>
        <v>4747703</v>
      </c>
      <c r="P37" s="235">
        <f t="shared" si="6"/>
        <v>1.77708430057731</v>
      </c>
    </row>
    <row r="38" spans="1:16" s="85" customFormat="1" ht="9.9499999999999993" customHeight="1" x14ac:dyDescent="0.2">
      <c r="A38" s="291"/>
      <c r="B38" s="189"/>
      <c r="C38" s="189"/>
      <c r="D38" s="289"/>
      <c r="E38" s="189"/>
      <c r="F38" s="290"/>
      <c r="G38" s="189"/>
      <c r="H38" s="189"/>
      <c r="I38" s="289"/>
      <c r="J38" s="189"/>
      <c r="K38" s="290"/>
      <c r="L38" s="189"/>
      <c r="M38" s="189"/>
      <c r="N38" s="289"/>
      <c r="O38" s="189"/>
      <c r="P38" s="290"/>
    </row>
    <row r="39" spans="1:16" ht="55.5" customHeight="1" x14ac:dyDescent="0.2">
      <c r="A39" s="437" t="s">
        <v>433</v>
      </c>
      <c r="B39" s="437"/>
      <c r="C39" s="437"/>
      <c r="D39" s="437"/>
      <c r="E39" s="437"/>
      <c r="F39" s="437"/>
      <c r="G39" s="437"/>
      <c r="H39" s="437"/>
      <c r="I39" s="437"/>
      <c r="J39" s="437"/>
      <c r="K39" s="437"/>
      <c r="L39" s="437"/>
      <c r="M39" s="437"/>
      <c r="N39" s="437"/>
      <c r="O39" s="437"/>
      <c r="P39" s="437"/>
    </row>
    <row r="42" spans="1:16" x14ac:dyDescent="0.2">
      <c r="A42" s="222"/>
      <c r="B42" s="173"/>
      <c r="C42" s="173"/>
      <c r="D42" s="173"/>
      <c r="E42" s="173"/>
      <c r="F42" s="173"/>
      <c r="G42" s="173"/>
      <c r="H42" s="173"/>
    </row>
  </sheetData>
  <mergeCells count="7">
    <mergeCell ref="A39:P39"/>
    <mergeCell ref="L6:P6"/>
    <mergeCell ref="A3:F3"/>
    <mergeCell ref="A6:A7"/>
    <mergeCell ref="B6:F6"/>
    <mergeCell ref="G6:K6"/>
    <mergeCell ref="A4:K4"/>
  </mergeCells>
  <phoneticPr fontId="0" type="noConversion"/>
  <hyperlinks>
    <hyperlink ref="A1" location="Съдържание!Print_Area" display="към съдържанието" xr:uid="{00000000-0004-0000-1200-000000000000}"/>
  </hyperlinks>
  <printOptions horizontalCentered="1"/>
  <pageMargins left="0.39370078740157483" right="0.39370078740157483" top="0.59055118110236227" bottom="0.39370078740157483" header="0" footer="0"/>
  <pageSetup paperSize="9" scale="64" orientation="landscape"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P42"/>
  <sheetViews>
    <sheetView view="pageBreakPreview" topLeftCell="A4" zoomScale="84" zoomScaleNormal="100" zoomScaleSheetLayoutView="84" workbookViewId="0">
      <selection activeCell="H11" sqref="H11"/>
    </sheetView>
  </sheetViews>
  <sheetFormatPr defaultRowHeight="12.75" x14ac:dyDescent="0.2"/>
  <cols>
    <col min="1" max="1" width="18.7109375" customWidth="1"/>
    <col min="2" max="2" width="10.7109375" customWidth="1"/>
    <col min="3" max="3" width="12.7109375" customWidth="1"/>
    <col min="4" max="4" width="18.7109375" customWidth="1"/>
    <col min="5" max="5" width="12.7109375" customWidth="1"/>
    <col min="6" max="6" width="12.7109375" style="12" customWidth="1"/>
    <col min="7" max="7" width="10.7109375" customWidth="1"/>
    <col min="8" max="8" width="12.7109375" customWidth="1"/>
    <col min="9" max="9" width="18.7109375" customWidth="1"/>
    <col min="10" max="11" width="12.7109375" customWidth="1"/>
    <col min="12" max="12" width="10.7109375" customWidth="1"/>
    <col min="13" max="13" width="12.7109375" customWidth="1"/>
    <col min="14" max="14" width="18.7109375" customWidth="1"/>
    <col min="15" max="16" width="12.7109375" customWidth="1"/>
  </cols>
  <sheetData>
    <row r="1" spans="1:16" s="5" customFormat="1" ht="15" customHeight="1" x14ac:dyDescent="0.2">
      <c r="A1" s="163" t="s">
        <v>64</v>
      </c>
      <c r="B1" s="77"/>
      <c r="C1" s="77"/>
      <c r="D1" s="93"/>
      <c r="E1" s="93"/>
      <c r="F1" s="93"/>
    </row>
    <row r="2" spans="1:16" s="5" customFormat="1" ht="15" customHeight="1" x14ac:dyDescent="0.2">
      <c r="A2" s="163"/>
      <c r="B2" s="274"/>
      <c r="C2" s="274"/>
      <c r="D2" s="93"/>
      <c r="E2" s="93"/>
      <c r="F2" s="93"/>
    </row>
    <row r="3" spans="1:16" s="5" customFormat="1" ht="17.100000000000001" customHeight="1" x14ac:dyDescent="0.2">
      <c r="A3" s="415" t="s">
        <v>310</v>
      </c>
      <c r="B3" s="415"/>
      <c r="C3" s="415"/>
      <c r="D3" s="415"/>
      <c r="E3" s="415"/>
      <c r="F3" s="415"/>
    </row>
    <row r="4" spans="1:16" ht="30" customHeight="1" x14ac:dyDescent="0.2">
      <c r="A4" s="396" t="s">
        <v>435</v>
      </c>
      <c r="B4" s="396"/>
      <c r="C4" s="396"/>
      <c r="D4" s="396"/>
      <c r="E4" s="396"/>
      <c r="F4" s="396"/>
      <c r="G4" s="396"/>
      <c r="H4" s="396"/>
      <c r="I4" s="396"/>
      <c r="J4" s="396"/>
      <c r="K4" s="396"/>
    </row>
    <row r="5" spans="1:16" ht="15" customHeight="1" x14ac:dyDescent="0.2">
      <c r="A5" s="77"/>
      <c r="B5" s="77"/>
      <c r="C5" s="77"/>
      <c r="D5" s="77"/>
      <c r="E5" s="77"/>
      <c r="F5" s="77"/>
    </row>
    <row r="6" spans="1:16" s="100" customFormat="1" ht="15" customHeight="1" x14ac:dyDescent="0.2">
      <c r="A6" s="438" t="s">
        <v>308</v>
      </c>
      <c r="B6" s="412" t="s">
        <v>5</v>
      </c>
      <c r="C6" s="403"/>
      <c r="D6" s="403"/>
      <c r="E6" s="403"/>
      <c r="F6" s="413"/>
      <c r="G6" s="412" t="s">
        <v>293</v>
      </c>
      <c r="H6" s="403"/>
      <c r="I6" s="403"/>
      <c r="J6" s="403"/>
      <c r="K6" s="413"/>
      <c r="L6" s="412" t="s">
        <v>294</v>
      </c>
      <c r="M6" s="403"/>
      <c r="N6" s="403"/>
      <c r="O6" s="403"/>
      <c r="P6" s="413"/>
    </row>
    <row r="7" spans="1:16" ht="60" customHeight="1" x14ac:dyDescent="0.2">
      <c r="A7" s="439"/>
      <c r="B7" s="146" t="s">
        <v>247</v>
      </c>
      <c r="C7" s="146" t="s">
        <v>243</v>
      </c>
      <c r="D7" s="145" t="s">
        <v>329</v>
      </c>
      <c r="E7" s="147" t="s">
        <v>66</v>
      </c>
      <c r="F7" s="147" t="s">
        <v>134</v>
      </c>
      <c r="G7" s="266" t="s">
        <v>248</v>
      </c>
      <c r="H7" s="146" t="s">
        <v>241</v>
      </c>
      <c r="I7" s="145" t="s">
        <v>330</v>
      </c>
      <c r="J7" s="147" t="s">
        <v>66</v>
      </c>
      <c r="K7" s="267" t="s">
        <v>134</v>
      </c>
      <c r="L7" s="266" t="s">
        <v>248</v>
      </c>
      <c r="M7" s="146" t="s">
        <v>241</v>
      </c>
      <c r="N7" s="145" t="s">
        <v>330</v>
      </c>
      <c r="O7" s="147" t="s">
        <v>66</v>
      </c>
      <c r="P7" s="267" t="s">
        <v>134</v>
      </c>
    </row>
    <row r="8" spans="1:16" ht="15" customHeight="1" x14ac:dyDescent="0.2">
      <c r="A8" s="263">
        <v>1</v>
      </c>
      <c r="B8" s="125">
        <v>2</v>
      </c>
      <c r="C8" s="125">
        <v>3</v>
      </c>
      <c r="D8" s="125">
        <v>4</v>
      </c>
      <c r="E8" s="126">
        <v>5</v>
      </c>
      <c r="F8" s="126" t="s">
        <v>210</v>
      </c>
      <c r="G8" s="268">
        <v>7</v>
      </c>
      <c r="H8" s="125">
        <v>8</v>
      </c>
      <c r="I8" s="125">
        <v>9</v>
      </c>
      <c r="J8" s="230">
        <v>10</v>
      </c>
      <c r="K8" s="269" t="s">
        <v>295</v>
      </c>
      <c r="L8" s="268">
        <v>12</v>
      </c>
      <c r="M8" s="125">
        <v>13</v>
      </c>
      <c r="N8" s="125">
        <v>14</v>
      </c>
      <c r="O8" s="230">
        <v>15</v>
      </c>
      <c r="P8" s="269" t="s">
        <v>297</v>
      </c>
    </row>
    <row r="9" spans="1:16" ht="15" customHeight="1" x14ac:dyDescent="0.2">
      <c r="A9" s="264" t="s">
        <v>33</v>
      </c>
      <c r="B9" s="75">
        <f t="shared" ref="B9:B36" si="0">G9+L9</f>
        <v>10199</v>
      </c>
      <c r="C9" s="75">
        <f t="shared" ref="C9:C36" si="1">H9+M9</f>
        <v>21767</v>
      </c>
      <c r="D9" s="83">
        <f t="shared" ref="D9:D36" si="2">I9+N9</f>
        <v>14020440.73</v>
      </c>
      <c r="E9" s="75">
        <f t="shared" ref="E9:E36" si="3">J9+O9</f>
        <v>295596</v>
      </c>
      <c r="F9" s="96">
        <f>C9/B9</f>
        <v>2.1342288459652905</v>
      </c>
      <c r="G9" s="232">
        <v>4350</v>
      </c>
      <c r="H9" s="75">
        <v>9266</v>
      </c>
      <c r="I9" s="83">
        <v>6569222.4400000004</v>
      </c>
      <c r="J9" s="75">
        <v>127908</v>
      </c>
      <c r="K9" s="233">
        <f>H9/G9</f>
        <v>2.1301149425287358</v>
      </c>
      <c r="L9" s="232">
        <v>5849</v>
      </c>
      <c r="M9" s="75">
        <v>12501</v>
      </c>
      <c r="N9" s="83">
        <v>7451218.29</v>
      </c>
      <c r="O9" s="75">
        <v>167688</v>
      </c>
      <c r="P9" s="233">
        <f>M9/L9</f>
        <v>2.1372884253718585</v>
      </c>
    </row>
    <row r="10" spans="1:16" ht="15" customHeight="1" x14ac:dyDescent="0.2">
      <c r="A10" s="264" t="s">
        <v>34</v>
      </c>
      <c r="B10" s="75">
        <f t="shared" si="0"/>
        <v>11095</v>
      </c>
      <c r="C10" s="75">
        <f t="shared" si="1"/>
        <v>20390</v>
      </c>
      <c r="D10" s="83">
        <f t="shared" si="2"/>
        <v>14432849.460000001</v>
      </c>
      <c r="E10" s="75">
        <f t="shared" si="3"/>
        <v>253160</v>
      </c>
      <c r="F10" s="96">
        <f t="shared" ref="F10:F37" si="4">C10/B10</f>
        <v>1.8377647589004056</v>
      </c>
      <c r="G10" s="232">
        <v>4479</v>
      </c>
      <c r="H10" s="75">
        <v>8429</v>
      </c>
      <c r="I10" s="83">
        <v>6413173.0199999996</v>
      </c>
      <c r="J10" s="75">
        <v>109015</v>
      </c>
      <c r="K10" s="233">
        <f t="shared" ref="K10:K37" si="5">H10/G10</f>
        <v>1.8818932797499441</v>
      </c>
      <c r="L10" s="232">
        <v>6616</v>
      </c>
      <c r="M10" s="75">
        <v>11961</v>
      </c>
      <c r="N10" s="83">
        <v>8019676.4400000004</v>
      </c>
      <c r="O10" s="75">
        <v>144145</v>
      </c>
      <c r="P10" s="233">
        <f t="shared" ref="P10:P37" si="6">M10/L10</f>
        <v>1.8078899637243047</v>
      </c>
    </row>
    <row r="11" spans="1:16" ht="15" customHeight="1" x14ac:dyDescent="0.2">
      <c r="A11" s="264" t="s">
        <v>35</v>
      </c>
      <c r="B11" s="75">
        <f t="shared" si="0"/>
        <v>14511</v>
      </c>
      <c r="C11" s="75">
        <f t="shared" si="1"/>
        <v>28545</v>
      </c>
      <c r="D11" s="83">
        <f t="shared" si="2"/>
        <v>23593035.060000002</v>
      </c>
      <c r="E11" s="75">
        <f t="shared" si="3"/>
        <v>380056</v>
      </c>
      <c r="F11" s="96">
        <f t="shared" si="4"/>
        <v>1.9671283853628283</v>
      </c>
      <c r="G11" s="232">
        <v>6350</v>
      </c>
      <c r="H11" s="75">
        <v>12509</v>
      </c>
      <c r="I11" s="83">
        <v>11255481.75</v>
      </c>
      <c r="J11" s="75">
        <v>171399</v>
      </c>
      <c r="K11" s="233">
        <f t="shared" si="5"/>
        <v>1.9699212598425198</v>
      </c>
      <c r="L11" s="232">
        <v>8161</v>
      </c>
      <c r="M11" s="75">
        <v>16036</v>
      </c>
      <c r="N11" s="83">
        <v>12337553.310000001</v>
      </c>
      <c r="O11" s="75">
        <v>208657</v>
      </c>
      <c r="P11" s="233">
        <f t="shared" si="6"/>
        <v>1.9649552750888371</v>
      </c>
    </row>
    <row r="12" spans="1:16" ht="15" customHeight="1" x14ac:dyDescent="0.2">
      <c r="A12" s="264" t="s">
        <v>36</v>
      </c>
      <c r="B12" s="75">
        <f t="shared" si="0"/>
        <v>6049</v>
      </c>
      <c r="C12" s="75">
        <f t="shared" si="1"/>
        <v>11883</v>
      </c>
      <c r="D12" s="83">
        <f t="shared" si="2"/>
        <v>8931746.2400000002</v>
      </c>
      <c r="E12" s="75">
        <f t="shared" si="3"/>
        <v>159008</v>
      </c>
      <c r="F12" s="96">
        <f t="shared" si="4"/>
        <v>1.9644569350305836</v>
      </c>
      <c r="G12" s="232">
        <v>2673</v>
      </c>
      <c r="H12" s="75">
        <v>5360</v>
      </c>
      <c r="I12" s="83">
        <v>4370617.1500000004</v>
      </c>
      <c r="J12" s="75">
        <v>74857</v>
      </c>
      <c r="K12" s="233">
        <f t="shared" si="5"/>
        <v>2.0052375607931165</v>
      </c>
      <c r="L12" s="232">
        <v>3376</v>
      </c>
      <c r="M12" s="75">
        <v>6523</v>
      </c>
      <c r="N12" s="83">
        <v>4561129.09</v>
      </c>
      <c r="O12" s="75">
        <v>84151</v>
      </c>
      <c r="P12" s="233">
        <f t="shared" si="6"/>
        <v>1.9321682464454977</v>
      </c>
    </row>
    <row r="13" spans="1:16" ht="15" customHeight="1" x14ac:dyDescent="0.2">
      <c r="A13" s="264" t="s">
        <v>37</v>
      </c>
      <c r="B13" s="75">
        <f t="shared" si="0"/>
        <v>1161</v>
      </c>
      <c r="C13" s="75">
        <f t="shared" si="1"/>
        <v>2489</v>
      </c>
      <c r="D13" s="83">
        <f t="shared" si="2"/>
        <v>2006747.98</v>
      </c>
      <c r="E13" s="75">
        <f t="shared" si="3"/>
        <v>38141</v>
      </c>
      <c r="F13" s="96">
        <f t="shared" si="4"/>
        <v>2.1438415159345392</v>
      </c>
      <c r="G13" s="232">
        <v>465</v>
      </c>
      <c r="H13" s="75">
        <v>1026</v>
      </c>
      <c r="I13" s="83">
        <v>859409.4</v>
      </c>
      <c r="J13" s="75">
        <v>16599</v>
      </c>
      <c r="K13" s="233">
        <f t="shared" si="5"/>
        <v>2.2064516129032259</v>
      </c>
      <c r="L13" s="232">
        <v>696</v>
      </c>
      <c r="M13" s="75">
        <v>1463</v>
      </c>
      <c r="N13" s="83">
        <v>1147338.58</v>
      </c>
      <c r="O13" s="75">
        <v>21542</v>
      </c>
      <c r="P13" s="233">
        <f t="shared" si="6"/>
        <v>2.1020114942528734</v>
      </c>
    </row>
    <row r="14" spans="1:16" ht="15" customHeight="1" x14ac:dyDescent="0.2">
      <c r="A14" s="264" t="s">
        <v>38</v>
      </c>
      <c r="B14" s="75">
        <f t="shared" si="0"/>
        <v>4762</v>
      </c>
      <c r="C14" s="75">
        <f t="shared" si="1"/>
        <v>9567</v>
      </c>
      <c r="D14" s="83">
        <f t="shared" si="2"/>
        <v>8416775.4600000009</v>
      </c>
      <c r="E14" s="75">
        <f t="shared" si="3"/>
        <v>140447</v>
      </c>
      <c r="F14" s="96">
        <f t="shared" si="4"/>
        <v>2.009029819403612</v>
      </c>
      <c r="G14" s="232">
        <v>2092</v>
      </c>
      <c r="H14" s="75">
        <v>4320</v>
      </c>
      <c r="I14" s="83">
        <v>4056431.89</v>
      </c>
      <c r="J14" s="75">
        <v>65410</v>
      </c>
      <c r="K14" s="233">
        <f t="shared" si="5"/>
        <v>2.0650095602294454</v>
      </c>
      <c r="L14" s="232">
        <v>2670</v>
      </c>
      <c r="M14" s="75">
        <v>5247</v>
      </c>
      <c r="N14" s="83">
        <v>4360343.57</v>
      </c>
      <c r="O14" s="75">
        <v>75037</v>
      </c>
      <c r="P14" s="233">
        <f t="shared" si="6"/>
        <v>1.9651685393258427</v>
      </c>
    </row>
    <row r="15" spans="1:16" ht="15" customHeight="1" x14ac:dyDescent="0.2">
      <c r="A15" s="264" t="s">
        <v>39</v>
      </c>
      <c r="B15" s="75">
        <f t="shared" si="0"/>
        <v>5909</v>
      </c>
      <c r="C15" s="75">
        <f t="shared" si="1"/>
        <v>13635</v>
      </c>
      <c r="D15" s="83">
        <f t="shared" si="2"/>
        <v>10601513.98</v>
      </c>
      <c r="E15" s="75">
        <f t="shared" si="3"/>
        <v>182831</v>
      </c>
      <c r="F15" s="96">
        <f t="shared" si="4"/>
        <v>2.3074970384159754</v>
      </c>
      <c r="G15" s="232">
        <v>2753</v>
      </c>
      <c r="H15" s="75">
        <v>6432</v>
      </c>
      <c r="I15" s="83">
        <v>5413657.1799999997</v>
      </c>
      <c r="J15" s="75">
        <v>89522</v>
      </c>
      <c r="K15" s="233">
        <f t="shared" si="5"/>
        <v>2.3363603341808936</v>
      </c>
      <c r="L15" s="232">
        <v>3156</v>
      </c>
      <c r="M15" s="75">
        <v>7203</v>
      </c>
      <c r="N15" s="83">
        <v>5187856.8</v>
      </c>
      <c r="O15" s="75">
        <v>93309</v>
      </c>
      <c r="P15" s="233">
        <f t="shared" si="6"/>
        <v>2.2823193916349811</v>
      </c>
    </row>
    <row r="16" spans="1:16" ht="15" customHeight="1" x14ac:dyDescent="0.2">
      <c r="A16" s="264" t="s">
        <v>40</v>
      </c>
      <c r="B16" s="75">
        <f t="shared" si="0"/>
        <v>1955</v>
      </c>
      <c r="C16" s="75">
        <f t="shared" si="1"/>
        <v>3974</v>
      </c>
      <c r="D16" s="83">
        <f t="shared" si="2"/>
        <v>3315022.23</v>
      </c>
      <c r="E16" s="75">
        <f t="shared" si="3"/>
        <v>60773</v>
      </c>
      <c r="F16" s="96">
        <f t="shared" si="4"/>
        <v>2.0327365728900255</v>
      </c>
      <c r="G16" s="232">
        <v>841</v>
      </c>
      <c r="H16" s="75">
        <v>1763</v>
      </c>
      <c r="I16" s="83">
        <v>1515767.74</v>
      </c>
      <c r="J16" s="75">
        <v>27814</v>
      </c>
      <c r="K16" s="233">
        <f t="shared" si="5"/>
        <v>2.0963139120095127</v>
      </c>
      <c r="L16" s="232">
        <v>1114</v>
      </c>
      <c r="M16" s="75">
        <v>2211</v>
      </c>
      <c r="N16" s="83">
        <v>1799254.49</v>
      </c>
      <c r="O16" s="75">
        <v>32959</v>
      </c>
      <c r="P16" s="233">
        <f t="shared" si="6"/>
        <v>1.9847396768402155</v>
      </c>
    </row>
    <row r="17" spans="1:16" ht="15" customHeight="1" x14ac:dyDescent="0.2">
      <c r="A17" s="264" t="s">
        <v>41</v>
      </c>
      <c r="B17" s="75">
        <f t="shared" si="0"/>
        <v>3668</v>
      </c>
      <c r="C17" s="75">
        <f t="shared" si="1"/>
        <v>7541</v>
      </c>
      <c r="D17" s="83">
        <f t="shared" si="2"/>
        <v>5252507.32</v>
      </c>
      <c r="E17" s="75">
        <f t="shared" si="3"/>
        <v>100930</v>
      </c>
      <c r="F17" s="96">
        <f t="shared" si="4"/>
        <v>2.0558887677208286</v>
      </c>
      <c r="G17" s="232">
        <v>1443</v>
      </c>
      <c r="H17" s="75">
        <v>3048</v>
      </c>
      <c r="I17" s="83">
        <v>2279329.4900000002</v>
      </c>
      <c r="J17" s="75">
        <v>42278</v>
      </c>
      <c r="K17" s="233">
        <f t="shared" si="5"/>
        <v>2.1122661122661124</v>
      </c>
      <c r="L17" s="232">
        <v>2225</v>
      </c>
      <c r="M17" s="75">
        <v>4493</v>
      </c>
      <c r="N17" s="83">
        <v>2973177.83</v>
      </c>
      <c r="O17" s="75">
        <v>58652</v>
      </c>
      <c r="P17" s="233">
        <f t="shared" si="6"/>
        <v>2.0193258426966292</v>
      </c>
    </row>
    <row r="18" spans="1:16" ht="15" customHeight="1" x14ac:dyDescent="0.2">
      <c r="A18" s="264" t="s">
        <v>42</v>
      </c>
      <c r="B18" s="75">
        <f t="shared" si="0"/>
        <v>3219</v>
      </c>
      <c r="C18" s="75">
        <f t="shared" si="1"/>
        <v>6703</v>
      </c>
      <c r="D18" s="83">
        <f t="shared" si="2"/>
        <v>5176440.6199999992</v>
      </c>
      <c r="E18" s="75">
        <f t="shared" si="3"/>
        <v>93458</v>
      </c>
      <c r="F18" s="96">
        <f t="shared" si="4"/>
        <v>2.0823237030133583</v>
      </c>
      <c r="G18" s="232">
        <v>1393</v>
      </c>
      <c r="H18" s="75">
        <v>2923</v>
      </c>
      <c r="I18" s="83">
        <v>2426127.2599999998</v>
      </c>
      <c r="J18" s="75">
        <v>42448</v>
      </c>
      <c r="K18" s="233">
        <f t="shared" si="5"/>
        <v>2.0983488872936111</v>
      </c>
      <c r="L18" s="232">
        <v>1826</v>
      </c>
      <c r="M18" s="75">
        <v>3780</v>
      </c>
      <c r="N18" s="83">
        <v>2750313.36</v>
      </c>
      <c r="O18" s="75">
        <v>51010</v>
      </c>
      <c r="P18" s="233">
        <f t="shared" si="6"/>
        <v>2.0700985761226725</v>
      </c>
    </row>
    <row r="19" spans="1:16" ht="15" customHeight="1" x14ac:dyDescent="0.2">
      <c r="A19" s="264" t="s">
        <v>43</v>
      </c>
      <c r="B19" s="75">
        <f t="shared" si="0"/>
        <v>2586</v>
      </c>
      <c r="C19" s="75">
        <f t="shared" si="1"/>
        <v>6310</v>
      </c>
      <c r="D19" s="83">
        <f t="shared" si="2"/>
        <v>5327165.54</v>
      </c>
      <c r="E19" s="75">
        <f t="shared" si="3"/>
        <v>99501</v>
      </c>
      <c r="F19" s="96">
        <f t="shared" si="4"/>
        <v>2.440061871616396</v>
      </c>
      <c r="G19" s="232">
        <v>1152</v>
      </c>
      <c r="H19" s="75">
        <v>2829</v>
      </c>
      <c r="I19" s="83">
        <v>2464520.3199999998</v>
      </c>
      <c r="J19" s="75">
        <v>44788</v>
      </c>
      <c r="K19" s="233">
        <f t="shared" si="5"/>
        <v>2.4557291666666665</v>
      </c>
      <c r="L19" s="232">
        <v>1434</v>
      </c>
      <c r="M19" s="75">
        <v>3481</v>
      </c>
      <c r="N19" s="83">
        <v>2862645.22</v>
      </c>
      <c r="O19" s="75">
        <v>54713</v>
      </c>
      <c r="P19" s="233">
        <f t="shared" si="6"/>
        <v>2.4274755927475593</v>
      </c>
    </row>
    <row r="20" spans="1:16" ht="15" customHeight="1" x14ac:dyDescent="0.2">
      <c r="A20" s="264" t="s">
        <v>44</v>
      </c>
      <c r="B20" s="75">
        <f t="shared" si="0"/>
        <v>8572</v>
      </c>
      <c r="C20" s="75">
        <f t="shared" si="1"/>
        <v>17705</v>
      </c>
      <c r="D20" s="83">
        <f t="shared" si="2"/>
        <v>13744653.02</v>
      </c>
      <c r="E20" s="75">
        <f t="shared" si="3"/>
        <v>247553</v>
      </c>
      <c r="F20" s="96">
        <f t="shared" si="4"/>
        <v>2.065445636957536</v>
      </c>
      <c r="G20" s="232">
        <v>3938</v>
      </c>
      <c r="H20" s="75">
        <v>8298</v>
      </c>
      <c r="I20" s="83">
        <v>7056069.6399999997</v>
      </c>
      <c r="J20" s="75">
        <v>119164</v>
      </c>
      <c r="K20" s="233">
        <f t="shared" si="5"/>
        <v>2.1071609954291519</v>
      </c>
      <c r="L20" s="232">
        <v>4634</v>
      </c>
      <c r="M20" s="75">
        <v>9407</v>
      </c>
      <c r="N20" s="83">
        <v>6688583.3799999999</v>
      </c>
      <c r="O20" s="75">
        <v>128389</v>
      </c>
      <c r="P20" s="233">
        <f t="shared" si="6"/>
        <v>2.0299956840742341</v>
      </c>
    </row>
    <row r="21" spans="1:16" ht="15" customHeight="1" x14ac:dyDescent="0.2">
      <c r="A21" s="264" t="s">
        <v>45</v>
      </c>
      <c r="B21" s="75">
        <f t="shared" si="0"/>
        <v>4365</v>
      </c>
      <c r="C21" s="75">
        <f t="shared" si="1"/>
        <v>11541</v>
      </c>
      <c r="D21" s="83">
        <f t="shared" si="2"/>
        <v>9445115.9900000002</v>
      </c>
      <c r="E21" s="75">
        <f t="shared" si="3"/>
        <v>169305</v>
      </c>
      <c r="F21" s="96">
        <f t="shared" si="4"/>
        <v>2.6439862542955326</v>
      </c>
      <c r="G21" s="232">
        <v>2103</v>
      </c>
      <c r="H21" s="75">
        <v>5692</v>
      </c>
      <c r="I21" s="83">
        <v>4936073.71</v>
      </c>
      <c r="J21" s="75">
        <v>85158</v>
      </c>
      <c r="K21" s="233">
        <f t="shared" si="5"/>
        <v>2.7066096053257254</v>
      </c>
      <c r="L21" s="232">
        <v>2262</v>
      </c>
      <c r="M21" s="75">
        <v>5849</v>
      </c>
      <c r="N21" s="83">
        <v>4509042.28</v>
      </c>
      <c r="O21" s="75">
        <v>84147</v>
      </c>
      <c r="P21" s="233">
        <f t="shared" si="6"/>
        <v>2.585764809902741</v>
      </c>
    </row>
    <row r="22" spans="1:16" ht="15" customHeight="1" x14ac:dyDescent="0.2">
      <c r="A22" s="264" t="s">
        <v>46</v>
      </c>
      <c r="B22" s="75">
        <f t="shared" si="0"/>
        <v>5168</v>
      </c>
      <c r="C22" s="75">
        <f t="shared" si="1"/>
        <v>10784</v>
      </c>
      <c r="D22" s="83">
        <f t="shared" si="2"/>
        <v>8371091.1499999994</v>
      </c>
      <c r="E22" s="75">
        <f t="shared" si="3"/>
        <v>152312</v>
      </c>
      <c r="F22" s="96">
        <f t="shared" si="4"/>
        <v>2.0866873065015481</v>
      </c>
      <c r="G22" s="232">
        <v>2200</v>
      </c>
      <c r="H22" s="75">
        <v>4835</v>
      </c>
      <c r="I22" s="83">
        <v>3922834.76</v>
      </c>
      <c r="J22" s="75">
        <v>71084</v>
      </c>
      <c r="K22" s="233">
        <f t="shared" si="5"/>
        <v>2.1977272727272728</v>
      </c>
      <c r="L22" s="232">
        <v>2968</v>
      </c>
      <c r="M22" s="75">
        <v>5949</v>
      </c>
      <c r="N22" s="83">
        <v>4448256.3899999997</v>
      </c>
      <c r="O22" s="75">
        <v>81228</v>
      </c>
      <c r="P22" s="233">
        <f t="shared" si="6"/>
        <v>2.0043800539083558</v>
      </c>
    </row>
    <row r="23" spans="1:16" ht="15" customHeight="1" x14ac:dyDescent="0.2">
      <c r="A23" s="264" t="s">
        <v>47</v>
      </c>
      <c r="B23" s="75">
        <f t="shared" si="0"/>
        <v>23681</v>
      </c>
      <c r="C23" s="75">
        <f t="shared" si="1"/>
        <v>45047</v>
      </c>
      <c r="D23" s="83">
        <f t="shared" si="2"/>
        <v>33542225.670000002</v>
      </c>
      <c r="E23" s="75">
        <f t="shared" si="3"/>
        <v>568127</v>
      </c>
      <c r="F23" s="96">
        <f t="shared" si="4"/>
        <v>1.9022423039567586</v>
      </c>
      <c r="G23" s="232">
        <v>9915</v>
      </c>
      <c r="H23" s="75">
        <v>18510</v>
      </c>
      <c r="I23" s="83">
        <v>14526367.279999999</v>
      </c>
      <c r="J23" s="75">
        <v>240086</v>
      </c>
      <c r="K23" s="233">
        <f t="shared" si="5"/>
        <v>1.8668683812405447</v>
      </c>
      <c r="L23" s="232">
        <v>13766</v>
      </c>
      <c r="M23" s="75">
        <v>26537</v>
      </c>
      <c r="N23" s="83">
        <v>19015858.390000001</v>
      </c>
      <c r="O23" s="75">
        <v>328041</v>
      </c>
      <c r="P23" s="233">
        <f t="shared" si="6"/>
        <v>1.9277204707249747</v>
      </c>
    </row>
    <row r="24" spans="1:16" ht="15" customHeight="1" x14ac:dyDescent="0.2">
      <c r="A24" s="264" t="s">
        <v>48</v>
      </c>
      <c r="B24" s="75">
        <f t="shared" si="0"/>
        <v>2358</v>
      </c>
      <c r="C24" s="75">
        <f t="shared" si="1"/>
        <v>5360</v>
      </c>
      <c r="D24" s="83">
        <f t="shared" si="2"/>
        <v>4311116.6899999995</v>
      </c>
      <c r="E24" s="75">
        <f t="shared" si="3"/>
        <v>77931</v>
      </c>
      <c r="F24" s="96">
        <f t="shared" si="4"/>
        <v>2.2731128074639524</v>
      </c>
      <c r="G24" s="232">
        <v>1076</v>
      </c>
      <c r="H24" s="75">
        <v>2524</v>
      </c>
      <c r="I24" s="83">
        <v>2167330.59</v>
      </c>
      <c r="J24" s="75">
        <v>37818</v>
      </c>
      <c r="K24" s="233">
        <f t="shared" si="5"/>
        <v>2.3457249070631971</v>
      </c>
      <c r="L24" s="232">
        <v>1282</v>
      </c>
      <c r="M24" s="75">
        <v>2836</v>
      </c>
      <c r="N24" s="83">
        <v>2143786.1</v>
      </c>
      <c r="O24" s="75">
        <v>40113</v>
      </c>
      <c r="P24" s="233">
        <f t="shared" si="6"/>
        <v>2.2121684867394698</v>
      </c>
    </row>
    <row r="25" spans="1:16" ht="15" customHeight="1" x14ac:dyDescent="0.2">
      <c r="A25" s="264" t="s">
        <v>49</v>
      </c>
      <c r="B25" s="75">
        <f t="shared" si="0"/>
        <v>6669</v>
      </c>
      <c r="C25" s="75">
        <f t="shared" si="1"/>
        <v>13567</v>
      </c>
      <c r="D25" s="83">
        <f t="shared" si="2"/>
        <v>10342370.359999999</v>
      </c>
      <c r="E25" s="75">
        <f t="shared" si="3"/>
        <v>173058</v>
      </c>
      <c r="F25" s="96">
        <f t="shared" si="4"/>
        <v>2.0343379817064027</v>
      </c>
      <c r="G25" s="232">
        <v>2860</v>
      </c>
      <c r="H25" s="75">
        <v>5713</v>
      </c>
      <c r="I25" s="83">
        <v>4746151.6900000004</v>
      </c>
      <c r="J25" s="75">
        <v>75107</v>
      </c>
      <c r="K25" s="233">
        <f t="shared" si="5"/>
        <v>1.9975524475524475</v>
      </c>
      <c r="L25" s="232">
        <v>3809</v>
      </c>
      <c r="M25" s="75">
        <v>7854</v>
      </c>
      <c r="N25" s="83">
        <v>5596218.6699999999</v>
      </c>
      <c r="O25" s="75">
        <v>97951</v>
      </c>
      <c r="P25" s="233">
        <f t="shared" si="6"/>
        <v>2.0619585192964034</v>
      </c>
    </row>
    <row r="26" spans="1:16" ht="15" customHeight="1" x14ac:dyDescent="0.2">
      <c r="A26" s="264" t="s">
        <v>50</v>
      </c>
      <c r="B26" s="75">
        <f t="shared" si="0"/>
        <v>1874</v>
      </c>
      <c r="C26" s="75">
        <f t="shared" si="1"/>
        <v>4026</v>
      </c>
      <c r="D26" s="83">
        <f t="shared" si="2"/>
        <v>2980048.19</v>
      </c>
      <c r="E26" s="75">
        <f t="shared" si="3"/>
        <v>56298</v>
      </c>
      <c r="F26" s="96">
        <f t="shared" si="4"/>
        <v>2.1483457844183564</v>
      </c>
      <c r="G26" s="232">
        <v>767</v>
      </c>
      <c r="H26" s="75">
        <v>1791</v>
      </c>
      <c r="I26" s="83">
        <v>1383713.56</v>
      </c>
      <c r="J26" s="75">
        <v>26479</v>
      </c>
      <c r="K26" s="233">
        <f t="shared" si="5"/>
        <v>2.3350717079530638</v>
      </c>
      <c r="L26" s="232">
        <v>1107</v>
      </c>
      <c r="M26" s="75">
        <v>2235</v>
      </c>
      <c r="N26" s="83">
        <v>1596334.63</v>
      </c>
      <c r="O26" s="75">
        <v>29819</v>
      </c>
      <c r="P26" s="233">
        <f t="shared" si="6"/>
        <v>2.0189701897018972</v>
      </c>
    </row>
    <row r="27" spans="1:16" ht="15" customHeight="1" x14ac:dyDescent="0.2">
      <c r="A27" s="264" t="s">
        <v>51</v>
      </c>
      <c r="B27" s="75">
        <f t="shared" si="0"/>
        <v>3463</v>
      </c>
      <c r="C27" s="75">
        <f t="shared" si="1"/>
        <v>6992</v>
      </c>
      <c r="D27" s="83">
        <f t="shared" si="2"/>
        <v>5246914</v>
      </c>
      <c r="E27" s="75">
        <f t="shared" si="3"/>
        <v>93884</v>
      </c>
      <c r="F27" s="96">
        <f t="shared" si="4"/>
        <v>2.0190586196939071</v>
      </c>
      <c r="G27" s="232">
        <v>1405</v>
      </c>
      <c r="H27" s="75">
        <v>2898</v>
      </c>
      <c r="I27" s="83">
        <v>2264107.7999999998</v>
      </c>
      <c r="J27" s="75">
        <v>40249</v>
      </c>
      <c r="K27" s="233">
        <f t="shared" si="5"/>
        <v>2.0626334519572955</v>
      </c>
      <c r="L27" s="232">
        <v>2058</v>
      </c>
      <c r="M27" s="75">
        <v>4094</v>
      </c>
      <c r="N27" s="83">
        <v>2982806.2</v>
      </c>
      <c r="O27" s="75">
        <v>53635</v>
      </c>
      <c r="P27" s="233">
        <f t="shared" si="6"/>
        <v>1.9893100097181731</v>
      </c>
    </row>
    <row r="28" spans="1:16" ht="15" customHeight="1" x14ac:dyDescent="0.2">
      <c r="A28" s="264" t="s">
        <v>52</v>
      </c>
      <c r="B28" s="75">
        <f t="shared" si="0"/>
        <v>3399</v>
      </c>
      <c r="C28" s="75">
        <f t="shared" si="1"/>
        <v>6386</v>
      </c>
      <c r="D28" s="83">
        <f t="shared" si="2"/>
        <v>4339646.97</v>
      </c>
      <c r="E28" s="75">
        <f t="shared" si="3"/>
        <v>77548</v>
      </c>
      <c r="F28" s="96">
        <f t="shared" si="4"/>
        <v>1.8787878787878789</v>
      </c>
      <c r="G28" s="232">
        <v>1596</v>
      </c>
      <c r="H28" s="75">
        <v>3074</v>
      </c>
      <c r="I28" s="83">
        <v>2297487.69</v>
      </c>
      <c r="J28" s="75">
        <v>37690</v>
      </c>
      <c r="K28" s="233">
        <f t="shared" si="5"/>
        <v>1.9260651629072683</v>
      </c>
      <c r="L28" s="232">
        <v>1803</v>
      </c>
      <c r="M28" s="75">
        <v>3312</v>
      </c>
      <c r="N28" s="83">
        <v>2042159.28</v>
      </c>
      <c r="O28" s="75">
        <v>39858</v>
      </c>
      <c r="P28" s="233">
        <f t="shared" si="6"/>
        <v>1.8369384359400998</v>
      </c>
    </row>
    <row r="29" spans="1:16" ht="15" customHeight="1" x14ac:dyDescent="0.2">
      <c r="A29" s="264" t="s">
        <v>53</v>
      </c>
      <c r="B29" s="75">
        <f t="shared" si="0"/>
        <v>73529</v>
      </c>
      <c r="C29" s="75">
        <f t="shared" si="1"/>
        <v>147012</v>
      </c>
      <c r="D29" s="83">
        <f t="shared" si="2"/>
        <v>137545926.16</v>
      </c>
      <c r="E29" s="75">
        <f t="shared" si="3"/>
        <v>1924412</v>
      </c>
      <c r="F29" s="96">
        <f t="shared" si="4"/>
        <v>1.9993743964966204</v>
      </c>
      <c r="G29" s="232">
        <v>29938</v>
      </c>
      <c r="H29" s="75">
        <v>60712</v>
      </c>
      <c r="I29" s="83">
        <v>59349552.509999998</v>
      </c>
      <c r="J29" s="75">
        <v>830619</v>
      </c>
      <c r="K29" s="233">
        <f t="shared" si="5"/>
        <v>2.027924377045895</v>
      </c>
      <c r="L29" s="232">
        <v>43591</v>
      </c>
      <c r="M29" s="75">
        <v>86300</v>
      </c>
      <c r="N29" s="83">
        <v>78196373.650000006</v>
      </c>
      <c r="O29" s="75">
        <v>1093793</v>
      </c>
      <c r="P29" s="233">
        <f t="shared" si="6"/>
        <v>1.9797664655548164</v>
      </c>
    </row>
    <row r="30" spans="1:16" ht="15" customHeight="1" x14ac:dyDescent="0.2">
      <c r="A30" s="264" t="s">
        <v>54</v>
      </c>
      <c r="B30" s="75">
        <f t="shared" si="0"/>
        <v>7759</v>
      </c>
      <c r="C30" s="75">
        <f t="shared" si="1"/>
        <v>15862</v>
      </c>
      <c r="D30" s="83">
        <f t="shared" si="2"/>
        <v>13947941.91</v>
      </c>
      <c r="E30" s="75">
        <f t="shared" si="3"/>
        <v>221429</v>
      </c>
      <c r="F30" s="96">
        <f t="shared" si="4"/>
        <v>2.0443356102590542</v>
      </c>
      <c r="G30" s="232">
        <v>3417</v>
      </c>
      <c r="H30" s="75">
        <v>6991</v>
      </c>
      <c r="I30" s="83">
        <v>6733465.0599999996</v>
      </c>
      <c r="J30" s="75">
        <v>99316</v>
      </c>
      <c r="K30" s="233">
        <f t="shared" si="5"/>
        <v>2.0459467369037165</v>
      </c>
      <c r="L30" s="232">
        <v>4342</v>
      </c>
      <c r="M30" s="75">
        <v>8871</v>
      </c>
      <c r="N30" s="83">
        <v>7214476.8499999996</v>
      </c>
      <c r="O30" s="75">
        <v>122113</v>
      </c>
      <c r="P30" s="233">
        <f t="shared" si="6"/>
        <v>2.0430677107323816</v>
      </c>
    </row>
    <row r="31" spans="1:16" ht="15" customHeight="1" x14ac:dyDescent="0.2">
      <c r="A31" s="264" t="s">
        <v>55</v>
      </c>
      <c r="B31" s="75">
        <f t="shared" si="0"/>
        <v>11935</v>
      </c>
      <c r="C31" s="75">
        <f t="shared" si="1"/>
        <v>23615</v>
      </c>
      <c r="D31" s="83">
        <f t="shared" si="2"/>
        <v>21498844.039999999</v>
      </c>
      <c r="E31" s="75">
        <f t="shared" si="3"/>
        <v>305615</v>
      </c>
      <c r="F31" s="96">
        <f t="shared" si="4"/>
        <v>1.9786342689568497</v>
      </c>
      <c r="G31" s="232">
        <v>5553</v>
      </c>
      <c r="H31" s="75">
        <v>10953</v>
      </c>
      <c r="I31" s="83">
        <v>11233098.09</v>
      </c>
      <c r="J31" s="75">
        <v>144368</v>
      </c>
      <c r="K31" s="233">
        <f t="shared" si="5"/>
        <v>1.972447325769854</v>
      </c>
      <c r="L31" s="232">
        <v>6382</v>
      </c>
      <c r="M31" s="75">
        <v>12662</v>
      </c>
      <c r="N31" s="83">
        <v>10265745.949999999</v>
      </c>
      <c r="O31" s="75">
        <v>161247</v>
      </c>
      <c r="P31" s="233">
        <f t="shared" si="6"/>
        <v>1.9840175493575682</v>
      </c>
    </row>
    <row r="32" spans="1:16" ht="15" customHeight="1" x14ac:dyDescent="0.2">
      <c r="A32" s="264" t="s">
        <v>56</v>
      </c>
      <c r="B32" s="75">
        <f t="shared" si="0"/>
        <v>2664</v>
      </c>
      <c r="C32" s="75">
        <f t="shared" si="1"/>
        <v>5559</v>
      </c>
      <c r="D32" s="83">
        <f t="shared" si="2"/>
        <v>4414057.04</v>
      </c>
      <c r="E32" s="75">
        <f t="shared" si="3"/>
        <v>80065</v>
      </c>
      <c r="F32" s="96">
        <f t="shared" si="4"/>
        <v>2.0867117117117115</v>
      </c>
      <c r="G32" s="232">
        <v>1120</v>
      </c>
      <c r="H32" s="75">
        <v>2382</v>
      </c>
      <c r="I32" s="83">
        <v>2003549.36</v>
      </c>
      <c r="J32" s="75">
        <v>34917</v>
      </c>
      <c r="K32" s="233">
        <f t="shared" si="5"/>
        <v>2.1267857142857145</v>
      </c>
      <c r="L32" s="232">
        <v>1544</v>
      </c>
      <c r="M32" s="75">
        <v>3177</v>
      </c>
      <c r="N32" s="83">
        <v>2410507.6800000002</v>
      </c>
      <c r="O32" s="75">
        <v>45148</v>
      </c>
      <c r="P32" s="233">
        <f t="shared" si="6"/>
        <v>2.0576424870466323</v>
      </c>
    </row>
    <row r="33" spans="1:16" ht="15" customHeight="1" x14ac:dyDescent="0.2">
      <c r="A33" s="264" t="s">
        <v>57</v>
      </c>
      <c r="B33" s="75">
        <f t="shared" si="0"/>
        <v>2080</v>
      </c>
      <c r="C33" s="75">
        <f t="shared" si="1"/>
        <v>4347</v>
      </c>
      <c r="D33" s="83">
        <f t="shared" si="2"/>
        <v>3557337.39</v>
      </c>
      <c r="E33" s="75">
        <f t="shared" si="3"/>
        <v>65956</v>
      </c>
      <c r="F33" s="96">
        <f t="shared" si="4"/>
        <v>2.0899038461538462</v>
      </c>
      <c r="G33" s="232">
        <v>940</v>
      </c>
      <c r="H33" s="75">
        <v>2067</v>
      </c>
      <c r="I33" s="83">
        <v>1837977.77</v>
      </c>
      <c r="J33" s="75">
        <v>33047</v>
      </c>
      <c r="K33" s="233">
        <f t="shared" si="5"/>
        <v>2.1989361702127659</v>
      </c>
      <c r="L33" s="232">
        <v>1140</v>
      </c>
      <c r="M33" s="75">
        <v>2280</v>
      </c>
      <c r="N33" s="83">
        <v>1719359.62</v>
      </c>
      <c r="O33" s="75">
        <v>32909</v>
      </c>
      <c r="P33" s="233">
        <f t="shared" si="6"/>
        <v>2</v>
      </c>
    </row>
    <row r="34" spans="1:16" ht="15" customHeight="1" x14ac:dyDescent="0.2">
      <c r="A34" s="264" t="s">
        <v>58</v>
      </c>
      <c r="B34" s="75">
        <f t="shared" si="0"/>
        <v>3905</v>
      </c>
      <c r="C34" s="75">
        <f t="shared" si="1"/>
        <v>7587</v>
      </c>
      <c r="D34" s="83">
        <f t="shared" si="2"/>
        <v>5485042.5299999993</v>
      </c>
      <c r="E34" s="75">
        <f t="shared" si="3"/>
        <v>105702</v>
      </c>
      <c r="F34" s="96">
        <f t="shared" si="4"/>
        <v>1.9428937259923176</v>
      </c>
      <c r="G34" s="232">
        <v>1528</v>
      </c>
      <c r="H34" s="75">
        <v>3039</v>
      </c>
      <c r="I34" s="83">
        <v>2246548.0499999998</v>
      </c>
      <c r="J34" s="75">
        <v>44066</v>
      </c>
      <c r="K34" s="233">
        <f t="shared" si="5"/>
        <v>1.9888743455497382</v>
      </c>
      <c r="L34" s="232">
        <v>2377</v>
      </c>
      <c r="M34" s="75">
        <v>4548</v>
      </c>
      <c r="N34" s="83">
        <v>3238494.48</v>
      </c>
      <c r="O34" s="75">
        <v>61636</v>
      </c>
      <c r="P34" s="233">
        <f t="shared" si="6"/>
        <v>1.9133361379890619</v>
      </c>
    </row>
    <row r="35" spans="1:16" ht="15" customHeight="1" x14ac:dyDescent="0.2">
      <c r="A35" s="264" t="s">
        <v>59</v>
      </c>
      <c r="B35" s="75">
        <f t="shared" si="0"/>
        <v>3598</v>
      </c>
      <c r="C35" s="75">
        <f t="shared" si="1"/>
        <v>7413</v>
      </c>
      <c r="D35" s="83">
        <f t="shared" si="2"/>
        <v>5617204.9000000004</v>
      </c>
      <c r="E35" s="75">
        <f t="shared" si="3"/>
        <v>98027</v>
      </c>
      <c r="F35" s="96">
        <f t="shared" si="4"/>
        <v>2.0603112840466924</v>
      </c>
      <c r="G35" s="232">
        <v>1614</v>
      </c>
      <c r="H35" s="75">
        <v>3342</v>
      </c>
      <c r="I35" s="83">
        <v>2717426.34</v>
      </c>
      <c r="J35" s="75">
        <v>45206</v>
      </c>
      <c r="K35" s="233">
        <f t="shared" si="5"/>
        <v>2.0706319702602229</v>
      </c>
      <c r="L35" s="232">
        <v>1984</v>
      </c>
      <c r="M35" s="75">
        <v>4071</v>
      </c>
      <c r="N35" s="83">
        <v>2899778.56</v>
      </c>
      <c r="O35" s="75">
        <v>52821</v>
      </c>
      <c r="P35" s="233">
        <f t="shared" si="6"/>
        <v>2.051915322580645</v>
      </c>
    </row>
    <row r="36" spans="1:16" ht="15" customHeight="1" x14ac:dyDescent="0.2">
      <c r="A36" s="264" t="s">
        <v>60</v>
      </c>
      <c r="B36" s="75">
        <f t="shared" si="0"/>
        <v>3365</v>
      </c>
      <c r="C36" s="75">
        <f t="shared" si="1"/>
        <v>7088</v>
      </c>
      <c r="D36" s="83">
        <f t="shared" si="2"/>
        <v>5261953.97</v>
      </c>
      <c r="E36" s="75">
        <f t="shared" si="3"/>
        <v>93117</v>
      </c>
      <c r="F36" s="96">
        <f t="shared" si="4"/>
        <v>2.1063893016344726</v>
      </c>
      <c r="G36" s="232">
        <v>1481</v>
      </c>
      <c r="H36" s="75">
        <v>3159</v>
      </c>
      <c r="I36" s="83">
        <v>2599000.21</v>
      </c>
      <c r="J36" s="75">
        <v>42411</v>
      </c>
      <c r="K36" s="233">
        <f t="shared" si="5"/>
        <v>2.1330182309250505</v>
      </c>
      <c r="L36" s="232">
        <v>1884</v>
      </c>
      <c r="M36" s="75">
        <v>3929</v>
      </c>
      <c r="N36" s="83">
        <v>2662953.7599999998</v>
      </c>
      <c r="O36" s="75">
        <v>50706</v>
      </c>
      <c r="P36" s="233">
        <f t="shared" si="6"/>
        <v>2.085456475583864</v>
      </c>
    </row>
    <row r="37" spans="1:16" ht="20.100000000000001" customHeight="1" x14ac:dyDescent="0.2">
      <c r="A37" s="265" t="s">
        <v>5</v>
      </c>
      <c r="B37" s="123">
        <f>SUM(B9:B36)</f>
        <v>233498</v>
      </c>
      <c r="C37" s="123">
        <f>SUM(C9:C36)</f>
        <v>472695</v>
      </c>
      <c r="D37" s="137">
        <f>SUM(D9:D36)</f>
        <v>390725734.60000002</v>
      </c>
      <c r="E37" s="123">
        <f>SUM(E9:E36)</f>
        <v>6314240</v>
      </c>
      <c r="F37" s="148">
        <f t="shared" si="4"/>
        <v>2.0244070613024521</v>
      </c>
      <c r="G37" s="234">
        <f>SUM(G9:G36)</f>
        <v>99442</v>
      </c>
      <c r="H37" s="123">
        <f>SUM(H9:H36)</f>
        <v>203885</v>
      </c>
      <c r="I37" s="137">
        <f>SUM(I9:I36)</f>
        <v>179644491.75000006</v>
      </c>
      <c r="J37" s="123">
        <f>SUM(J9:J36)</f>
        <v>2818823</v>
      </c>
      <c r="K37" s="235">
        <f t="shared" si="5"/>
        <v>2.0502906216689127</v>
      </c>
      <c r="L37" s="234">
        <f>SUM(L9:L36)</f>
        <v>134056</v>
      </c>
      <c r="M37" s="123">
        <f>SUM(M9:M36)</f>
        <v>268810</v>
      </c>
      <c r="N37" s="137">
        <f>SUM(N9:N36)</f>
        <v>211081242.84999996</v>
      </c>
      <c r="O37" s="123">
        <f>SUM(O9:O36)</f>
        <v>3495417</v>
      </c>
      <c r="P37" s="235">
        <f t="shared" si="6"/>
        <v>2.0052067792564303</v>
      </c>
    </row>
    <row r="39" spans="1:16" ht="45" customHeight="1" x14ac:dyDescent="0.2">
      <c r="A39" s="437" t="s">
        <v>434</v>
      </c>
      <c r="B39" s="437"/>
      <c r="C39" s="437"/>
      <c r="D39" s="437"/>
      <c r="E39" s="437"/>
      <c r="F39" s="437"/>
      <c r="G39" s="437"/>
      <c r="H39" s="437"/>
      <c r="I39" s="437"/>
      <c r="J39" s="437"/>
      <c r="K39" s="437"/>
      <c r="L39" s="437"/>
      <c r="M39" s="437"/>
      <c r="N39" s="437"/>
      <c r="O39" s="437"/>
      <c r="P39" s="437"/>
    </row>
    <row r="40" spans="1:16" x14ac:dyDescent="0.2">
      <c r="B40" s="12"/>
      <c r="C40" s="15"/>
      <c r="D40" s="12"/>
    </row>
    <row r="41" spans="1:16" x14ac:dyDescent="0.2">
      <c r="B41" s="12"/>
      <c r="C41" s="13"/>
      <c r="D41" s="12"/>
    </row>
    <row r="42" spans="1:16" x14ac:dyDescent="0.2">
      <c r="B42" s="12"/>
      <c r="C42" s="12"/>
      <c r="D42" s="12"/>
    </row>
  </sheetData>
  <mergeCells count="7">
    <mergeCell ref="A39:P39"/>
    <mergeCell ref="G6:K6"/>
    <mergeCell ref="L6:P6"/>
    <mergeCell ref="A4:K4"/>
    <mergeCell ref="A3:F3"/>
    <mergeCell ref="A6:A7"/>
    <mergeCell ref="B6:F6"/>
  </mergeCells>
  <phoneticPr fontId="0" type="noConversion"/>
  <hyperlinks>
    <hyperlink ref="A1" location="Съдържание!Print_Area" display="към съдържанието" xr:uid="{00000000-0004-0000-1500-000000000000}"/>
  </hyperlinks>
  <printOptions horizontalCentered="1"/>
  <pageMargins left="0.39370078740157483" right="0.39370078740157483" top="0.59055118110236227" bottom="0.39370078740157483" header="0" footer="0"/>
  <pageSetup paperSize="9" scale="64" orientation="landscape"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F60"/>
  <sheetViews>
    <sheetView view="pageBreakPreview" zoomScale="86" zoomScaleNormal="100" zoomScaleSheetLayoutView="86" workbookViewId="0">
      <selection activeCell="H11" sqref="H11"/>
    </sheetView>
  </sheetViews>
  <sheetFormatPr defaultRowHeight="12.75" x14ac:dyDescent="0.2"/>
  <cols>
    <col min="1" max="1" width="30.7109375" customWidth="1"/>
    <col min="2" max="2" width="12.7109375" customWidth="1"/>
    <col min="3" max="3" width="25.7109375" customWidth="1"/>
    <col min="4" max="4" width="20.7109375" customWidth="1"/>
    <col min="5" max="5" width="30.7109375" customWidth="1"/>
    <col min="6" max="6" width="15.7109375" customWidth="1"/>
  </cols>
  <sheetData>
    <row r="1" spans="1:6" s="5" customFormat="1" ht="14.25" customHeight="1" x14ac:dyDescent="0.2">
      <c r="A1" s="163" t="s">
        <v>64</v>
      </c>
      <c r="B1" s="10"/>
      <c r="C1" s="94"/>
      <c r="D1" s="85"/>
      <c r="E1" s="94"/>
    </row>
    <row r="2" spans="1:6" s="5" customFormat="1" ht="14.25" customHeight="1" x14ac:dyDescent="0.2">
      <c r="A2" s="163"/>
      <c r="B2" s="10"/>
      <c r="C2" s="94"/>
      <c r="D2" s="85"/>
      <c r="E2" s="94"/>
    </row>
    <row r="3" spans="1:6" s="5" customFormat="1" ht="15" customHeight="1" x14ac:dyDescent="0.2">
      <c r="A3" s="398" t="s">
        <v>310</v>
      </c>
      <c r="B3" s="398"/>
      <c r="C3" s="398"/>
      <c r="D3" s="398"/>
      <c r="E3" s="398"/>
      <c r="F3" s="110"/>
    </row>
    <row r="4" spans="1:6" ht="30" customHeight="1" x14ac:dyDescent="0.2">
      <c r="A4" s="430" t="s">
        <v>436</v>
      </c>
      <c r="B4" s="430"/>
      <c r="C4" s="430"/>
      <c r="D4" s="430"/>
      <c r="E4" s="430"/>
      <c r="F4" s="11"/>
    </row>
    <row r="5" spans="1:6" ht="15" customHeight="1" x14ac:dyDescent="0.2">
      <c r="A5" s="98"/>
      <c r="B5" s="98"/>
      <c r="C5" s="98"/>
      <c r="D5" s="98"/>
      <c r="E5" s="98"/>
      <c r="F5" s="11"/>
    </row>
    <row r="6" spans="1:6" ht="39.950000000000003" customHeight="1" x14ac:dyDescent="0.2">
      <c r="A6" s="149" t="s">
        <v>61</v>
      </c>
      <c r="B6" s="146" t="s">
        <v>62</v>
      </c>
      <c r="C6" s="146" t="s">
        <v>232</v>
      </c>
      <c r="D6" s="147" t="s">
        <v>237</v>
      </c>
      <c r="E6" s="147" t="s">
        <v>231</v>
      </c>
      <c r="F6" s="11"/>
    </row>
    <row r="7" spans="1:6" ht="20.100000000000001" customHeight="1" x14ac:dyDescent="0.2">
      <c r="A7" s="150">
        <v>1</v>
      </c>
      <c r="B7" s="125">
        <v>2</v>
      </c>
      <c r="C7" s="125">
        <v>3</v>
      </c>
      <c r="D7" s="126">
        <v>4</v>
      </c>
      <c r="E7" s="126" t="s">
        <v>209</v>
      </c>
      <c r="F7" s="11"/>
    </row>
    <row r="8" spans="1:6" ht="15" customHeight="1" x14ac:dyDescent="0.2">
      <c r="A8" s="99" t="s">
        <v>88</v>
      </c>
      <c r="B8" s="75">
        <v>69987.915475294707</v>
      </c>
      <c r="C8" s="75">
        <v>179789.45583533254</v>
      </c>
      <c r="D8" s="75">
        <v>1725079.1415367497</v>
      </c>
      <c r="E8" s="96">
        <f>D8/C8</f>
        <v>9.5949961777332113</v>
      </c>
      <c r="F8" s="8"/>
    </row>
    <row r="9" spans="1:6" ht="15" customHeight="1" x14ac:dyDescent="0.2">
      <c r="A9" s="99" t="s">
        <v>89</v>
      </c>
      <c r="B9" s="75">
        <v>28276.023325808877</v>
      </c>
      <c r="C9" s="75">
        <v>105940.97947049573</v>
      </c>
      <c r="D9" s="75">
        <v>976158.20567038364</v>
      </c>
      <c r="E9" s="96">
        <f t="shared" ref="E9:E14" si="0">D9/C9</f>
        <v>9.214170102535638</v>
      </c>
      <c r="F9" s="8"/>
    </row>
    <row r="10" spans="1:6" ht="15" customHeight="1" x14ac:dyDescent="0.2">
      <c r="A10" s="99" t="s">
        <v>90</v>
      </c>
      <c r="B10" s="75">
        <v>27948.490218209179</v>
      </c>
      <c r="C10" s="75">
        <v>179857.44412686734</v>
      </c>
      <c r="D10" s="75">
        <v>1542898.4277651769</v>
      </c>
      <c r="E10" s="96">
        <f t="shared" si="0"/>
        <v>8.5784518692306744</v>
      </c>
      <c r="F10" s="8"/>
    </row>
    <row r="11" spans="1:6" ht="15" customHeight="1" x14ac:dyDescent="0.2">
      <c r="A11" s="99" t="s">
        <v>91</v>
      </c>
      <c r="B11" s="75">
        <v>12402.186355655882</v>
      </c>
      <c r="C11" s="75">
        <v>186375.1873586275</v>
      </c>
      <c r="D11" s="75">
        <v>1444323.2869713667</v>
      </c>
      <c r="E11" s="96">
        <f>D11/C11</f>
        <v>7.7495470692252937</v>
      </c>
      <c r="F11" s="8"/>
    </row>
    <row r="12" spans="1:6" ht="15" customHeight="1" x14ac:dyDescent="0.2">
      <c r="A12" s="99" t="s">
        <v>92</v>
      </c>
      <c r="B12" s="75">
        <v>8494.8265613243038</v>
      </c>
      <c r="C12" s="75">
        <v>309440.08354031004</v>
      </c>
      <c r="D12" s="75">
        <v>2214390.1804596307</v>
      </c>
      <c r="E12" s="96">
        <f t="shared" si="0"/>
        <v>7.1561193854550105</v>
      </c>
      <c r="F12" s="8"/>
    </row>
    <row r="13" spans="1:6" ht="15" customHeight="1" x14ac:dyDescent="0.2">
      <c r="A13" s="99" t="s">
        <v>127</v>
      </c>
      <c r="B13" s="75">
        <v>2586.209430649611</v>
      </c>
      <c r="C13" s="75">
        <v>219430.68880259257</v>
      </c>
      <c r="D13" s="75">
        <v>1503406.597422705</v>
      </c>
      <c r="E13" s="96">
        <f t="shared" si="0"/>
        <v>6.851396245559898</v>
      </c>
      <c r="F13" s="8"/>
    </row>
    <row r="14" spans="1:6" ht="15" customHeight="1" x14ac:dyDescent="0.2">
      <c r="A14" s="99" t="s">
        <v>260</v>
      </c>
      <c r="B14" s="75">
        <v>2057.3486330574365</v>
      </c>
      <c r="C14" s="75">
        <v>832548.16086577426</v>
      </c>
      <c r="D14" s="75">
        <v>5604029.160173988</v>
      </c>
      <c r="E14" s="96">
        <f t="shared" si="0"/>
        <v>6.7311771541796546</v>
      </c>
      <c r="F14" s="8"/>
    </row>
    <row r="15" spans="1:6" ht="20.100000000000001" customHeight="1" x14ac:dyDescent="0.2">
      <c r="A15" s="226" t="s">
        <v>5</v>
      </c>
      <c r="B15" s="123">
        <f>SUM(B8:B14)</f>
        <v>151753</v>
      </c>
      <c r="C15" s="123">
        <f>SUM(C8:C14)</f>
        <v>2013382</v>
      </c>
      <c r="D15" s="123">
        <f>SUM(D8:D14)</f>
        <v>15010285.000000002</v>
      </c>
      <c r="E15" s="148">
        <f>D15/C15</f>
        <v>7.4552593596247521</v>
      </c>
    </row>
    <row r="16" spans="1:6" s="10" customFormat="1" x14ac:dyDescent="0.2">
      <c r="A16" s="45"/>
      <c r="B16" s="44"/>
      <c r="C16" s="44"/>
      <c r="D16" s="44"/>
      <c r="E16" s="44"/>
      <c r="F16" s="44"/>
    </row>
    <row r="17" spans="1:6" x14ac:dyDescent="0.2">
      <c r="A17" s="62"/>
      <c r="B17" s="8"/>
      <c r="C17" s="8"/>
      <c r="D17" s="171"/>
      <c r="E17" s="171"/>
      <c r="F17" s="55"/>
    </row>
    <row r="18" spans="1:6" x14ac:dyDescent="0.2">
      <c r="A18" s="46"/>
      <c r="B18" s="8"/>
      <c r="C18" s="8"/>
      <c r="D18" s="171"/>
      <c r="E18" s="171"/>
      <c r="F18" s="51"/>
    </row>
    <row r="19" spans="1:6" x14ac:dyDescent="0.2">
      <c r="B19" s="8"/>
      <c r="C19" s="8"/>
      <c r="D19" s="171"/>
      <c r="E19" s="171"/>
    </row>
    <row r="20" spans="1:6" x14ac:dyDescent="0.2">
      <c r="A20" s="42"/>
      <c r="B20" s="8"/>
      <c r="C20" s="8"/>
      <c r="D20" s="171"/>
      <c r="E20" s="171"/>
    </row>
    <row r="21" spans="1:6" x14ac:dyDescent="0.2">
      <c r="A21" s="39"/>
      <c r="B21" s="8"/>
      <c r="C21" s="8"/>
      <c r="D21" s="171"/>
      <c r="E21" s="171"/>
    </row>
    <row r="22" spans="1:6" x14ac:dyDescent="0.2">
      <c r="A22" s="57"/>
      <c r="B22" s="8"/>
      <c r="C22" s="8"/>
      <c r="D22" s="171"/>
      <c r="E22" s="171"/>
    </row>
    <row r="23" spans="1:6" x14ac:dyDescent="0.2">
      <c r="A23" s="58"/>
      <c r="B23" s="8"/>
      <c r="C23" s="8"/>
      <c r="D23" s="171"/>
      <c r="E23" s="171"/>
    </row>
    <row r="24" spans="1:6" x14ac:dyDescent="0.2">
      <c r="A24" s="58"/>
      <c r="B24" s="8"/>
      <c r="C24" s="8"/>
      <c r="D24" s="171"/>
      <c r="E24" s="171"/>
    </row>
    <row r="25" spans="1:6" x14ac:dyDescent="0.2">
      <c r="A25" s="59"/>
    </row>
    <row r="26" spans="1:6" x14ac:dyDescent="0.2">
      <c r="A26" s="59"/>
    </row>
    <row r="27" spans="1:6" x14ac:dyDescent="0.2">
      <c r="A27" s="59"/>
    </row>
    <row r="28" spans="1:6" x14ac:dyDescent="0.2">
      <c r="A28" s="59"/>
    </row>
    <row r="29" spans="1:6" x14ac:dyDescent="0.2">
      <c r="A29" s="59"/>
    </row>
    <row r="30" spans="1:6" x14ac:dyDescent="0.2">
      <c r="A30" s="59"/>
    </row>
    <row r="31" spans="1:6" x14ac:dyDescent="0.2">
      <c r="A31" s="57"/>
    </row>
    <row r="32" spans="1:6" x14ac:dyDescent="0.2">
      <c r="A32" s="57"/>
    </row>
    <row r="33" spans="1:1" x14ac:dyDescent="0.2">
      <c r="A33" s="57"/>
    </row>
    <row r="34" spans="1:1" x14ac:dyDescent="0.2">
      <c r="A34" s="57"/>
    </row>
    <row r="35" spans="1:1" x14ac:dyDescent="0.2">
      <c r="A35" s="59"/>
    </row>
    <row r="36" spans="1:1" x14ac:dyDescent="0.2">
      <c r="A36" s="58"/>
    </row>
    <row r="37" spans="1:1" x14ac:dyDescent="0.2">
      <c r="A37" s="58"/>
    </row>
    <row r="38" spans="1:1" x14ac:dyDescent="0.2">
      <c r="A38" s="58"/>
    </row>
    <row r="39" spans="1:1" x14ac:dyDescent="0.2">
      <c r="A39" s="58"/>
    </row>
    <row r="40" spans="1:1" x14ac:dyDescent="0.2">
      <c r="A40" s="57"/>
    </row>
    <row r="41" spans="1:1" x14ac:dyDescent="0.2">
      <c r="A41" s="57"/>
    </row>
    <row r="42" spans="1:1" x14ac:dyDescent="0.2">
      <c r="A42" s="58"/>
    </row>
    <row r="43" spans="1:1" x14ac:dyDescent="0.2">
      <c r="A43" s="60"/>
    </row>
    <row r="44" spans="1:1" x14ac:dyDescent="0.2">
      <c r="A44" s="58"/>
    </row>
    <row r="45" spans="1:1" x14ac:dyDescent="0.2">
      <c r="A45" s="58"/>
    </row>
    <row r="46" spans="1:1" x14ac:dyDescent="0.2">
      <c r="A46" s="58"/>
    </row>
    <row r="47" spans="1:1" x14ac:dyDescent="0.2">
      <c r="A47" s="57"/>
    </row>
    <row r="48" spans="1:1" x14ac:dyDescent="0.2">
      <c r="A48" s="59"/>
    </row>
    <row r="49" spans="1:1" x14ac:dyDescent="0.2">
      <c r="A49" s="57"/>
    </row>
    <row r="50" spans="1:1" x14ac:dyDescent="0.2">
      <c r="A50" s="58"/>
    </row>
    <row r="51" spans="1:1" x14ac:dyDescent="0.2">
      <c r="A51" s="58"/>
    </row>
    <row r="52" spans="1:1" x14ac:dyDescent="0.2">
      <c r="A52" s="58"/>
    </row>
    <row r="53" spans="1:1" x14ac:dyDescent="0.2">
      <c r="A53" s="57"/>
    </row>
    <row r="54" spans="1:1" ht="30" customHeight="1" x14ac:dyDescent="0.2">
      <c r="A54" s="59"/>
    </row>
    <row r="55" spans="1:1" x14ac:dyDescent="0.2">
      <c r="A55" s="59"/>
    </row>
    <row r="56" spans="1:1" x14ac:dyDescent="0.2">
      <c r="A56" s="59"/>
    </row>
    <row r="57" spans="1:1" x14ac:dyDescent="0.2">
      <c r="A57" s="57"/>
    </row>
    <row r="60" spans="1:1" ht="30" customHeight="1" x14ac:dyDescent="0.2"/>
  </sheetData>
  <mergeCells count="2">
    <mergeCell ref="A4:E4"/>
    <mergeCell ref="A3:E3"/>
  </mergeCells>
  <phoneticPr fontId="0" type="noConversion"/>
  <hyperlinks>
    <hyperlink ref="A1" location="Съдържание!Print_Area" display="към съдържанието" xr:uid="{00000000-0004-0000-1800-000000000000}"/>
  </hyperlinks>
  <printOptions horizontalCentered="1"/>
  <pageMargins left="0.39370078740157483" right="0.39370078740157483" top="0.59055118110236227" bottom="0.39370078740157483" header="0.39370078740157483" footer="0.39370078740157483"/>
  <pageSetup paperSize="9" orientation="landscape" r:id="rId1"/>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V94"/>
  <sheetViews>
    <sheetView zoomScaleNormal="100" zoomScaleSheetLayoutView="87" workbookViewId="0">
      <selection activeCell="H11" sqref="H11"/>
    </sheetView>
  </sheetViews>
  <sheetFormatPr defaultRowHeight="12.75" x14ac:dyDescent="0.2"/>
  <cols>
    <col min="1" max="1" width="10.7109375" customWidth="1"/>
    <col min="2" max="2" width="10.7109375" style="2" customWidth="1"/>
    <col min="3" max="3" width="60.7109375" customWidth="1"/>
    <col min="4" max="4" width="25.7109375" customWidth="1"/>
    <col min="5" max="6" width="20.7109375" customWidth="1"/>
    <col min="7" max="7" width="12" customWidth="1"/>
    <col min="8" max="8" width="13.7109375" customWidth="1"/>
  </cols>
  <sheetData>
    <row r="1" spans="1:12" s="5" customFormat="1" ht="15" customHeight="1" x14ac:dyDescent="0.2">
      <c r="A1" s="163" t="s">
        <v>64</v>
      </c>
      <c r="B1" s="151"/>
      <c r="C1" s="86"/>
      <c r="D1" s="86"/>
      <c r="E1" s="86"/>
      <c r="F1" s="86"/>
    </row>
    <row r="2" spans="1:12" s="5" customFormat="1" ht="15" customHeight="1" x14ac:dyDescent="0.2">
      <c r="A2" s="163"/>
      <c r="B2" s="151"/>
      <c r="C2" s="86"/>
      <c r="D2" s="86"/>
      <c r="E2" s="86"/>
      <c r="F2" s="86"/>
    </row>
    <row r="3" spans="1:12" s="5" customFormat="1" ht="15" customHeight="1" x14ac:dyDescent="0.2">
      <c r="A3" s="430" t="s">
        <v>310</v>
      </c>
      <c r="B3" s="430"/>
      <c r="C3" s="430"/>
      <c r="D3" s="430"/>
      <c r="E3" s="430"/>
      <c r="F3" s="430"/>
    </row>
    <row r="4" spans="1:12" s="72" customFormat="1" ht="30" customHeight="1" x14ac:dyDescent="0.2">
      <c r="A4" s="396" t="s">
        <v>437</v>
      </c>
      <c r="B4" s="396"/>
      <c r="C4" s="396"/>
      <c r="D4" s="396"/>
      <c r="E4" s="396"/>
      <c r="F4" s="396"/>
    </row>
    <row r="5" spans="1:12" s="72" customFormat="1" ht="15" customHeight="1" x14ac:dyDescent="0.2">
      <c r="A5" s="66"/>
      <c r="B5" s="66"/>
      <c r="C5" s="66"/>
      <c r="D5" s="66"/>
      <c r="E5" s="66"/>
      <c r="F5" s="66"/>
    </row>
    <row r="6" spans="1:12" s="101" customFormat="1" ht="39.950000000000003" customHeight="1" x14ac:dyDescent="0.2">
      <c r="A6" s="131" t="s">
        <v>139</v>
      </c>
      <c r="B6" s="131" t="s">
        <v>205</v>
      </c>
      <c r="C6" s="131" t="s">
        <v>151</v>
      </c>
      <c r="D6" s="131" t="s">
        <v>258</v>
      </c>
      <c r="E6" s="133" t="s">
        <v>140</v>
      </c>
      <c r="F6" s="131" t="s">
        <v>177</v>
      </c>
    </row>
    <row r="7" spans="1:12" s="101" customFormat="1" ht="20.100000000000001" customHeight="1" x14ac:dyDescent="0.2">
      <c r="A7" s="133">
        <v>1</v>
      </c>
      <c r="B7" s="133">
        <v>2</v>
      </c>
      <c r="C7" s="133">
        <v>3</v>
      </c>
      <c r="D7" s="133">
        <v>4</v>
      </c>
      <c r="E7" s="133">
        <v>5</v>
      </c>
      <c r="F7" s="133">
        <v>6</v>
      </c>
    </row>
    <row r="8" spans="1:12" s="72" customFormat="1" ht="15" customHeight="1" x14ac:dyDescent="0.2">
      <c r="A8" s="105">
        <v>1</v>
      </c>
      <c r="B8" s="105" t="s">
        <v>142</v>
      </c>
      <c r="C8" s="106" t="s">
        <v>152</v>
      </c>
      <c r="D8" s="102">
        <v>246388</v>
      </c>
      <c r="E8" s="370">
        <v>0.1079</v>
      </c>
      <c r="F8" s="103">
        <v>4.4000000000000004</v>
      </c>
      <c r="K8" s="104"/>
      <c r="L8" s="104"/>
    </row>
    <row r="9" spans="1:12" s="72" customFormat="1" ht="15" customHeight="1" x14ac:dyDescent="0.2">
      <c r="A9" s="105">
        <v>2</v>
      </c>
      <c r="B9" s="105" t="s">
        <v>141</v>
      </c>
      <c r="C9" s="106" t="s">
        <v>157</v>
      </c>
      <c r="D9" s="102">
        <v>231831</v>
      </c>
      <c r="E9" s="370">
        <v>0.10150000000000001</v>
      </c>
      <c r="F9" s="103">
        <v>4.5999999999999996</v>
      </c>
      <c r="K9" s="104"/>
      <c r="L9" s="104"/>
    </row>
    <row r="10" spans="1:12" s="72" customFormat="1" ht="15" customHeight="1" x14ac:dyDescent="0.2">
      <c r="A10" s="105">
        <v>3</v>
      </c>
      <c r="B10" s="105" t="s">
        <v>143</v>
      </c>
      <c r="C10" s="106" t="s">
        <v>158</v>
      </c>
      <c r="D10" s="102">
        <v>127909</v>
      </c>
      <c r="E10" s="370">
        <v>5.6000000000000001E-2</v>
      </c>
      <c r="F10" s="103">
        <v>7.7</v>
      </c>
      <c r="K10" s="104"/>
      <c r="L10" s="104"/>
    </row>
    <row r="11" spans="1:12" s="72" customFormat="1" ht="30" customHeight="1" x14ac:dyDescent="0.2">
      <c r="A11" s="105">
        <v>4</v>
      </c>
      <c r="B11" s="105" t="s">
        <v>146</v>
      </c>
      <c r="C11" s="106" t="s">
        <v>365</v>
      </c>
      <c r="D11" s="102">
        <v>103384</v>
      </c>
      <c r="E11" s="370">
        <v>4.53E-2</v>
      </c>
      <c r="F11" s="103">
        <v>14</v>
      </c>
      <c r="K11" s="104"/>
      <c r="L11" s="104"/>
    </row>
    <row r="12" spans="1:12" s="72" customFormat="1" ht="15" customHeight="1" x14ac:dyDescent="0.2">
      <c r="A12" s="105">
        <v>5</v>
      </c>
      <c r="B12" s="105" t="s">
        <v>145</v>
      </c>
      <c r="C12" s="106" t="s">
        <v>155</v>
      </c>
      <c r="D12" s="102">
        <v>65240</v>
      </c>
      <c r="E12" s="370">
        <v>2.86E-2</v>
      </c>
      <c r="F12" s="103">
        <v>5.0999999999999996</v>
      </c>
      <c r="K12" s="104"/>
      <c r="L12" s="104"/>
    </row>
    <row r="13" spans="1:12" s="72" customFormat="1" ht="30" customHeight="1" x14ac:dyDescent="0.2">
      <c r="A13" s="105">
        <v>6</v>
      </c>
      <c r="B13" s="105" t="s">
        <v>144</v>
      </c>
      <c r="C13" s="106" t="s">
        <v>156</v>
      </c>
      <c r="D13" s="102">
        <v>55025</v>
      </c>
      <c r="E13" s="370">
        <v>2.41E-2</v>
      </c>
      <c r="F13" s="103">
        <v>4.7</v>
      </c>
      <c r="K13" s="104"/>
      <c r="L13" s="104"/>
    </row>
    <row r="14" spans="1:12" s="72" customFormat="1" ht="15" customHeight="1" x14ac:dyDescent="0.2">
      <c r="A14" s="105">
        <v>7</v>
      </c>
      <c r="B14" s="105" t="s">
        <v>147</v>
      </c>
      <c r="C14" s="106" t="s">
        <v>159</v>
      </c>
      <c r="D14" s="102">
        <v>48707</v>
      </c>
      <c r="E14" s="370">
        <v>2.1299999999999999E-2</v>
      </c>
      <c r="F14" s="103">
        <v>27.8</v>
      </c>
      <c r="K14" s="104"/>
      <c r="L14" s="104"/>
    </row>
    <row r="15" spans="1:12" s="72" customFormat="1" ht="30" customHeight="1" x14ac:dyDescent="0.2">
      <c r="A15" s="105">
        <v>8</v>
      </c>
      <c r="B15" s="105" t="s">
        <v>149</v>
      </c>
      <c r="C15" s="106" t="s">
        <v>154</v>
      </c>
      <c r="D15" s="102">
        <v>32827</v>
      </c>
      <c r="E15" s="370">
        <v>1.44E-2</v>
      </c>
      <c r="F15" s="103">
        <v>12.6</v>
      </c>
      <c r="K15" s="104"/>
      <c r="L15" s="104"/>
    </row>
    <row r="16" spans="1:12" s="72" customFormat="1" ht="15" customHeight="1" x14ac:dyDescent="0.2">
      <c r="A16" s="105">
        <v>9</v>
      </c>
      <c r="B16" s="105" t="s">
        <v>148</v>
      </c>
      <c r="C16" s="106" t="s">
        <v>160</v>
      </c>
      <c r="D16" s="102">
        <v>26742</v>
      </c>
      <c r="E16" s="370">
        <v>1.17E-2</v>
      </c>
      <c r="F16" s="103">
        <v>23.6</v>
      </c>
      <c r="K16" s="104"/>
      <c r="L16" s="104"/>
    </row>
    <row r="17" spans="1:12" s="72" customFormat="1" ht="15" customHeight="1" x14ac:dyDescent="0.2">
      <c r="A17" s="105">
        <v>10</v>
      </c>
      <c r="B17" s="105" t="s">
        <v>150</v>
      </c>
      <c r="C17" s="106" t="s">
        <v>153</v>
      </c>
      <c r="D17" s="102">
        <v>25034</v>
      </c>
      <c r="E17" s="370">
        <v>1.0999999999999999E-2</v>
      </c>
      <c r="F17" s="103">
        <v>10.4</v>
      </c>
      <c r="K17" s="104"/>
      <c r="L17" s="104"/>
    </row>
    <row r="18" spans="1:12" s="72" customFormat="1" ht="15" customHeight="1" x14ac:dyDescent="0.2">
      <c r="A18" s="105">
        <v>11</v>
      </c>
      <c r="B18" s="105" t="s">
        <v>268</v>
      </c>
      <c r="C18" s="106" t="s">
        <v>269</v>
      </c>
      <c r="D18" s="102">
        <v>19729</v>
      </c>
      <c r="E18" s="370">
        <v>8.6E-3</v>
      </c>
      <c r="F18" s="103">
        <v>10.7</v>
      </c>
      <c r="K18" s="104"/>
      <c r="L18" s="104"/>
    </row>
    <row r="19" spans="1:12" s="72" customFormat="1" ht="15" customHeight="1" x14ac:dyDescent="0.2">
      <c r="A19" s="105">
        <v>12</v>
      </c>
      <c r="B19" s="105" t="s">
        <v>180</v>
      </c>
      <c r="C19" s="107" t="s">
        <v>193</v>
      </c>
      <c r="D19" s="102">
        <v>18944</v>
      </c>
      <c r="E19" s="370">
        <v>8.3000000000000001E-3</v>
      </c>
      <c r="F19" s="103">
        <v>3.9</v>
      </c>
      <c r="K19" s="104"/>
      <c r="L19" s="104"/>
    </row>
    <row r="20" spans="1:12" s="72" customFormat="1" ht="15" customHeight="1" x14ac:dyDescent="0.2">
      <c r="A20" s="105">
        <v>13</v>
      </c>
      <c r="B20" s="105" t="s">
        <v>377</v>
      </c>
      <c r="C20" s="106" t="s">
        <v>378</v>
      </c>
      <c r="D20" s="102">
        <v>16301</v>
      </c>
      <c r="E20" s="370">
        <v>7.1000000000000004E-3</v>
      </c>
      <c r="F20" s="103">
        <v>4</v>
      </c>
      <c r="K20" s="104"/>
      <c r="L20" s="104"/>
    </row>
    <row r="21" spans="1:12" s="72" customFormat="1" ht="15" customHeight="1" x14ac:dyDescent="0.2">
      <c r="A21" s="105">
        <v>14</v>
      </c>
      <c r="B21" s="105" t="s">
        <v>261</v>
      </c>
      <c r="C21" s="106" t="s">
        <v>262</v>
      </c>
      <c r="D21" s="102">
        <v>15840</v>
      </c>
      <c r="E21" s="370">
        <v>6.8999999999999999E-3</v>
      </c>
      <c r="F21" s="103">
        <v>5.4</v>
      </c>
      <c r="K21" s="104"/>
      <c r="L21" s="104"/>
    </row>
    <row r="22" spans="1:12" s="72" customFormat="1" ht="15" customHeight="1" x14ac:dyDescent="0.2">
      <c r="A22" s="105">
        <v>15</v>
      </c>
      <c r="B22" s="105" t="s">
        <v>263</v>
      </c>
      <c r="C22" s="106" t="s">
        <v>264</v>
      </c>
      <c r="D22" s="102">
        <v>15534</v>
      </c>
      <c r="E22" s="370">
        <v>6.7999999999999996E-3</v>
      </c>
      <c r="F22" s="103">
        <v>4.7</v>
      </c>
      <c r="K22" s="104"/>
      <c r="L22" s="104"/>
    </row>
    <row r="23" spans="1:12" s="72" customFormat="1" ht="30" customHeight="1" x14ac:dyDescent="0.2">
      <c r="A23" s="105">
        <v>16</v>
      </c>
      <c r="B23" s="105" t="s">
        <v>375</v>
      </c>
      <c r="C23" s="106" t="s">
        <v>376</v>
      </c>
      <c r="D23" s="102">
        <v>14856</v>
      </c>
      <c r="E23" s="370">
        <v>6.4999999999999997E-3</v>
      </c>
      <c r="F23" s="103">
        <v>14.5</v>
      </c>
      <c r="K23" s="104"/>
      <c r="L23" s="104"/>
    </row>
    <row r="24" spans="1:12" s="72" customFormat="1" ht="15" customHeight="1" x14ac:dyDescent="0.2">
      <c r="A24" s="105">
        <v>17</v>
      </c>
      <c r="B24" s="105" t="s">
        <v>179</v>
      </c>
      <c r="C24" s="106" t="s">
        <v>192</v>
      </c>
      <c r="D24" s="102">
        <v>14108</v>
      </c>
      <c r="E24" s="370">
        <v>6.1999999999999998E-3</v>
      </c>
      <c r="F24" s="103">
        <v>3.8</v>
      </c>
      <c r="K24" s="104"/>
      <c r="L24" s="104"/>
    </row>
    <row r="25" spans="1:12" s="72" customFormat="1" ht="15" customHeight="1" x14ac:dyDescent="0.2">
      <c r="A25" s="105">
        <v>18</v>
      </c>
      <c r="B25" s="105" t="s">
        <v>265</v>
      </c>
      <c r="C25" s="106" t="s">
        <v>266</v>
      </c>
      <c r="D25" s="102">
        <v>13870</v>
      </c>
      <c r="E25" s="370">
        <v>6.1000000000000004E-3</v>
      </c>
      <c r="F25" s="103">
        <v>6.1</v>
      </c>
      <c r="K25" s="104"/>
      <c r="L25" s="104"/>
    </row>
    <row r="26" spans="1:12" s="72" customFormat="1" ht="15" customHeight="1" x14ac:dyDescent="0.2">
      <c r="A26" s="105">
        <v>19</v>
      </c>
      <c r="B26" s="105" t="s">
        <v>440</v>
      </c>
      <c r="C26" s="106" t="s">
        <v>441</v>
      </c>
      <c r="D26" s="102">
        <v>12561</v>
      </c>
      <c r="E26" s="370">
        <v>5.4999999999999997E-3</v>
      </c>
      <c r="F26" s="103">
        <v>3.6</v>
      </c>
      <c r="K26" s="104"/>
      <c r="L26" s="104"/>
    </row>
    <row r="27" spans="1:12" s="72" customFormat="1" ht="15" customHeight="1" x14ac:dyDescent="0.2">
      <c r="A27" s="152">
        <v>20</v>
      </c>
      <c r="B27" s="152" t="s">
        <v>442</v>
      </c>
      <c r="C27" s="153" t="s">
        <v>443</v>
      </c>
      <c r="D27" s="154">
        <v>11603</v>
      </c>
      <c r="E27" s="371">
        <v>5.1000000000000004E-3</v>
      </c>
      <c r="F27" s="155">
        <v>4</v>
      </c>
      <c r="K27" s="104"/>
      <c r="L27" s="104"/>
    </row>
    <row r="28" spans="1:12" ht="9.9499999999999993" customHeight="1" x14ac:dyDescent="0.2">
      <c r="E28" s="64"/>
    </row>
    <row r="29" spans="1:12" s="5" customFormat="1" ht="15" customHeight="1" x14ac:dyDescent="0.2">
      <c r="A29" s="390" t="s">
        <v>289</v>
      </c>
      <c r="B29" s="390"/>
      <c r="C29" s="390"/>
      <c r="D29" s="390"/>
      <c r="E29" s="390"/>
      <c r="F29" s="390"/>
    </row>
    <row r="30" spans="1:12" x14ac:dyDescent="0.2">
      <c r="B30" s="208"/>
      <c r="C30" s="211"/>
      <c r="D30" s="212"/>
      <c r="E30" s="212"/>
      <c r="F30" s="212"/>
    </row>
    <row r="31" spans="1:12" x14ac:dyDescent="0.2">
      <c r="B31" s="208"/>
      <c r="C31" s="211"/>
      <c r="D31" s="212"/>
      <c r="E31" s="212"/>
      <c r="F31" s="212"/>
    </row>
    <row r="32" spans="1:12" x14ac:dyDescent="0.2">
      <c r="B32" s="211"/>
      <c r="C32" s="212"/>
      <c r="D32" s="212"/>
      <c r="E32" s="212"/>
      <c r="F32" s="211"/>
    </row>
    <row r="33" spans="2:22" x14ac:dyDescent="0.2">
      <c r="B33" s="211"/>
      <c r="C33" s="212"/>
      <c r="D33" s="212"/>
      <c r="E33" s="212"/>
      <c r="F33" s="211"/>
    </row>
    <row r="34" spans="2:22" x14ac:dyDescent="0.2">
      <c r="B34" s="211"/>
      <c r="C34" s="212"/>
      <c r="D34" s="212"/>
      <c r="E34" s="212"/>
      <c r="F34" s="211"/>
    </row>
    <row r="35" spans="2:22" x14ac:dyDescent="0.2">
      <c r="B35" s="211"/>
      <c r="C35" s="212"/>
      <c r="D35" s="212"/>
      <c r="E35" s="212"/>
      <c r="F35" s="211"/>
    </row>
    <row r="36" spans="2:22" x14ac:dyDescent="0.2">
      <c r="B36" s="211"/>
      <c r="C36" s="212"/>
      <c r="D36" s="212"/>
      <c r="E36" s="212"/>
      <c r="F36" s="211"/>
    </row>
    <row r="37" spans="2:22" ht="12.75" customHeight="1" x14ac:dyDescent="0.2">
      <c r="B37" s="211"/>
      <c r="C37" s="212"/>
      <c r="D37" s="212"/>
      <c r="E37" s="212"/>
      <c r="F37" s="211"/>
    </row>
    <row r="38" spans="2:22" ht="12.75" customHeight="1" x14ac:dyDescent="0.2">
      <c r="B38" s="211"/>
      <c r="C38" s="212"/>
      <c r="D38" s="212"/>
      <c r="E38" s="212"/>
      <c r="F38" s="211"/>
    </row>
    <row r="39" spans="2:22" ht="12.75" customHeight="1" x14ac:dyDescent="0.2">
      <c r="B39" s="211"/>
      <c r="C39" s="212"/>
      <c r="D39" s="212"/>
      <c r="E39" s="212"/>
      <c r="F39" s="211"/>
    </row>
    <row r="40" spans="2:22" x14ac:dyDescent="0.2">
      <c r="B40" s="211"/>
      <c r="C40" s="212"/>
      <c r="D40" s="212"/>
      <c r="E40" s="212"/>
      <c r="F40" s="211"/>
    </row>
    <row r="41" spans="2:22" x14ac:dyDescent="0.2">
      <c r="B41" s="208"/>
      <c r="C41" s="209"/>
      <c r="D41" s="210"/>
      <c r="E41" s="12"/>
      <c r="F41" s="12"/>
    </row>
    <row r="42" spans="2:22" ht="14.25" customHeight="1" x14ac:dyDescent="0.2">
      <c r="B42" s="208"/>
      <c r="C42" s="209"/>
      <c r="D42" s="210"/>
      <c r="E42" s="12"/>
      <c r="F42" s="12"/>
    </row>
    <row r="43" spans="2:22" x14ac:dyDescent="0.2">
      <c r="B43" s="208"/>
      <c r="C43" s="209"/>
      <c r="D43" s="210"/>
      <c r="E43" s="12"/>
      <c r="F43" s="12"/>
    </row>
    <row r="44" spans="2:22" x14ac:dyDescent="0.2">
      <c r="B44" s="208"/>
      <c r="C44" s="209"/>
      <c r="D44" s="210"/>
      <c r="E44" s="12"/>
      <c r="F44" s="12"/>
      <c r="V44" s="63"/>
    </row>
    <row r="45" spans="2:22" x14ac:dyDescent="0.2">
      <c r="B45" s="208"/>
      <c r="C45" s="209"/>
      <c r="D45" s="210"/>
      <c r="E45" s="12"/>
      <c r="F45" s="12"/>
    </row>
    <row r="46" spans="2:22" x14ac:dyDescent="0.2">
      <c r="B46" s="208"/>
      <c r="C46" s="209"/>
      <c r="D46" s="210"/>
      <c r="E46" s="12"/>
      <c r="F46" s="12"/>
    </row>
    <row r="47" spans="2:22" x14ac:dyDescent="0.2">
      <c r="B47" s="208"/>
      <c r="C47" s="209"/>
      <c r="D47" s="210"/>
      <c r="E47" s="12"/>
      <c r="F47" s="12"/>
    </row>
    <row r="48" spans="2:22" x14ac:dyDescent="0.2">
      <c r="B48" s="208"/>
      <c r="C48" s="12"/>
      <c r="D48" s="12"/>
      <c r="E48" s="12"/>
      <c r="F48" s="12"/>
    </row>
    <row r="49" spans="1:6" x14ac:dyDescent="0.2">
      <c r="B49" s="208"/>
      <c r="C49" s="12"/>
      <c r="D49" s="12"/>
      <c r="E49" s="12"/>
      <c r="F49" s="12"/>
    </row>
    <row r="50" spans="1:6" x14ac:dyDescent="0.2">
      <c r="A50" s="42"/>
      <c r="B50" s="209"/>
      <c r="C50" s="12"/>
      <c r="D50" s="12"/>
      <c r="E50" s="12"/>
      <c r="F50" s="12"/>
    </row>
    <row r="51" spans="1:6" x14ac:dyDescent="0.2">
      <c r="A51" s="42"/>
      <c r="B51" s="209"/>
      <c r="C51" s="12"/>
      <c r="D51" s="12"/>
      <c r="E51" s="12"/>
      <c r="F51" s="12"/>
    </row>
    <row r="52" spans="1:6" x14ac:dyDescent="0.2">
      <c r="A52" s="42"/>
      <c r="B52" s="209"/>
      <c r="C52" s="12"/>
      <c r="D52" s="12"/>
      <c r="E52" s="12"/>
      <c r="F52" s="12"/>
    </row>
    <row r="53" spans="1:6" ht="13.5" customHeight="1" x14ac:dyDescent="0.2">
      <c r="B53" s="209"/>
      <c r="C53" s="12"/>
      <c r="D53" s="12"/>
      <c r="E53" s="12"/>
      <c r="F53" s="12"/>
    </row>
    <row r="54" spans="1:6" x14ac:dyDescent="0.2">
      <c r="B54" s="208"/>
      <c r="C54" s="12"/>
      <c r="D54" s="12"/>
      <c r="E54" s="12"/>
      <c r="F54" s="12"/>
    </row>
    <row r="55" spans="1:6" x14ac:dyDescent="0.2">
      <c r="B55" s="208"/>
      <c r="C55" s="12"/>
      <c r="D55" s="12"/>
      <c r="E55" s="12"/>
      <c r="F55" s="12"/>
    </row>
    <row r="56" spans="1:6" x14ac:dyDescent="0.2">
      <c r="B56" s="208"/>
      <c r="C56" s="12"/>
      <c r="D56" s="12"/>
      <c r="E56" s="12"/>
      <c r="F56" s="12"/>
    </row>
    <row r="57" spans="1:6" x14ac:dyDescent="0.2">
      <c r="B57" s="208"/>
      <c r="C57" s="12"/>
      <c r="D57" s="12"/>
      <c r="E57" s="12"/>
      <c r="F57" s="12"/>
    </row>
    <row r="58" spans="1:6" x14ac:dyDescent="0.2">
      <c r="B58" s="208"/>
      <c r="C58" s="12"/>
      <c r="D58" s="12"/>
      <c r="E58" s="12"/>
      <c r="F58" s="12"/>
    </row>
    <row r="59" spans="1:6" x14ac:dyDescent="0.2">
      <c r="B59" s="208"/>
      <c r="C59" s="12"/>
      <c r="D59" s="12"/>
      <c r="E59" s="12"/>
      <c r="F59" s="12"/>
    </row>
    <row r="60" spans="1:6" x14ac:dyDescent="0.2">
      <c r="B60" s="208"/>
      <c r="C60" s="12"/>
      <c r="D60" s="12"/>
      <c r="E60" s="12"/>
      <c r="F60" s="12"/>
    </row>
    <row r="61" spans="1:6" x14ac:dyDescent="0.2">
      <c r="B61" s="208"/>
      <c r="C61" s="12"/>
      <c r="D61" s="12"/>
      <c r="E61" s="12"/>
      <c r="F61" s="12"/>
    </row>
    <row r="62" spans="1:6" x14ac:dyDescent="0.2">
      <c r="B62" s="208"/>
      <c r="C62" s="12"/>
      <c r="D62" s="12"/>
      <c r="E62" s="12"/>
      <c r="F62" s="12"/>
    </row>
    <row r="63" spans="1:6" x14ac:dyDescent="0.2">
      <c r="B63" s="208"/>
      <c r="C63" s="12"/>
      <c r="D63" s="12"/>
      <c r="E63" s="12"/>
      <c r="F63" s="12"/>
    </row>
    <row r="64" spans="1:6" x14ac:dyDescent="0.2">
      <c r="B64" s="208"/>
      <c r="C64" s="12"/>
      <c r="D64" s="12"/>
      <c r="E64" s="12"/>
      <c r="F64" s="12"/>
    </row>
    <row r="65" spans="1:6" x14ac:dyDescent="0.2">
      <c r="B65" s="208"/>
      <c r="C65" s="12"/>
      <c r="D65" s="12"/>
      <c r="E65" s="12"/>
      <c r="F65" s="12"/>
    </row>
    <row r="66" spans="1:6" x14ac:dyDescent="0.2">
      <c r="B66" s="208"/>
      <c r="C66" s="12"/>
      <c r="D66" s="12"/>
      <c r="E66" s="12"/>
      <c r="F66" s="12"/>
    </row>
    <row r="67" spans="1:6" x14ac:dyDescent="0.2">
      <c r="A67" s="42"/>
      <c r="B67" s="208"/>
      <c r="C67" s="12"/>
      <c r="D67" s="12"/>
      <c r="E67" s="12"/>
      <c r="F67" s="12"/>
    </row>
    <row r="68" spans="1:6" x14ac:dyDescent="0.2">
      <c r="B68" s="208"/>
      <c r="C68" s="12"/>
      <c r="D68" s="12"/>
      <c r="E68" s="12"/>
      <c r="F68" s="12"/>
    </row>
    <row r="69" spans="1:6" x14ac:dyDescent="0.2">
      <c r="B69" s="208"/>
      <c r="C69" s="12"/>
      <c r="D69" s="12"/>
      <c r="E69" s="12"/>
      <c r="F69" s="12"/>
    </row>
    <row r="70" spans="1:6" x14ac:dyDescent="0.2">
      <c r="B70" s="208"/>
      <c r="C70" s="12"/>
      <c r="D70" s="12"/>
      <c r="E70" s="12"/>
      <c r="F70" s="12"/>
    </row>
    <row r="71" spans="1:6" x14ac:dyDescent="0.2">
      <c r="B71" s="208"/>
      <c r="C71" s="12"/>
      <c r="D71" s="12"/>
      <c r="E71" s="12"/>
      <c r="F71" s="12"/>
    </row>
    <row r="72" spans="1:6" x14ac:dyDescent="0.2">
      <c r="B72" s="208"/>
      <c r="C72" s="12"/>
      <c r="D72" s="12"/>
      <c r="E72" s="12"/>
      <c r="F72" s="12"/>
    </row>
    <row r="73" spans="1:6" x14ac:dyDescent="0.2">
      <c r="B73" s="208"/>
      <c r="C73" s="12"/>
      <c r="D73" s="12"/>
      <c r="E73" s="12"/>
      <c r="F73" s="12"/>
    </row>
    <row r="74" spans="1:6" x14ac:dyDescent="0.2">
      <c r="B74" s="208"/>
      <c r="C74" s="12"/>
      <c r="D74" s="12"/>
      <c r="E74" s="12"/>
      <c r="F74" s="12"/>
    </row>
    <row r="75" spans="1:6" x14ac:dyDescent="0.2">
      <c r="B75" s="208"/>
      <c r="C75" s="12"/>
      <c r="D75" s="12"/>
      <c r="E75" s="12"/>
      <c r="F75" s="12"/>
    </row>
    <row r="76" spans="1:6" x14ac:dyDescent="0.2">
      <c r="B76" s="208"/>
      <c r="C76" s="12"/>
      <c r="D76" s="12"/>
      <c r="E76" s="12"/>
      <c r="F76" s="12"/>
    </row>
    <row r="77" spans="1:6" x14ac:dyDescent="0.2">
      <c r="B77" s="208"/>
      <c r="C77" s="12"/>
      <c r="D77" s="12"/>
      <c r="E77" s="12"/>
      <c r="F77" s="12"/>
    </row>
    <row r="78" spans="1:6" x14ac:dyDescent="0.2">
      <c r="B78" s="208"/>
      <c r="C78" s="12"/>
      <c r="D78" s="12"/>
      <c r="E78" s="12"/>
      <c r="F78" s="12"/>
    </row>
    <row r="79" spans="1:6" x14ac:dyDescent="0.2">
      <c r="B79" s="208"/>
      <c r="C79" s="12"/>
      <c r="D79" s="12"/>
      <c r="E79" s="12"/>
      <c r="F79" s="12"/>
    </row>
    <row r="80" spans="1:6" x14ac:dyDescent="0.2">
      <c r="B80" s="208"/>
      <c r="C80" s="12"/>
      <c r="D80" s="12"/>
      <c r="E80" s="12"/>
      <c r="F80" s="12"/>
    </row>
    <row r="81" spans="1:6" x14ac:dyDescent="0.2">
      <c r="B81" s="208"/>
      <c r="C81" s="12"/>
      <c r="D81" s="12"/>
      <c r="E81" s="12"/>
      <c r="F81" s="12"/>
    </row>
    <row r="82" spans="1:6" x14ac:dyDescent="0.2">
      <c r="B82" s="208"/>
      <c r="C82" s="12"/>
      <c r="D82" s="12"/>
      <c r="E82" s="12"/>
      <c r="F82" s="12"/>
    </row>
    <row r="83" spans="1:6" x14ac:dyDescent="0.2">
      <c r="B83" s="208"/>
      <c r="C83" s="12"/>
      <c r="D83" s="12"/>
      <c r="E83" s="12"/>
      <c r="F83" s="12"/>
    </row>
    <row r="84" spans="1:6" x14ac:dyDescent="0.2">
      <c r="B84" s="208"/>
      <c r="C84" s="12"/>
      <c r="D84" s="12"/>
      <c r="E84" s="12"/>
      <c r="F84" s="12"/>
    </row>
    <row r="85" spans="1:6" x14ac:dyDescent="0.2">
      <c r="B85" s="208"/>
      <c r="C85" s="12"/>
      <c r="D85" s="12"/>
      <c r="E85" s="12"/>
      <c r="F85" s="12"/>
    </row>
    <row r="86" spans="1:6" x14ac:dyDescent="0.2">
      <c r="B86" s="208"/>
      <c r="C86" s="12"/>
      <c r="D86" s="12"/>
      <c r="E86" s="12"/>
      <c r="F86" s="12"/>
    </row>
    <row r="87" spans="1:6" x14ac:dyDescent="0.2">
      <c r="B87" s="208"/>
      <c r="C87" s="12"/>
      <c r="D87" s="12"/>
      <c r="E87" s="12"/>
      <c r="F87" s="12"/>
    </row>
    <row r="88" spans="1:6" x14ac:dyDescent="0.2">
      <c r="B88" s="208"/>
      <c r="C88" s="12"/>
      <c r="D88" s="12"/>
      <c r="E88" s="12"/>
      <c r="F88" s="12"/>
    </row>
    <row r="89" spans="1:6" x14ac:dyDescent="0.2">
      <c r="B89" s="208"/>
      <c r="C89" s="12"/>
      <c r="D89" s="12"/>
      <c r="E89" s="12"/>
      <c r="F89" s="12"/>
    </row>
    <row r="90" spans="1:6" x14ac:dyDescent="0.2">
      <c r="B90" s="208"/>
      <c r="C90" s="12"/>
      <c r="D90" s="12"/>
      <c r="E90" s="12"/>
      <c r="F90" s="12"/>
    </row>
    <row r="91" spans="1:6" x14ac:dyDescent="0.2">
      <c r="B91" s="208"/>
      <c r="C91" s="12"/>
      <c r="D91" s="12"/>
      <c r="E91" s="12"/>
      <c r="F91" s="12"/>
    </row>
    <row r="94" spans="1:6" x14ac:dyDescent="0.2">
      <c r="A94" s="42"/>
    </row>
  </sheetData>
  <mergeCells count="3">
    <mergeCell ref="A4:F4"/>
    <mergeCell ref="A29:F29"/>
    <mergeCell ref="A3:F3"/>
  </mergeCells>
  <hyperlinks>
    <hyperlink ref="A1" location="Съдържание!Print_Area" display="към съдържанието" xr:uid="{00000000-0004-0000-1900-000000000000}"/>
  </hyperlinks>
  <printOptions horizontalCentered="1"/>
  <pageMargins left="0.39370078740157483" right="0.39370078740157483" top="0.59055118110236227" bottom="0.39370078740157483" header="0.31496062992125984" footer="0.31496062992125984"/>
  <pageSetup paperSize="9" scale="85"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O42"/>
  <sheetViews>
    <sheetView zoomScale="71" zoomScaleNormal="71" zoomScaleSheetLayoutView="71" workbookViewId="0">
      <selection activeCell="H11" sqref="H11"/>
    </sheetView>
  </sheetViews>
  <sheetFormatPr defaultRowHeight="12.75" x14ac:dyDescent="0.2"/>
  <cols>
    <col min="1" max="1" width="19.7109375" style="72" customWidth="1"/>
    <col min="2" max="2" width="10.7109375" style="72" customWidth="1"/>
    <col min="3" max="3" width="12.7109375" style="72" customWidth="1"/>
    <col min="4" max="4" width="14.7109375" style="72" customWidth="1"/>
    <col min="5" max="5" width="10.7109375" style="72" customWidth="1"/>
    <col min="6" max="6" width="14.7109375" style="72" customWidth="1"/>
    <col min="7" max="7" width="18.7109375" style="72" customWidth="1"/>
    <col min="8" max="8" width="10.7109375" style="72" customWidth="1"/>
    <col min="9" max="9" width="18.7109375" style="72" customWidth="1"/>
    <col min="10" max="10" width="10.7109375" style="85" customWidth="1"/>
    <col min="11" max="11" width="12.7109375" style="72" customWidth="1"/>
    <col min="12" max="12" width="14.7109375" style="72" customWidth="1"/>
    <col min="13" max="13" width="10.7109375" style="72" customWidth="1"/>
    <col min="14" max="14" width="14.7109375" style="72" customWidth="1"/>
    <col min="15" max="15" width="18.7109375" style="72" customWidth="1"/>
    <col min="16" max="16" width="9.7109375" style="72" customWidth="1"/>
    <col min="17" max="17" width="18.7109375" style="72" customWidth="1"/>
    <col min="18" max="18" width="10.7109375" style="72" customWidth="1"/>
    <col min="19" max="19" width="12.7109375" style="72" customWidth="1"/>
    <col min="20" max="20" width="14.7109375" style="72" customWidth="1"/>
    <col min="21" max="21" width="10.7109375" style="72" customWidth="1"/>
    <col min="22" max="22" width="14.7109375" style="72" customWidth="1"/>
    <col min="23" max="23" width="18.7109375" style="72" customWidth="1"/>
    <col min="24" max="24" width="9.7109375" style="72" customWidth="1"/>
    <col min="25" max="32" width="9.140625" style="72" customWidth="1"/>
    <col min="33" max="16384" width="9.140625" style="72"/>
  </cols>
  <sheetData>
    <row r="1" spans="1:41" ht="15" customHeight="1" x14ac:dyDescent="0.2">
      <c r="A1" s="163" t="s">
        <v>64</v>
      </c>
      <c r="B1" s="76"/>
      <c r="C1" s="76"/>
      <c r="D1" s="76"/>
      <c r="E1" s="76"/>
      <c r="F1" s="76"/>
      <c r="G1" s="76"/>
      <c r="H1" s="207"/>
      <c r="I1" s="79"/>
    </row>
    <row r="2" spans="1:41" ht="15" customHeight="1" x14ac:dyDescent="0.2">
      <c r="A2" s="163"/>
      <c r="B2" s="274"/>
      <c r="C2" s="274"/>
      <c r="D2" s="274"/>
      <c r="E2" s="274"/>
      <c r="F2" s="274"/>
      <c r="G2" s="274"/>
      <c r="H2" s="79"/>
      <c r="I2" s="79"/>
    </row>
    <row r="3" spans="1:41" ht="15" customHeight="1" x14ac:dyDescent="0.2">
      <c r="A3" s="414" t="s">
        <v>311</v>
      </c>
      <c r="B3" s="415"/>
      <c r="C3" s="415"/>
      <c r="D3" s="415"/>
      <c r="E3" s="415"/>
      <c r="F3" s="415"/>
      <c r="G3" s="415"/>
      <c r="H3" s="415"/>
      <c r="I3" s="287"/>
    </row>
    <row r="4" spans="1:41" ht="45" customHeight="1" x14ac:dyDescent="0.2">
      <c r="A4" s="395" t="s">
        <v>444</v>
      </c>
      <c r="B4" s="396"/>
      <c r="C4" s="396"/>
      <c r="D4" s="396"/>
      <c r="E4" s="396"/>
      <c r="F4" s="396"/>
      <c r="G4" s="396"/>
      <c r="H4" s="396"/>
      <c r="I4" s="282"/>
      <c r="J4" s="281"/>
      <c r="K4" s="281"/>
      <c r="L4" s="281"/>
      <c r="M4" s="281"/>
      <c r="N4" s="281"/>
      <c r="O4" s="281"/>
      <c r="P4" s="281"/>
      <c r="Q4" s="281"/>
      <c r="R4" s="281"/>
    </row>
    <row r="5" spans="1:41" ht="15" customHeight="1" x14ac:dyDescent="0.2">
      <c r="A5" s="78"/>
      <c r="B5" s="77"/>
      <c r="C5" s="77"/>
      <c r="D5" s="77"/>
      <c r="E5" s="77"/>
      <c r="F5" s="77"/>
      <c r="G5" s="77"/>
      <c r="H5" s="181"/>
      <c r="I5" s="275"/>
      <c r="P5" s="109" t="s">
        <v>312</v>
      </c>
      <c r="Q5" s="109"/>
      <c r="X5" s="109" t="s">
        <v>313</v>
      </c>
    </row>
    <row r="6" spans="1:41" ht="15" customHeight="1" x14ac:dyDescent="0.2">
      <c r="A6" s="404" t="s">
        <v>308</v>
      </c>
      <c r="B6" s="403" t="s">
        <v>5</v>
      </c>
      <c r="C6" s="403"/>
      <c r="D6" s="403"/>
      <c r="E6" s="403"/>
      <c r="F6" s="403"/>
      <c r="G6" s="403"/>
      <c r="H6" s="403"/>
      <c r="I6" s="404" t="s">
        <v>308</v>
      </c>
      <c r="J6" s="403" t="s">
        <v>293</v>
      </c>
      <c r="K6" s="403"/>
      <c r="L6" s="403"/>
      <c r="M6" s="403"/>
      <c r="N6" s="403"/>
      <c r="O6" s="403"/>
      <c r="P6" s="403"/>
      <c r="Q6" s="404" t="s">
        <v>308</v>
      </c>
      <c r="R6" s="403" t="s">
        <v>294</v>
      </c>
      <c r="S6" s="403"/>
      <c r="T6" s="403"/>
      <c r="U6" s="403"/>
      <c r="V6" s="403"/>
      <c r="W6" s="403"/>
      <c r="X6" s="403"/>
    </row>
    <row r="7" spans="1:41" ht="50.1" customHeight="1" x14ac:dyDescent="0.2">
      <c r="A7" s="405"/>
      <c r="B7" s="400" t="s">
        <v>168</v>
      </c>
      <c r="C7" s="400"/>
      <c r="D7" s="400"/>
      <c r="E7" s="400" t="s">
        <v>172</v>
      </c>
      <c r="F7" s="400"/>
      <c r="G7" s="400"/>
      <c r="H7" s="401" t="s">
        <v>134</v>
      </c>
      <c r="I7" s="405"/>
      <c r="J7" s="400" t="s">
        <v>168</v>
      </c>
      <c r="K7" s="400"/>
      <c r="L7" s="400"/>
      <c r="M7" s="400" t="s">
        <v>172</v>
      </c>
      <c r="N7" s="400"/>
      <c r="O7" s="400"/>
      <c r="P7" s="401" t="s">
        <v>134</v>
      </c>
      <c r="Q7" s="405"/>
      <c r="R7" s="400" t="s">
        <v>168</v>
      </c>
      <c r="S7" s="400"/>
      <c r="T7" s="400"/>
      <c r="U7" s="400" t="s">
        <v>172</v>
      </c>
      <c r="V7" s="400"/>
      <c r="W7" s="400"/>
      <c r="X7" s="401" t="s">
        <v>134</v>
      </c>
    </row>
    <row r="8" spans="1:41" ht="60" customHeight="1" x14ac:dyDescent="0.2">
      <c r="A8" s="406"/>
      <c r="B8" s="121" t="s">
        <v>130</v>
      </c>
      <c r="C8" s="121" t="s">
        <v>131</v>
      </c>
      <c r="D8" s="122" t="s">
        <v>132</v>
      </c>
      <c r="E8" s="121" t="s">
        <v>171</v>
      </c>
      <c r="F8" s="121" t="s">
        <v>169</v>
      </c>
      <c r="G8" s="122" t="s">
        <v>135</v>
      </c>
      <c r="H8" s="402"/>
      <c r="I8" s="406"/>
      <c r="J8" s="121" t="s">
        <v>130</v>
      </c>
      <c r="K8" s="121" t="s">
        <v>131</v>
      </c>
      <c r="L8" s="122" t="s">
        <v>132</v>
      </c>
      <c r="M8" s="121" t="s">
        <v>171</v>
      </c>
      <c r="N8" s="121" t="s">
        <v>169</v>
      </c>
      <c r="O8" s="122" t="s">
        <v>135</v>
      </c>
      <c r="P8" s="402"/>
      <c r="Q8" s="406"/>
      <c r="R8" s="121" t="s">
        <v>130</v>
      </c>
      <c r="S8" s="121" t="s">
        <v>131</v>
      </c>
      <c r="T8" s="122" t="s">
        <v>132</v>
      </c>
      <c r="U8" s="121" t="s">
        <v>171</v>
      </c>
      <c r="V8" s="121" t="s">
        <v>169</v>
      </c>
      <c r="W8" s="122" t="s">
        <v>135</v>
      </c>
      <c r="X8" s="402"/>
    </row>
    <row r="9" spans="1:41" s="92" customFormat="1" ht="20.100000000000001" customHeight="1" x14ac:dyDescent="0.2">
      <c r="A9" s="133">
        <v>1</v>
      </c>
      <c r="B9" s="121">
        <v>2</v>
      </c>
      <c r="C9" s="121">
        <v>3</v>
      </c>
      <c r="D9" s="122" t="s">
        <v>133</v>
      </c>
      <c r="E9" s="122">
        <v>5</v>
      </c>
      <c r="F9" s="122">
        <v>6</v>
      </c>
      <c r="G9" s="122" t="s">
        <v>166</v>
      </c>
      <c r="H9" s="121" t="s">
        <v>167</v>
      </c>
      <c r="I9" s="133">
        <v>9</v>
      </c>
      <c r="J9" s="322">
        <v>10</v>
      </c>
      <c r="K9" s="322">
        <v>11</v>
      </c>
      <c r="L9" s="122" t="s">
        <v>342</v>
      </c>
      <c r="M9" s="122">
        <v>13</v>
      </c>
      <c r="N9" s="122">
        <v>14</v>
      </c>
      <c r="O9" s="122" t="s">
        <v>343</v>
      </c>
      <c r="P9" s="322" t="s">
        <v>344</v>
      </c>
      <c r="Q9" s="133">
        <v>17</v>
      </c>
      <c r="R9" s="322">
        <v>18</v>
      </c>
      <c r="S9" s="322">
        <v>19</v>
      </c>
      <c r="T9" s="122" t="s">
        <v>345</v>
      </c>
      <c r="U9" s="122">
        <v>21</v>
      </c>
      <c r="V9" s="122">
        <v>22</v>
      </c>
      <c r="W9" s="122" t="s">
        <v>346</v>
      </c>
      <c r="X9" s="322" t="s">
        <v>347</v>
      </c>
    </row>
    <row r="10" spans="1:41" ht="15" customHeight="1" x14ac:dyDescent="0.2">
      <c r="A10" s="303" t="s">
        <v>33</v>
      </c>
      <c r="B10" s="75">
        <f t="shared" ref="B10:B37" si="0">J10+R10</f>
        <v>88</v>
      </c>
      <c r="C10" s="75">
        <f t="shared" ref="C10:C37" si="1">K10+S10</f>
        <v>84</v>
      </c>
      <c r="D10" s="176">
        <f t="shared" ref="D10:D38" si="2">C10/B10</f>
        <v>0.95454545454545459</v>
      </c>
      <c r="E10" s="75">
        <f t="shared" ref="E10:E37" si="3">M10+U10</f>
        <v>248</v>
      </c>
      <c r="F10" s="75">
        <f t="shared" ref="F10:F37" si="4">N10+V10</f>
        <v>242</v>
      </c>
      <c r="G10" s="176">
        <f>F10/E10</f>
        <v>0.97580645161290325</v>
      </c>
      <c r="H10" s="96">
        <f>E10/B10</f>
        <v>2.8181818181818183</v>
      </c>
      <c r="I10" s="303" t="s">
        <v>33</v>
      </c>
      <c r="J10" s="75">
        <v>56</v>
      </c>
      <c r="K10" s="75">
        <v>54</v>
      </c>
      <c r="L10" s="176">
        <f>K10/J10</f>
        <v>0.9642857142857143</v>
      </c>
      <c r="M10" s="75">
        <v>169</v>
      </c>
      <c r="N10" s="75">
        <v>165</v>
      </c>
      <c r="O10" s="176">
        <f>N10/M10</f>
        <v>0.97633136094674555</v>
      </c>
      <c r="P10" s="96">
        <f>M10/J10</f>
        <v>3.0178571428571428</v>
      </c>
      <c r="Q10" s="303" t="s">
        <v>33</v>
      </c>
      <c r="R10" s="75">
        <v>32</v>
      </c>
      <c r="S10" s="75">
        <v>30</v>
      </c>
      <c r="T10" s="176">
        <f>S10/R10</f>
        <v>0.9375</v>
      </c>
      <c r="U10" s="75">
        <v>79</v>
      </c>
      <c r="V10" s="75">
        <v>77</v>
      </c>
      <c r="W10" s="176">
        <f>V10/U10</f>
        <v>0.97468354430379744</v>
      </c>
      <c r="X10" s="96">
        <f>U10/R10</f>
        <v>2.46875</v>
      </c>
      <c r="AK10" s="7"/>
      <c r="AL10" s="7"/>
      <c r="AM10" s="7"/>
      <c r="AN10" s="7"/>
      <c r="AO10" s="7"/>
    </row>
    <row r="11" spans="1:41" ht="15" customHeight="1" x14ac:dyDescent="0.2">
      <c r="A11" s="303" t="s">
        <v>34</v>
      </c>
      <c r="B11" s="75">
        <f t="shared" si="0"/>
        <v>130</v>
      </c>
      <c r="C11" s="75">
        <f t="shared" si="1"/>
        <v>127</v>
      </c>
      <c r="D11" s="176">
        <f t="shared" si="2"/>
        <v>0.97692307692307689</v>
      </c>
      <c r="E11" s="75">
        <f t="shared" si="3"/>
        <v>356</v>
      </c>
      <c r="F11" s="75">
        <f t="shared" si="4"/>
        <v>350</v>
      </c>
      <c r="G11" s="176">
        <f t="shared" ref="G11:G37" si="5">F11/E11</f>
        <v>0.9831460674157303</v>
      </c>
      <c r="H11" s="96">
        <f t="shared" ref="H11:H37" si="6">E11/B11</f>
        <v>2.7384615384615385</v>
      </c>
      <c r="I11" s="303" t="s">
        <v>34</v>
      </c>
      <c r="J11" s="75">
        <v>80</v>
      </c>
      <c r="K11" s="75">
        <v>78</v>
      </c>
      <c r="L11" s="176">
        <f t="shared" ref="L11:L37" si="7">K11/J11</f>
        <v>0.97499999999999998</v>
      </c>
      <c r="M11" s="75">
        <v>229</v>
      </c>
      <c r="N11" s="75">
        <v>225</v>
      </c>
      <c r="O11" s="176">
        <f t="shared" ref="O11:O37" si="8">N11/M11</f>
        <v>0.98253275109170302</v>
      </c>
      <c r="P11" s="96">
        <f t="shared" ref="P11:P37" si="9">M11/J11</f>
        <v>2.8624999999999998</v>
      </c>
      <c r="Q11" s="303" t="s">
        <v>34</v>
      </c>
      <c r="R11" s="75">
        <v>50</v>
      </c>
      <c r="S11" s="75">
        <v>49</v>
      </c>
      <c r="T11" s="176">
        <f t="shared" ref="T11:T37" si="10">S11/R11</f>
        <v>0.98</v>
      </c>
      <c r="U11" s="75">
        <v>127</v>
      </c>
      <c r="V11" s="75">
        <v>125</v>
      </c>
      <c r="W11" s="176">
        <f t="shared" ref="W11:W37" si="11">V11/U11</f>
        <v>0.98425196850393704</v>
      </c>
      <c r="X11" s="96">
        <f t="shared" ref="X11:X37" si="12">U11/R11</f>
        <v>2.54</v>
      </c>
      <c r="AK11" s="7"/>
      <c r="AL11" s="7"/>
      <c r="AM11" s="7"/>
      <c r="AN11" s="7"/>
      <c r="AO11" s="7"/>
    </row>
    <row r="12" spans="1:41" ht="15" customHeight="1" x14ac:dyDescent="0.2">
      <c r="A12" s="303" t="s">
        <v>35</v>
      </c>
      <c r="B12" s="75">
        <f t="shared" si="0"/>
        <v>247</v>
      </c>
      <c r="C12" s="75">
        <f t="shared" si="1"/>
        <v>236</v>
      </c>
      <c r="D12" s="176">
        <f t="shared" si="2"/>
        <v>0.95546558704453444</v>
      </c>
      <c r="E12" s="75">
        <f t="shared" si="3"/>
        <v>685</v>
      </c>
      <c r="F12" s="75">
        <f t="shared" si="4"/>
        <v>665</v>
      </c>
      <c r="G12" s="176">
        <f t="shared" si="5"/>
        <v>0.97080291970802923</v>
      </c>
      <c r="H12" s="96">
        <f t="shared" si="6"/>
        <v>2.7732793522267207</v>
      </c>
      <c r="I12" s="303" t="s">
        <v>35</v>
      </c>
      <c r="J12" s="75">
        <v>157</v>
      </c>
      <c r="K12" s="75">
        <v>148</v>
      </c>
      <c r="L12" s="176">
        <f t="shared" si="7"/>
        <v>0.9426751592356688</v>
      </c>
      <c r="M12" s="75">
        <v>450</v>
      </c>
      <c r="N12" s="75">
        <v>437</v>
      </c>
      <c r="O12" s="176">
        <f t="shared" si="8"/>
        <v>0.97111111111111115</v>
      </c>
      <c r="P12" s="96">
        <f t="shared" si="9"/>
        <v>2.8662420382165603</v>
      </c>
      <c r="Q12" s="303" t="s">
        <v>35</v>
      </c>
      <c r="R12" s="75">
        <v>90</v>
      </c>
      <c r="S12" s="75">
        <v>88</v>
      </c>
      <c r="T12" s="176">
        <f t="shared" si="10"/>
        <v>0.97777777777777775</v>
      </c>
      <c r="U12" s="75">
        <v>235</v>
      </c>
      <c r="V12" s="75">
        <v>228</v>
      </c>
      <c r="W12" s="176">
        <f t="shared" si="11"/>
        <v>0.97021276595744677</v>
      </c>
      <c r="X12" s="96">
        <f t="shared" si="12"/>
        <v>2.6111111111111112</v>
      </c>
      <c r="AK12" s="7"/>
      <c r="AL12" s="7"/>
      <c r="AM12" s="7"/>
      <c r="AN12" s="7"/>
      <c r="AO12" s="7"/>
    </row>
    <row r="13" spans="1:41" ht="15" customHeight="1" x14ac:dyDescent="0.2">
      <c r="A13" s="303" t="s">
        <v>36</v>
      </c>
      <c r="B13" s="75">
        <f t="shared" si="0"/>
        <v>88</v>
      </c>
      <c r="C13" s="75">
        <f t="shared" si="1"/>
        <v>88</v>
      </c>
      <c r="D13" s="176">
        <f t="shared" si="2"/>
        <v>1</v>
      </c>
      <c r="E13" s="75">
        <f t="shared" si="3"/>
        <v>245</v>
      </c>
      <c r="F13" s="75">
        <f t="shared" si="4"/>
        <v>245</v>
      </c>
      <c r="G13" s="176">
        <f t="shared" si="5"/>
        <v>1</v>
      </c>
      <c r="H13" s="96">
        <f t="shared" si="6"/>
        <v>2.7840909090909092</v>
      </c>
      <c r="I13" s="303" t="s">
        <v>36</v>
      </c>
      <c r="J13" s="75">
        <v>59</v>
      </c>
      <c r="K13" s="75">
        <v>59</v>
      </c>
      <c r="L13" s="176">
        <f t="shared" si="7"/>
        <v>1</v>
      </c>
      <c r="M13" s="75">
        <v>159</v>
      </c>
      <c r="N13" s="75">
        <v>159</v>
      </c>
      <c r="O13" s="176">
        <f t="shared" si="8"/>
        <v>1</v>
      </c>
      <c r="P13" s="96">
        <f t="shared" si="9"/>
        <v>2.6949152542372881</v>
      </c>
      <c r="Q13" s="303" t="s">
        <v>36</v>
      </c>
      <c r="R13" s="75">
        <v>29</v>
      </c>
      <c r="S13" s="75">
        <v>29</v>
      </c>
      <c r="T13" s="176">
        <f t="shared" si="10"/>
        <v>1</v>
      </c>
      <c r="U13" s="75">
        <v>86</v>
      </c>
      <c r="V13" s="75">
        <v>86</v>
      </c>
      <c r="W13" s="176">
        <f t="shared" si="11"/>
        <v>1</v>
      </c>
      <c r="X13" s="96">
        <f t="shared" si="12"/>
        <v>2.9655172413793105</v>
      </c>
    </row>
    <row r="14" spans="1:41" ht="15" customHeight="1" x14ac:dyDescent="0.2">
      <c r="A14" s="303" t="s">
        <v>37</v>
      </c>
      <c r="B14" s="75">
        <f t="shared" si="0"/>
        <v>10</v>
      </c>
      <c r="C14" s="75">
        <f t="shared" si="1"/>
        <v>10</v>
      </c>
      <c r="D14" s="176">
        <f t="shared" si="2"/>
        <v>1</v>
      </c>
      <c r="E14" s="75">
        <f t="shared" si="3"/>
        <v>31</v>
      </c>
      <c r="F14" s="75">
        <f t="shared" si="4"/>
        <v>31</v>
      </c>
      <c r="G14" s="176">
        <f t="shared" si="5"/>
        <v>1</v>
      </c>
      <c r="H14" s="96">
        <f t="shared" si="6"/>
        <v>3.1</v>
      </c>
      <c r="I14" s="303" t="s">
        <v>37</v>
      </c>
      <c r="J14" s="75">
        <v>6</v>
      </c>
      <c r="K14" s="75">
        <v>6</v>
      </c>
      <c r="L14" s="176">
        <f t="shared" si="7"/>
        <v>1</v>
      </c>
      <c r="M14" s="75">
        <v>21</v>
      </c>
      <c r="N14" s="75">
        <v>21</v>
      </c>
      <c r="O14" s="176">
        <f t="shared" si="8"/>
        <v>1</v>
      </c>
      <c r="P14" s="96">
        <f t="shared" si="9"/>
        <v>3.5</v>
      </c>
      <c r="Q14" s="303" t="s">
        <v>37</v>
      </c>
      <c r="R14" s="75">
        <v>4</v>
      </c>
      <c r="S14" s="75">
        <v>4</v>
      </c>
      <c r="T14" s="176">
        <f t="shared" si="10"/>
        <v>1</v>
      </c>
      <c r="U14" s="75">
        <v>10</v>
      </c>
      <c r="V14" s="75">
        <v>10</v>
      </c>
      <c r="W14" s="176">
        <f t="shared" si="11"/>
        <v>1</v>
      </c>
      <c r="X14" s="96">
        <f t="shared" si="12"/>
        <v>2.5</v>
      </c>
    </row>
    <row r="15" spans="1:41" ht="15" customHeight="1" x14ac:dyDescent="0.2">
      <c r="A15" s="303" t="s">
        <v>38</v>
      </c>
      <c r="B15" s="75">
        <f t="shared" si="0"/>
        <v>47</v>
      </c>
      <c r="C15" s="75">
        <f t="shared" si="1"/>
        <v>44</v>
      </c>
      <c r="D15" s="176">
        <f t="shared" si="2"/>
        <v>0.93617021276595747</v>
      </c>
      <c r="E15" s="75">
        <f t="shared" si="3"/>
        <v>112</v>
      </c>
      <c r="F15" s="75">
        <f t="shared" si="4"/>
        <v>109</v>
      </c>
      <c r="G15" s="176">
        <f t="shared" si="5"/>
        <v>0.9732142857142857</v>
      </c>
      <c r="H15" s="96">
        <f t="shared" si="6"/>
        <v>2.3829787234042552</v>
      </c>
      <c r="I15" s="303" t="s">
        <v>38</v>
      </c>
      <c r="J15" s="75">
        <v>29</v>
      </c>
      <c r="K15" s="75">
        <v>28</v>
      </c>
      <c r="L15" s="176">
        <f t="shared" si="7"/>
        <v>0.96551724137931039</v>
      </c>
      <c r="M15" s="75">
        <v>69</v>
      </c>
      <c r="N15" s="75">
        <v>68</v>
      </c>
      <c r="O15" s="176">
        <f t="shared" si="8"/>
        <v>0.98550724637681164</v>
      </c>
      <c r="P15" s="96">
        <f t="shared" si="9"/>
        <v>2.3793103448275863</v>
      </c>
      <c r="Q15" s="303" t="s">
        <v>38</v>
      </c>
      <c r="R15" s="75">
        <v>18</v>
      </c>
      <c r="S15" s="75">
        <v>16</v>
      </c>
      <c r="T15" s="176">
        <f t="shared" si="10"/>
        <v>0.88888888888888884</v>
      </c>
      <c r="U15" s="75">
        <v>43</v>
      </c>
      <c r="V15" s="75">
        <v>41</v>
      </c>
      <c r="W15" s="176">
        <f t="shared" si="11"/>
        <v>0.95348837209302328</v>
      </c>
      <c r="X15" s="96">
        <f t="shared" si="12"/>
        <v>2.3888888888888888</v>
      </c>
    </row>
    <row r="16" spans="1:41" ht="15" customHeight="1" x14ac:dyDescent="0.2">
      <c r="A16" s="303" t="s">
        <v>39</v>
      </c>
      <c r="B16" s="75">
        <f t="shared" si="0"/>
        <v>45</v>
      </c>
      <c r="C16" s="75">
        <f t="shared" si="1"/>
        <v>45</v>
      </c>
      <c r="D16" s="176">
        <f t="shared" si="2"/>
        <v>1</v>
      </c>
      <c r="E16" s="75">
        <f t="shared" si="3"/>
        <v>146</v>
      </c>
      <c r="F16" s="75">
        <f t="shared" si="4"/>
        <v>146</v>
      </c>
      <c r="G16" s="176">
        <f t="shared" si="5"/>
        <v>1</v>
      </c>
      <c r="H16" s="96">
        <f t="shared" si="6"/>
        <v>3.2444444444444445</v>
      </c>
      <c r="I16" s="303" t="s">
        <v>39</v>
      </c>
      <c r="J16" s="75">
        <v>31</v>
      </c>
      <c r="K16" s="75">
        <v>31</v>
      </c>
      <c r="L16" s="176">
        <f t="shared" si="7"/>
        <v>1</v>
      </c>
      <c r="M16" s="75">
        <v>96</v>
      </c>
      <c r="N16" s="75">
        <v>96</v>
      </c>
      <c r="O16" s="176">
        <f t="shared" si="8"/>
        <v>1</v>
      </c>
      <c r="P16" s="96">
        <f t="shared" si="9"/>
        <v>3.096774193548387</v>
      </c>
      <c r="Q16" s="303" t="s">
        <v>39</v>
      </c>
      <c r="R16" s="75">
        <v>14</v>
      </c>
      <c r="S16" s="75">
        <v>14</v>
      </c>
      <c r="T16" s="176">
        <f t="shared" si="10"/>
        <v>1</v>
      </c>
      <c r="U16" s="75">
        <v>50</v>
      </c>
      <c r="V16" s="75">
        <v>50</v>
      </c>
      <c r="W16" s="176">
        <f t="shared" si="11"/>
        <v>1</v>
      </c>
      <c r="X16" s="96">
        <f t="shared" si="12"/>
        <v>3.5714285714285716</v>
      </c>
    </row>
    <row r="17" spans="1:24" ht="15" customHeight="1" x14ac:dyDescent="0.2">
      <c r="A17" s="303" t="s">
        <v>40</v>
      </c>
      <c r="B17" s="75">
        <f t="shared" si="0"/>
        <v>31</v>
      </c>
      <c r="C17" s="75">
        <f t="shared" si="1"/>
        <v>30</v>
      </c>
      <c r="D17" s="176">
        <f t="shared" si="2"/>
        <v>0.967741935483871</v>
      </c>
      <c r="E17" s="75">
        <f t="shared" si="3"/>
        <v>89</v>
      </c>
      <c r="F17" s="75">
        <f t="shared" si="4"/>
        <v>87</v>
      </c>
      <c r="G17" s="176">
        <f t="shared" si="5"/>
        <v>0.97752808988764039</v>
      </c>
      <c r="H17" s="96">
        <f t="shared" si="6"/>
        <v>2.870967741935484</v>
      </c>
      <c r="I17" s="303" t="s">
        <v>40</v>
      </c>
      <c r="J17" s="75">
        <v>23</v>
      </c>
      <c r="K17" s="75">
        <v>22</v>
      </c>
      <c r="L17" s="176">
        <f t="shared" si="7"/>
        <v>0.95652173913043481</v>
      </c>
      <c r="M17" s="75">
        <v>70</v>
      </c>
      <c r="N17" s="75">
        <v>69</v>
      </c>
      <c r="O17" s="176">
        <f t="shared" si="8"/>
        <v>0.98571428571428577</v>
      </c>
      <c r="P17" s="96">
        <f t="shared" si="9"/>
        <v>3.0434782608695654</v>
      </c>
      <c r="Q17" s="303" t="s">
        <v>40</v>
      </c>
      <c r="R17" s="75">
        <v>8</v>
      </c>
      <c r="S17" s="75">
        <v>8</v>
      </c>
      <c r="T17" s="176">
        <f t="shared" si="10"/>
        <v>1</v>
      </c>
      <c r="U17" s="75">
        <v>19</v>
      </c>
      <c r="V17" s="75">
        <v>18</v>
      </c>
      <c r="W17" s="176">
        <f t="shared" si="11"/>
        <v>0.94736842105263153</v>
      </c>
      <c r="X17" s="96">
        <f t="shared" si="12"/>
        <v>2.375</v>
      </c>
    </row>
    <row r="18" spans="1:24" ht="15" customHeight="1" x14ac:dyDescent="0.2">
      <c r="A18" s="303" t="s">
        <v>41</v>
      </c>
      <c r="B18" s="75">
        <f t="shared" si="0"/>
        <v>45</v>
      </c>
      <c r="C18" s="75">
        <f t="shared" si="1"/>
        <v>44</v>
      </c>
      <c r="D18" s="176">
        <f t="shared" si="2"/>
        <v>0.97777777777777775</v>
      </c>
      <c r="E18" s="75">
        <f t="shared" si="3"/>
        <v>144</v>
      </c>
      <c r="F18" s="75">
        <f t="shared" si="4"/>
        <v>142</v>
      </c>
      <c r="G18" s="176">
        <f t="shared" si="5"/>
        <v>0.98611111111111116</v>
      </c>
      <c r="H18" s="96">
        <f t="shared" si="6"/>
        <v>3.2</v>
      </c>
      <c r="I18" s="303" t="s">
        <v>41</v>
      </c>
      <c r="J18" s="75">
        <v>32</v>
      </c>
      <c r="K18" s="75">
        <v>31</v>
      </c>
      <c r="L18" s="176">
        <f t="shared" si="7"/>
        <v>0.96875</v>
      </c>
      <c r="M18" s="75">
        <v>98</v>
      </c>
      <c r="N18" s="75">
        <v>96</v>
      </c>
      <c r="O18" s="176">
        <f t="shared" si="8"/>
        <v>0.97959183673469385</v>
      </c>
      <c r="P18" s="96">
        <f t="shared" si="9"/>
        <v>3.0625</v>
      </c>
      <c r="Q18" s="303" t="s">
        <v>41</v>
      </c>
      <c r="R18" s="75">
        <v>13</v>
      </c>
      <c r="S18" s="75">
        <v>13</v>
      </c>
      <c r="T18" s="176">
        <f t="shared" si="10"/>
        <v>1</v>
      </c>
      <c r="U18" s="75">
        <v>46</v>
      </c>
      <c r="V18" s="75">
        <v>46</v>
      </c>
      <c r="W18" s="176">
        <f t="shared" si="11"/>
        <v>1</v>
      </c>
      <c r="X18" s="96">
        <f t="shared" si="12"/>
        <v>3.5384615384615383</v>
      </c>
    </row>
    <row r="19" spans="1:24" ht="15" customHeight="1" x14ac:dyDescent="0.2">
      <c r="A19" s="303" t="s">
        <v>42</v>
      </c>
      <c r="B19" s="75">
        <f t="shared" si="0"/>
        <v>32</v>
      </c>
      <c r="C19" s="75">
        <f t="shared" si="1"/>
        <v>31</v>
      </c>
      <c r="D19" s="176">
        <f t="shared" si="2"/>
        <v>0.96875</v>
      </c>
      <c r="E19" s="75">
        <f t="shared" si="3"/>
        <v>106</v>
      </c>
      <c r="F19" s="75">
        <f t="shared" si="4"/>
        <v>105</v>
      </c>
      <c r="G19" s="176">
        <f t="shared" si="5"/>
        <v>0.99056603773584906</v>
      </c>
      <c r="H19" s="96">
        <f t="shared" si="6"/>
        <v>3.3125</v>
      </c>
      <c r="I19" s="303" t="s">
        <v>42</v>
      </c>
      <c r="J19" s="75">
        <v>19</v>
      </c>
      <c r="K19" s="75">
        <v>18</v>
      </c>
      <c r="L19" s="176">
        <f t="shared" si="7"/>
        <v>0.94736842105263153</v>
      </c>
      <c r="M19" s="75">
        <v>61</v>
      </c>
      <c r="N19" s="75">
        <v>60</v>
      </c>
      <c r="O19" s="176">
        <f t="shared" si="8"/>
        <v>0.98360655737704916</v>
      </c>
      <c r="P19" s="96">
        <f t="shared" si="9"/>
        <v>3.2105263157894739</v>
      </c>
      <c r="Q19" s="303" t="s">
        <v>42</v>
      </c>
      <c r="R19" s="75">
        <v>13</v>
      </c>
      <c r="S19" s="75">
        <v>13</v>
      </c>
      <c r="T19" s="176">
        <f t="shared" si="10"/>
        <v>1</v>
      </c>
      <c r="U19" s="75">
        <v>45</v>
      </c>
      <c r="V19" s="75">
        <v>45</v>
      </c>
      <c r="W19" s="176">
        <f t="shared" si="11"/>
        <v>1</v>
      </c>
      <c r="X19" s="96">
        <f t="shared" si="12"/>
        <v>3.4615384615384617</v>
      </c>
    </row>
    <row r="20" spans="1:24" ht="15" customHeight="1" x14ac:dyDescent="0.2">
      <c r="A20" s="303" t="s">
        <v>43</v>
      </c>
      <c r="B20" s="75">
        <f t="shared" si="0"/>
        <v>25</v>
      </c>
      <c r="C20" s="75">
        <f t="shared" si="1"/>
        <v>25</v>
      </c>
      <c r="D20" s="176">
        <f t="shared" si="2"/>
        <v>1</v>
      </c>
      <c r="E20" s="75">
        <f t="shared" si="3"/>
        <v>72</v>
      </c>
      <c r="F20" s="75">
        <f t="shared" si="4"/>
        <v>72</v>
      </c>
      <c r="G20" s="176">
        <f t="shared" si="5"/>
        <v>1</v>
      </c>
      <c r="H20" s="96">
        <f t="shared" si="6"/>
        <v>2.88</v>
      </c>
      <c r="I20" s="303" t="s">
        <v>43</v>
      </c>
      <c r="J20" s="75">
        <v>16</v>
      </c>
      <c r="K20" s="75">
        <v>16</v>
      </c>
      <c r="L20" s="176">
        <f t="shared" si="7"/>
        <v>1</v>
      </c>
      <c r="M20" s="75">
        <v>51</v>
      </c>
      <c r="N20" s="75">
        <v>51</v>
      </c>
      <c r="O20" s="176">
        <f t="shared" si="8"/>
        <v>1</v>
      </c>
      <c r="P20" s="96">
        <f t="shared" si="9"/>
        <v>3.1875</v>
      </c>
      <c r="Q20" s="303" t="s">
        <v>43</v>
      </c>
      <c r="R20" s="75">
        <v>9</v>
      </c>
      <c r="S20" s="75">
        <v>9</v>
      </c>
      <c r="T20" s="176">
        <f t="shared" si="10"/>
        <v>1</v>
      </c>
      <c r="U20" s="75">
        <v>21</v>
      </c>
      <c r="V20" s="75">
        <v>21</v>
      </c>
      <c r="W20" s="176">
        <f t="shared" si="11"/>
        <v>1</v>
      </c>
      <c r="X20" s="96">
        <f t="shared" si="12"/>
        <v>2.3333333333333335</v>
      </c>
    </row>
    <row r="21" spans="1:24" ht="15" customHeight="1" x14ac:dyDescent="0.2">
      <c r="A21" s="303" t="s">
        <v>44</v>
      </c>
      <c r="B21" s="75">
        <f t="shared" si="0"/>
        <v>77</v>
      </c>
      <c r="C21" s="75">
        <f t="shared" si="1"/>
        <v>77</v>
      </c>
      <c r="D21" s="176">
        <f t="shared" si="2"/>
        <v>1</v>
      </c>
      <c r="E21" s="75">
        <f t="shared" si="3"/>
        <v>197</v>
      </c>
      <c r="F21" s="75">
        <f t="shared" si="4"/>
        <v>196</v>
      </c>
      <c r="G21" s="176">
        <f t="shared" si="5"/>
        <v>0.99492385786802029</v>
      </c>
      <c r="H21" s="96">
        <f t="shared" si="6"/>
        <v>2.5584415584415585</v>
      </c>
      <c r="I21" s="303" t="s">
        <v>44</v>
      </c>
      <c r="J21" s="75">
        <v>50</v>
      </c>
      <c r="K21" s="75">
        <v>50</v>
      </c>
      <c r="L21" s="176">
        <f t="shared" si="7"/>
        <v>1</v>
      </c>
      <c r="M21" s="75">
        <v>137</v>
      </c>
      <c r="N21" s="75">
        <v>136</v>
      </c>
      <c r="O21" s="176">
        <f t="shared" si="8"/>
        <v>0.99270072992700731</v>
      </c>
      <c r="P21" s="96">
        <f t="shared" si="9"/>
        <v>2.74</v>
      </c>
      <c r="Q21" s="303" t="s">
        <v>44</v>
      </c>
      <c r="R21" s="75">
        <v>27</v>
      </c>
      <c r="S21" s="75">
        <v>27</v>
      </c>
      <c r="T21" s="176">
        <f t="shared" si="10"/>
        <v>1</v>
      </c>
      <c r="U21" s="75">
        <v>60</v>
      </c>
      <c r="V21" s="75">
        <v>60</v>
      </c>
      <c r="W21" s="176">
        <f t="shared" si="11"/>
        <v>1</v>
      </c>
      <c r="X21" s="96">
        <f t="shared" si="12"/>
        <v>2.2222222222222223</v>
      </c>
    </row>
    <row r="22" spans="1:24" ht="15" customHeight="1" x14ac:dyDescent="0.2">
      <c r="A22" s="303" t="s">
        <v>45</v>
      </c>
      <c r="B22" s="75">
        <f t="shared" si="0"/>
        <v>52</v>
      </c>
      <c r="C22" s="75">
        <f t="shared" si="1"/>
        <v>49</v>
      </c>
      <c r="D22" s="176">
        <f t="shared" si="2"/>
        <v>0.94230769230769229</v>
      </c>
      <c r="E22" s="75">
        <f t="shared" si="3"/>
        <v>130</v>
      </c>
      <c r="F22" s="75">
        <f t="shared" si="4"/>
        <v>127</v>
      </c>
      <c r="G22" s="176">
        <f t="shared" si="5"/>
        <v>0.97692307692307689</v>
      </c>
      <c r="H22" s="96">
        <f t="shared" si="6"/>
        <v>2.5</v>
      </c>
      <c r="I22" s="303" t="s">
        <v>45</v>
      </c>
      <c r="J22" s="75">
        <v>37</v>
      </c>
      <c r="K22" s="75">
        <v>34</v>
      </c>
      <c r="L22" s="176">
        <f t="shared" si="7"/>
        <v>0.91891891891891897</v>
      </c>
      <c r="M22" s="75">
        <v>103</v>
      </c>
      <c r="N22" s="75">
        <v>100</v>
      </c>
      <c r="O22" s="176">
        <f t="shared" si="8"/>
        <v>0.970873786407767</v>
      </c>
      <c r="P22" s="96">
        <f t="shared" si="9"/>
        <v>2.7837837837837838</v>
      </c>
      <c r="Q22" s="303" t="s">
        <v>45</v>
      </c>
      <c r="R22" s="75">
        <v>15</v>
      </c>
      <c r="S22" s="75">
        <v>15</v>
      </c>
      <c r="T22" s="176">
        <f t="shared" si="10"/>
        <v>1</v>
      </c>
      <c r="U22" s="75">
        <v>27</v>
      </c>
      <c r="V22" s="75">
        <v>27</v>
      </c>
      <c r="W22" s="176">
        <f t="shared" si="11"/>
        <v>1</v>
      </c>
      <c r="X22" s="96">
        <f t="shared" si="12"/>
        <v>1.8</v>
      </c>
    </row>
    <row r="23" spans="1:24" ht="15" customHeight="1" x14ac:dyDescent="0.2">
      <c r="A23" s="303" t="s">
        <v>46</v>
      </c>
      <c r="B23" s="75">
        <f t="shared" si="0"/>
        <v>73</v>
      </c>
      <c r="C23" s="75">
        <f t="shared" si="1"/>
        <v>71</v>
      </c>
      <c r="D23" s="176">
        <f t="shared" si="2"/>
        <v>0.9726027397260274</v>
      </c>
      <c r="E23" s="75">
        <f t="shared" si="3"/>
        <v>205</v>
      </c>
      <c r="F23" s="75">
        <f t="shared" si="4"/>
        <v>202</v>
      </c>
      <c r="G23" s="176">
        <f t="shared" si="5"/>
        <v>0.98536585365853657</v>
      </c>
      <c r="H23" s="96">
        <f t="shared" si="6"/>
        <v>2.8082191780821919</v>
      </c>
      <c r="I23" s="303" t="s">
        <v>46</v>
      </c>
      <c r="J23" s="75">
        <v>43</v>
      </c>
      <c r="K23" s="75">
        <v>42</v>
      </c>
      <c r="L23" s="176">
        <f t="shared" si="7"/>
        <v>0.97674418604651159</v>
      </c>
      <c r="M23" s="75">
        <v>127</v>
      </c>
      <c r="N23" s="75">
        <v>126</v>
      </c>
      <c r="O23" s="176">
        <f t="shared" si="8"/>
        <v>0.99212598425196852</v>
      </c>
      <c r="P23" s="96">
        <f t="shared" si="9"/>
        <v>2.9534883720930232</v>
      </c>
      <c r="Q23" s="303" t="s">
        <v>46</v>
      </c>
      <c r="R23" s="75">
        <v>30</v>
      </c>
      <c r="S23" s="75">
        <v>29</v>
      </c>
      <c r="T23" s="176">
        <f t="shared" si="10"/>
        <v>0.96666666666666667</v>
      </c>
      <c r="U23" s="75">
        <v>78</v>
      </c>
      <c r="V23" s="75">
        <v>76</v>
      </c>
      <c r="W23" s="176">
        <f t="shared" si="11"/>
        <v>0.97435897435897434</v>
      </c>
      <c r="X23" s="96">
        <f t="shared" si="12"/>
        <v>2.6</v>
      </c>
    </row>
    <row r="24" spans="1:24" ht="15" customHeight="1" x14ac:dyDescent="0.2">
      <c r="A24" s="303" t="s">
        <v>47</v>
      </c>
      <c r="B24" s="75">
        <f t="shared" si="0"/>
        <v>447</v>
      </c>
      <c r="C24" s="75">
        <f t="shared" si="1"/>
        <v>415</v>
      </c>
      <c r="D24" s="176">
        <f t="shared" si="2"/>
        <v>0.92841163310961972</v>
      </c>
      <c r="E24" s="75">
        <f t="shared" si="3"/>
        <v>1062</v>
      </c>
      <c r="F24" s="75">
        <f t="shared" si="4"/>
        <v>1023</v>
      </c>
      <c r="G24" s="176">
        <f t="shared" si="5"/>
        <v>0.96327683615819204</v>
      </c>
      <c r="H24" s="96">
        <f t="shared" si="6"/>
        <v>2.3758389261744965</v>
      </c>
      <c r="I24" s="303" t="s">
        <v>47</v>
      </c>
      <c r="J24" s="75">
        <v>282</v>
      </c>
      <c r="K24" s="75">
        <v>268</v>
      </c>
      <c r="L24" s="176">
        <f t="shared" si="7"/>
        <v>0.95035460992907805</v>
      </c>
      <c r="M24" s="75">
        <v>695</v>
      </c>
      <c r="N24" s="75">
        <v>677</v>
      </c>
      <c r="O24" s="176">
        <f t="shared" si="8"/>
        <v>0.97410071942446042</v>
      </c>
      <c r="P24" s="96">
        <f t="shared" si="9"/>
        <v>2.4645390070921986</v>
      </c>
      <c r="Q24" s="303" t="s">
        <v>47</v>
      </c>
      <c r="R24" s="75">
        <v>165</v>
      </c>
      <c r="S24" s="75">
        <v>147</v>
      </c>
      <c r="T24" s="176">
        <f t="shared" si="10"/>
        <v>0.89090909090909087</v>
      </c>
      <c r="U24" s="75">
        <v>367</v>
      </c>
      <c r="V24" s="75">
        <v>346</v>
      </c>
      <c r="W24" s="176">
        <f t="shared" si="11"/>
        <v>0.94277929155313356</v>
      </c>
      <c r="X24" s="96">
        <f t="shared" si="12"/>
        <v>2.2242424242424241</v>
      </c>
    </row>
    <row r="25" spans="1:24" ht="15" customHeight="1" x14ac:dyDescent="0.2">
      <c r="A25" s="303" t="s">
        <v>48</v>
      </c>
      <c r="B25" s="75">
        <f t="shared" si="0"/>
        <v>55</v>
      </c>
      <c r="C25" s="75">
        <f t="shared" si="1"/>
        <v>54</v>
      </c>
      <c r="D25" s="176">
        <f t="shared" si="2"/>
        <v>0.98181818181818181</v>
      </c>
      <c r="E25" s="75">
        <f t="shared" si="3"/>
        <v>166</v>
      </c>
      <c r="F25" s="75">
        <f t="shared" si="4"/>
        <v>165</v>
      </c>
      <c r="G25" s="176">
        <f t="shared" si="5"/>
        <v>0.99397590361445787</v>
      </c>
      <c r="H25" s="96">
        <f t="shared" si="6"/>
        <v>3.0181818181818181</v>
      </c>
      <c r="I25" s="303" t="s">
        <v>48</v>
      </c>
      <c r="J25" s="75">
        <v>39</v>
      </c>
      <c r="K25" s="75">
        <v>39</v>
      </c>
      <c r="L25" s="176">
        <f t="shared" si="7"/>
        <v>1</v>
      </c>
      <c r="M25" s="75">
        <v>114</v>
      </c>
      <c r="N25" s="75">
        <v>114</v>
      </c>
      <c r="O25" s="176">
        <f t="shared" si="8"/>
        <v>1</v>
      </c>
      <c r="P25" s="96">
        <f t="shared" si="9"/>
        <v>2.9230769230769229</v>
      </c>
      <c r="Q25" s="303" t="s">
        <v>48</v>
      </c>
      <c r="R25" s="75">
        <v>16</v>
      </c>
      <c r="S25" s="75">
        <v>15</v>
      </c>
      <c r="T25" s="176">
        <f t="shared" si="10"/>
        <v>0.9375</v>
      </c>
      <c r="U25" s="75">
        <v>52</v>
      </c>
      <c r="V25" s="75">
        <v>51</v>
      </c>
      <c r="W25" s="176">
        <f t="shared" si="11"/>
        <v>0.98076923076923073</v>
      </c>
      <c r="X25" s="96">
        <f t="shared" si="12"/>
        <v>3.25</v>
      </c>
    </row>
    <row r="26" spans="1:24" ht="15" customHeight="1" x14ac:dyDescent="0.2">
      <c r="A26" s="303" t="s">
        <v>49</v>
      </c>
      <c r="B26" s="75">
        <f t="shared" si="0"/>
        <v>117</v>
      </c>
      <c r="C26" s="75">
        <f t="shared" si="1"/>
        <v>111</v>
      </c>
      <c r="D26" s="176">
        <f t="shared" si="2"/>
        <v>0.94871794871794868</v>
      </c>
      <c r="E26" s="75">
        <f t="shared" si="3"/>
        <v>311</v>
      </c>
      <c r="F26" s="75">
        <f t="shared" si="4"/>
        <v>303</v>
      </c>
      <c r="G26" s="176">
        <f t="shared" si="5"/>
        <v>0.97427652733118975</v>
      </c>
      <c r="H26" s="96">
        <f t="shared" si="6"/>
        <v>2.658119658119658</v>
      </c>
      <c r="I26" s="303" t="s">
        <v>49</v>
      </c>
      <c r="J26" s="75">
        <v>70</v>
      </c>
      <c r="K26" s="75">
        <v>67</v>
      </c>
      <c r="L26" s="176">
        <f t="shared" si="7"/>
        <v>0.95714285714285718</v>
      </c>
      <c r="M26" s="75">
        <v>188</v>
      </c>
      <c r="N26" s="75">
        <v>184</v>
      </c>
      <c r="O26" s="176">
        <f t="shared" si="8"/>
        <v>0.97872340425531912</v>
      </c>
      <c r="P26" s="96">
        <f t="shared" si="9"/>
        <v>2.6857142857142855</v>
      </c>
      <c r="Q26" s="303" t="s">
        <v>49</v>
      </c>
      <c r="R26" s="75">
        <v>47</v>
      </c>
      <c r="S26" s="75">
        <v>44</v>
      </c>
      <c r="T26" s="176">
        <f t="shared" si="10"/>
        <v>0.93617021276595747</v>
      </c>
      <c r="U26" s="75">
        <v>123</v>
      </c>
      <c r="V26" s="75">
        <v>119</v>
      </c>
      <c r="W26" s="176">
        <f t="shared" si="11"/>
        <v>0.96747967479674801</v>
      </c>
      <c r="X26" s="96">
        <f t="shared" si="12"/>
        <v>2.6170212765957448</v>
      </c>
    </row>
    <row r="27" spans="1:24" ht="15" customHeight="1" x14ac:dyDescent="0.2">
      <c r="A27" s="303" t="s">
        <v>50</v>
      </c>
      <c r="B27" s="75">
        <f t="shared" si="0"/>
        <v>27</v>
      </c>
      <c r="C27" s="75">
        <f t="shared" si="1"/>
        <v>27</v>
      </c>
      <c r="D27" s="176">
        <f t="shared" si="2"/>
        <v>1</v>
      </c>
      <c r="E27" s="75">
        <f t="shared" si="3"/>
        <v>84</v>
      </c>
      <c r="F27" s="75">
        <f t="shared" si="4"/>
        <v>84</v>
      </c>
      <c r="G27" s="176">
        <f t="shared" si="5"/>
        <v>1</v>
      </c>
      <c r="H27" s="96">
        <f t="shared" si="6"/>
        <v>3.1111111111111112</v>
      </c>
      <c r="I27" s="303" t="s">
        <v>50</v>
      </c>
      <c r="J27" s="75">
        <v>22</v>
      </c>
      <c r="K27" s="75">
        <v>22</v>
      </c>
      <c r="L27" s="176">
        <f t="shared" si="7"/>
        <v>1</v>
      </c>
      <c r="M27" s="75">
        <v>67</v>
      </c>
      <c r="N27" s="75">
        <v>67</v>
      </c>
      <c r="O27" s="176">
        <f t="shared" si="8"/>
        <v>1</v>
      </c>
      <c r="P27" s="96">
        <f t="shared" si="9"/>
        <v>3.0454545454545454</v>
      </c>
      <c r="Q27" s="303" t="s">
        <v>50</v>
      </c>
      <c r="R27" s="75">
        <v>5</v>
      </c>
      <c r="S27" s="75">
        <v>5</v>
      </c>
      <c r="T27" s="176">
        <f t="shared" si="10"/>
        <v>1</v>
      </c>
      <c r="U27" s="75">
        <v>17</v>
      </c>
      <c r="V27" s="75">
        <v>17</v>
      </c>
      <c r="W27" s="176">
        <f t="shared" si="11"/>
        <v>1</v>
      </c>
      <c r="X27" s="96">
        <f t="shared" si="12"/>
        <v>3.4</v>
      </c>
    </row>
    <row r="28" spans="1:24" ht="15" customHeight="1" x14ac:dyDescent="0.2">
      <c r="A28" s="303" t="s">
        <v>51</v>
      </c>
      <c r="B28" s="75">
        <f t="shared" si="0"/>
        <v>64</v>
      </c>
      <c r="C28" s="75">
        <f t="shared" si="1"/>
        <v>61</v>
      </c>
      <c r="D28" s="176">
        <f t="shared" si="2"/>
        <v>0.953125</v>
      </c>
      <c r="E28" s="75">
        <f t="shared" si="3"/>
        <v>155</v>
      </c>
      <c r="F28" s="75">
        <f t="shared" si="4"/>
        <v>150</v>
      </c>
      <c r="G28" s="176">
        <f t="shared" si="5"/>
        <v>0.967741935483871</v>
      </c>
      <c r="H28" s="96">
        <f t="shared" si="6"/>
        <v>2.421875</v>
      </c>
      <c r="I28" s="303" t="s">
        <v>51</v>
      </c>
      <c r="J28" s="75">
        <v>34</v>
      </c>
      <c r="K28" s="75">
        <v>32</v>
      </c>
      <c r="L28" s="176">
        <f t="shared" si="7"/>
        <v>0.94117647058823528</v>
      </c>
      <c r="M28" s="75">
        <v>83</v>
      </c>
      <c r="N28" s="75">
        <v>80</v>
      </c>
      <c r="O28" s="176">
        <f t="shared" si="8"/>
        <v>0.96385542168674698</v>
      </c>
      <c r="P28" s="96">
        <f t="shared" si="9"/>
        <v>2.4411764705882355</v>
      </c>
      <c r="Q28" s="303" t="s">
        <v>51</v>
      </c>
      <c r="R28" s="75">
        <v>30</v>
      </c>
      <c r="S28" s="75">
        <v>29</v>
      </c>
      <c r="T28" s="176">
        <f t="shared" si="10"/>
        <v>0.96666666666666667</v>
      </c>
      <c r="U28" s="75">
        <v>72</v>
      </c>
      <c r="V28" s="75">
        <v>70</v>
      </c>
      <c r="W28" s="176">
        <f t="shared" si="11"/>
        <v>0.97222222222222221</v>
      </c>
      <c r="X28" s="96">
        <f t="shared" si="12"/>
        <v>2.4</v>
      </c>
    </row>
    <row r="29" spans="1:24" ht="15" customHeight="1" x14ac:dyDescent="0.2">
      <c r="A29" s="303" t="s">
        <v>52</v>
      </c>
      <c r="B29" s="75">
        <f t="shared" si="0"/>
        <v>78</v>
      </c>
      <c r="C29" s="75">
        <f t="shared" si="1"/>
        <v>78</v>
      </c>
      <c r="D29" s="176">
        <f t="shared" si="2"/>
        <v>1</v>
      </c>
      <c r="E29" s="75">
        <f t="shared" si="3"/>
        <v>226</v>
      </c>
      <c r="F29" s="75">
        <f t="shared" si="4"/>
        <v>224</v>
      </c>
      <c r="G29" s="176">
        <f t="shared" si="5"/>
        <v>0.99115044247787609</v>
      </c>
      <c r="H29" s="96">
        <f t="shared" si="6"/>
        <v>2.8974358974358974</v>
      </c>
      <c r="I29" s="303" t="s">
        <v>52</v>
      </c>
      <c r="J29" s="75">
        <v>63</v>
      </c>
      <c r="K29" s="75">
        <v>63</v>
      </c>
      <c r="L29" s="176">
        <f t="shared" si="7"/>
        <v>1</v>
      </c>
      <c r="M29" s="75">
        <v>175</v>
      </c>
      <c r="N29" s="75">
        <v>173</v>
      </c>
      <c r="O29" s="176">
        <f t="shared" si="8"/>
        <v>0.98857142857142855</v>
      </c>
      <c r="P29" s="96">
        <f t="shared" si="9"/>
        <v>2.7777777777777777</v>
      </c>
      <c r="Q29" s="303" t="s">
        <v>52</v>
      </c>
      <c r="R29" s="75">
        <v>15</v>
      </c>
      <c r="S29" s="75">
        <v>15</v>
      </c>
      <c r="T29" s="176">
        <f t="shared" si="10"/>
        <v>1</v>
      </c>
      <c r="U29" s="75">
        <v>51</v>
      </c>
      <c r="V29" s="75">
        <v>51</v>
      </c>
      <c r="W29" s="176">
        <f t="shared" si="11"/>
        <v>1</v>
      </c>
      <c r="X29" s="96">
        <f t="shared" si="12"/>
        <v>3.4</v>
      </c>
    </row>
    <row r="30" spans="1:24" ht="15" customHeight="1" x14ac:dyDescent="0.2">
      <c r="A30" s="303" t="s">
        <v>53</v>
      </c>
      <c r="B30" s="75">
        <f t="shared" si="0"/>
        <v>1384</v>
      </c>
      <c r="C30" s="75">
        <f t="shared" si="1"/>
        <v>1279</v>
      </c>
      <c r="D30" s="176">
        <f t="shared" si="2"/>
        <v>0.92413294797687862</v>
      </c>
      <c r="E30" s="75">
        <f t="shared" si="3"/>
        <v>3126</v>
      </c>
      <c r="F30" s="75">
        <f t="shared" si="4"/>
        <v>2989</v>
      </c>
      <c r="G30" s="176">
        <f t="shared" si="5"/>
        <v>0.95617402431222009</v>
      </c>
      <c r="H30" s="96">
        <f t="shared" si="6"/>
        <v>2.2586705202312141</v>
      </c>
      <c r="I30" s="303" t="s">
        <v>53</v>
      </c>
      <c r="J30" s="75">
        <v>732</v>
      </c>
      <c r="K30" s="75">
        <v>684</v>
      </c>
      <c r="L30" s="176">
        <f t="shared" si="7"/>
        <v>0.93442622950819676</v>
      </c>
      <c r="M30" s="75">
        <v>1748</v>
      </c>
      <c r="N30" s="75">
        <v>1684</v>
      </c>
      <c r="O30" s="176">
        <f t="shared" si="8"/>
        <v>0.96338672768878719</v>
      </c>
      <c r="P30" s="96">
        <f t="shared" si="9"/>
        <v>2.3879781420765029</v>
      </c>
      <c r="Q30" s="303" t="s">
        <v>53</v>
      </c>
      <c r="R30" s="75">
        <v>652</v>
      </c>
      <c r="S30" s="75">
        <v>595</v>
      </c>
      <c r="T30" s="176">
        <f t="shared" si="10"/>
        <v>0.91257668711656437</v>
      </c>
      <c r="U30" s="75">
        <v>1378</v>
      </c>
      <c r="V30" s="75">
        <v>1305</v>
      </c>
      <c r="W30" s="176">
        <f t="shared" si="11"/>
        <v>0.94702467343976782</v>
      </c>
      <c r="X30" s="96">
        <f t="shared" si="12"/>
        <v>2.1134969325153374</v>
      </c>
    </row>
    <row r="31" spans="1:24" ht="15" customHeight="1" x14ac:dyDescent="0.2">
      <c r="A31" s="303" t="s">
        <v>54</v>
      </c>
      <c r="B31" s="75">
        <f t="shared" si="0"/>
        <v>138</v>
      </c>
      <c r="C31" s="75">
        <f t="shared" si="1"/>
        <v>130</v>
      </c>
      <c r="D31" s="176">
        <f t="shared" si="2"/>
        <v>0.94202898550724634</v>
      </c>
      <c r="E31" s="75">
        <f t="shared" si="3"/>
        <v>300</v>
      </c>
      <c r="F31" s="75">
        <f t="shared" si="4"/>
        <v>291</v>
      </c>
      <c r="G31" s="176">
        <f t="shared" si="5"/>
        <v>0.97</v>
      </c>
      <c r="H31" s="96">
        <f t="shared" si="6"/>
        <v>2.1739130434782608</v>
      </c>
      <c r="I31" s="303" t="s">
        <v>54</v>
      </c>
      <c r="J31" s="75">
        <v>64</v>
      </c>
      <c r="K31" s="75">
        <v>57</v>
      </c>
      <c r="L31" s="176">
        <f t="shared" si="7"/>
        <v>0.890625</v>
      </c>
      <c r="M31" s="75">
        <v>131</v>
      </c>
      <c r="N31" s="75">
        <v>123</v>
      </c>
      <c r="O31" s="176">
        <f t="shared" si="8"/>
        <v>0.93893129770992367</v>
      </c>
      <c r="P31" s="96">
        <f t="shared" si="9"/>
        <v>2.046875</v>
      </c>
      <c r="Q31" s="303" t="s">
        <v>54</v>
      </c>
      <c r="R31" s="75">
        <v>74</v>
      </c>
      <c r="S31" s="75">
        <v>73</v>
      </c>
      <c r="T31" s="176">
        <f t="shared" si="10"/>
        <v>0.98648648648648651</v>
      </c>
      <c r="U31" s="75">
        <v>169</v>
      </c>
      <c r="V31" s="75">
        <v>168</v>
      </c>
      <c r="W31" s="176">
        <f t="shared" si="11"/>
        <v>0.99408284023668636</v>
      </c>
      <c r="X31" s="96">
        <f t="shared" si="12"/>
        <v>2.2837837837837838</v>
      </c>
    </row>
    <row r="32" spans="1:24" ht="15" customHeight="1" x14ac:dyDescent="0.2">
      <c r="A32" s="303" t="s">
        <v>55</v>
      </c>
      <c r="B32" s="75">
        <f t="shared" si="0"/>
        <v>142</v>
      </c>
      <c r="C32" s="75">
        <f t="shared" si="1"/>
        <v>138</v>
      </c>
      <c r="D32" s="176">
        <f t="shared" si="2"/>
        <v>0.971830985915493</v>
      </c>
      <c r="E32" s="75">
        <f t="shared" si="3"/>
        <v>407</v>
      </c>
      <c r="F32" s="75">
        <f t="shared" si="4"/>
        <v>394</v>
      </c>
      <c r="G32" s="176">
        <f t="shared" si="5"/>
        <v>0.96805896805896807</v>
      </c>
      <c r="H32" s="96">
        <f t="shared" si="6"/>
        <v>2.8661971830985915</v>
      </c>
      <c r="I32" s="303" t="s">
        <v>55</v>
      </c>
      <c r="J32" s="75">
        <v>96</v>
      </c>
      <c r="K32" s="75">
        <v>93</v>
      </c>
      <c r="L32" s="176">
        <f t="shared" si="7"/>
        <v>0.96875</v>
      </c>
      <c r="M32" s="75">
        <v>302</v>
      </c>
      <c r="N32" s="75">
        <v>294</v>
      </c>
      <c r="O32" s="176">
        <f t="shared" si="8"/>
        <v>0.97350993377483441</v>
      </c>
      <c r="P32" s="96">
        <f t="shared" si="9"/>
        <v>3.1458333333333335</v>
      </c>
      <c r="Q32" s="303" t="s">
        <v>55</v>
      </c>
      <c r="R32" s="75">
        <v>46</v>
      </c>
      <c r="S32" s="75">
        <v>45</v>
      </c>
      <c r="T32" s="176">
        <f t="shared" si="10"/>
        <v>0.97826086956521741</v>
      </c>
      <c r="U32" s="75">
        <v>105</v>
      </c>
      <c r="V32" s="75">
        <v>100</v>
      </c>
      <c r="W32" s="176">
        <f t="shared" si="11"/>
        <v>0.95238095238095233</v>
      </c>
      <c r="X32" s="96">
        <f t="shared" si="12"/>
        <v>2.2826086956521738</v>
      </c>
    </row>
    <row r="33" spans="1:24" ht="15" customHeight="1" x14ac:dyDescent="0.2">
      <c r="A33" s="303" t="s">
        <v>56</v>
      </c>
      <c r="B33" s="75">
        <f t="shared" si="0"/>
        <v>53</v>
      </c>
      <c r="C33" s="75">
        <f t="shared" si="1"/>
        <v>53</v>
      </c>
      <c r="D33" s="176">
        <f t="shared" si="2"/>
        <v>1</v>
      </c>
      <c r="E33" s="75">
        <f t="shared" si="3"/>
        <v>123</v>
      </c>
      <c r="F33" s="75">
        <f t="shared" si="4"/>
        <v>121</v>
      </c>
      <c r="G33" s="176">
        <f t="shared" si="5"/>
        <v>0.98373983739837401</v>
      </c>
      <c r="H33" s="96">
        <f t="shared" si="6"/>
        <v>2.3207547169811322</v>
      </c>
      <c r="I33" s="303" t="s">
        <v>56</v>
      </c>
      <c r="J33" s="75">
        <v>33</v>
      </c>
      <c r="K33" s="75">
        <v>33</v>
      </c>
      <c r="L33" s="176">
        <f t="shared" si="7"/>
        <v>1</v>
      </c>
      <c r="M33" s="75">
        <v>80</v>
      </c>
      <c r="N33" s="75">
        <v>79</v>
      </c>
      <c r="O33" s="176">
        <f t="shared" si="8"/>
        <v>0.98750000000000004</v>
      </c>
      <c r="P33" s="96">
        <f t="shared" si="9"/>
        <v>2.4242424242424243</v>
      </c>
      <c r="Q33" s="303" t="s">
        <v>56</v>
      </c>
      <c r="R33" s="75">
        <v>20</v>
      </c>
      <c r="S33" s="75">
        <v>20</v>
      </c>
      <c r="T33" s="176">
        <f t="shared" si="10"/>
        <v>1</v>
      </c>
      <c r="U33" s="75">
        <v>43</v>
      </c>
      <c r="V33" s="75">
        <v>42</v>
      </c>
      <c r="W33" s="176">
        <f t="shared" si="11"/>
        <v>0.97674418604651159</v>
      </c>
      <c r="X33" s="96">
        <f t="shared" si="12"/>
        <v>2.15</v>
      </c>
    </row>
    <row r="34" spans="1:24" ht="15" customHeight="1" x14ac:dyDescent="0.2">
      <c r="A34" s="303" t="s">
        <v>57</v>
      </c>
      <c r="B34" s="75">
        <f t="shared" si="0"/>
        <v>22</v>
      </c>
      <c r="C34" s="75">
        <f t="shared" si="1"/>
        <v>22</v>
      </c>
      <c r="D34" s="176">
        <f t="shared" si="2"/>
        <v>1</v>
      </c>
      <c r="E34" s="75">
        <f t="shared" si="3"/>
        <v>71</v>
      </c>
      <c r="F34" s="75">
        <f t="shared" si="4"/>
        <v>70</v>
      </c>
      <c r="G34" s="176">
        <f t="shared" si="5"/>
        <v>0.9859154929577465</v>
      </c>
      <c r="H34" s="96">
        <f t="shared" si="6"/>
        <v>3.2272727272727271</v>
      </c>
      <c r="I34" s="303" t="s">
        <v>57</v>
      </c>
      <c r="J34" s="75">
        <v>15</v>
      </c>
      <c r="K34" s="75">
        <v>15</v>
      </c>
      <c r="L34" s="176">
        <f t="shared" si="7"/>
        <v>1</v>
      </c>
      <c r="M34" s="75">
        <v>45</v>
      </c>
      <c r="N34" s="75">
        <v>44</v>
      </c>
      <c r="O34" s="176">
        <f t="shared" si="8"/>
        <v>0.97777777777777775</v>
      </c>
      <c r="P34" s="96">
        <f t="shared" si="9"/>
        <v>3</v>
      </c>
      <c r="Q34" s="303" t="s">
        <v>57</v>
      </c>
      <c r="R34" s="75">
        <v>7</v>
      </c>
      <c r="S34" s="75">
        <v>7</v>
      </c>
      <c r="T34" s="176">
        <f t="shared" si="10"/>
        <v>1</v>
      </c>
      <c r="U34" s="75">
        <v>26</v>
      </c>
      <c r="V34" s="75">
        <v>26</v>
      </c>
      <c r="W34" s="176">
        <f t="shared" si="11"/>
        <v>1</v>
      </c>
      <c r="X34" s="96">
        <f t="shared" si="12"/>
        <v>3.7142857142857144</v>
      </c>
    </row>
    <row r="35" spans="1:24" ht="15" customHeight="1" x14ac:dyDescent="0.2">
      <c r="A35" s="303" t="s">
        <v>58</v>
      </c>
      <c r="B35" s="75">
        <f t="shared" si="0"/>
        <v>38</v>
      </c>
      <c r="C35" s="75">
        <f t="shared" si="1"/>
        <v>37</v>
      </c>
      <c r="D35" s="176">
        <f t="shared" si="2"/>
        <v>0.97368421052631582</v>
      </c>
      <c r="E35" s="75">
        <f t="shared" si="3"/>
        <v>94</v>
      </c>
      <c r="F35" s="75">
        <f t="shared" si="4"/>
        <v>92</v>
      </c>
      <c r="G35" s="176">
        <f t="shared" si="5"/>
        <v>0.97872340425531912</v>
      </c>
      <c r="H35" s="96">
        <f t="shared" si="6"/>
        <v>2.4736842105263159</v>
      </c>
      <c r="I35" s="303" t="s">
        <v>58</v>
      </c>
      <c r="J35" s="75">
        <v>32</v>
      </c>
      <c r="K35" s="75">
        <v>31</v>
      </c>
      <c r="L35" s="176">
        <f t="shared" si="7"/>
        <v>0.96875</v>
      </c>
      <c r="M35" s="75">
        <v>82</v>
      </c>
      <c r="N35" s="75">
        <v>81</v>
      </c>
      <c r="O35" s="176">
        <f t="shared" si="8"/>
        <v>0.98780487804878048</v>
      </c>
      <c r="P35" s="96">
        <f t="shared" si="9"/>
        <v>2.5625</v>
      </c>
      <c r="Q35" s="303" t="s">
        <v>58</v>
      </c>
      <c r="R35" s="75">
        <v>6</v>
      </c>
      <c r="S35" s="75">
        <v>6</v>
      </c>
      <c r="T35" s="176">
        <f t="shared" si="10"/>
        <v>1</v>
      </c>
      <c r="U35" s="75">
        <v>12</v>
      </c>
      <c r="V35" s="75">
        <v>11</v>
      </c>
      <c r="W35" s="176">
        <f t="shared" si="11"/>
        <v>0.91666666666666663</v>
      </c>
      <c r="X35" s="96">
        <f t="shared" si="12"/>
        <v>2</v>
      </c>
    </row>
    <row r="36" spans="1:24" ht="15" customHeight="1" x14ac:dyDescent="0.2">
      <c r="A36" s="303" t="s">
        <v>59</v>
      </c>
      <c r="B36" s="75">
        <f t="shared" si="0"/>
        <v>92</v>
      </c>
      <c r="C36" s="75">
        <f t="shared" si="1"/>
        <v>89</v>
      </c>
      <c r="D36" s="176">
        <f t="shared" si="2"/>
        <v>0.96739130434782605</v>
      </c>
      <c r="E36" s="75">
        <f t="shared" si="3"/>
        <v>268</v>
      </c>
      <c r="F36" s="75">
        <f t="shared" si="4"/>
        <v>264</v>
      </c>
      <c r="G36" s="176">
        <f t="shared" si="5"/>
        <v>0.9850746268656716</v>
      </c>
      <c r="H36" s="96">
        <f t="shared" si="6"/>
        <v>2.9130434782608696</v>
      </c>
      <c r="I36" s="303" t="s">
        <v>59</v>
      </c>
      <c r="J36" s="75">
        <v>58</v>
      </c>
      <c r="K36" s="75">
        <v>57</v>
      </c>
      <c r="L36" s="176">
        <f t="shared" si="7"/>
        <v>0.98275862068965514</v>
      </c>
      <c r="M36" s="75">
        <v>167</v>
      </c>
      <c r="N36" s="75">
        <v>165</v>
      </c>
      <c r="O36" s="176">
        <f t="shared" si="8"/>
        <v>0.9880239520958084</v>
      </c>
      <c r="P36" s="96">
        <f t="shared" si="9"/>
        <v>2.8793103448275863</v>
      </c>
      <c r="Q36" s="303" t="s">
        <v>59</v>
      </c>
      <c r="R36" s="75">
        <v>34</v>
      </c>
      <c r="S36" s="75">
        <v>32</v>
      </c>
      <c r="T36" s="176">
        <f t="shared" si="10"/>
        <v>0.94117647058823528</v>
      </c>
      <c r="U36" s="75">
        <v>101</v>
      </c>
      <c r="V36" s="75">
        <v>99</v>
      </c>
      <c r="W36" s="176">
        <f t="shared" si="11"/>
        <v>0.98019801980198018</v>
      </c>
      <c r="X36" s="96">
        <f t="shared" si="12"/>
        <v>2.9705882352941178</v>
      </c>
    </row>
    <row r="37" spans="1:24" ht="15" customHeight="1" x14ac:dyDescent="0.2">
      <c r="A37" s="303" t="s">
        <v>60</v>
      </c>
      <c r="B37" s="75">
        <f t="shared" si="0"/>
        <v>53</v>
      </c>
      <c r="C37" s="75">
        <f t="shared" si="1"/>
        <v>52</v>
      </c>
      <c r="D37" s="176">
        <f t="shared" si="2"/>
        <v>0.98113207547169812</v>
      </c>
      <c r="E37" s="75">
        <f t="shared" si="3"/>
        <v>133</v>
      </c>
      <c r="F37" s="75">
        <f t="shared" si="4"/>
        <v>130</v>
      </c>
      <c r="G37" s="176">
        <f t="shared" si="5"/>
        <v>0.97744360902255634</v>
      </c>
      <c r="H37" s="96">
        <f t="shared" si="6"/>
        <v>2.5094339622641511</v>
      </c>
      <c r="I37" s="303" t="s">
        <v>60</v>
      </c>
      <c r="J37" s="75">
        <v>33</v>
      </c>
      <c r="K37" s="75">
        <v>32</v>
      </c>
      <c r="L37" s="176">
        <f t="shared" si="7"/>
        <v>0.96969696969696972</v>
      </c>
      <c r="M37" s="75">
        <v>91</v>
      </c>
      <c r="N37" s="75">
        <v>88</v>
      </c>
      <c r="O37" s="176">
        <f t="shared" si="8"/>
        <v>0.96703296703296704</v>
      </c>
      <c r="P37" s="96">
        <f t="shared" si="9"/>
        <v>2.7575757575757578</v>
      </c>
      <c r="Q37" s="303" t="s">
        <v>60</v>
      </c>
      <c r="R37" s="75">
        <v>20</v>
      </c>
      <c r="S37" s="75">
        <v>20</v>
      </c>
      <c r="T37" s="176">
        <f t="shared" si="10"/>
        <v>1</v>
      </c>
      <c r="U37" s="75">
        <v>42</v>
      </c>
      <c r="V37" s="75">
        <v>42</v>
      </c>
      <c r="W37" s="176">
        <f t="shared" si="11"/>
        <v>1</v>
      </c>
      <c r="X37" s="96">
        <f t="shared" si="12"/>
        <v>2.1</v>
      </c>
    </row>
    <row r="38" spans="1:24" ht="20.100000000000001" customHeight="1" x14ac:dyDescent="0.2">
      <c r="A38" s="227" t="s">
        <v>5</v>
      </c>
      <c r="B38" s="123">
        <f>SUM(B10:B37)</f>
        <v>3700</v>
      </c>
      <c r="C38" s="123">
        <f>SUM(C10:C37)</f>
        <v>3507</v>
      </c>
      <c r="D38" s="177">
        <f t="shared" si="2"/>
        <v>0.94783783783783782</v>
      </c>
      <c r="E38" s="123">
        <f>SUM(E10:E37)</f>
        <v>9292</v>
      </c>
      <c r="F38" s="123">
        <f>SUM(F10:F37)</f>
        <v>9019</v>
      </c>
      <c r="G38" s="177">
        <f>F38/E38</f>
        <v>0.97061988807576405</v>
      </c>
      <c r="H38" s="148">
        <f>E38/B38</f>
        <v>2.5113513513513515</v>
      </c>
      <c r="I38" s="227" t="s">
        <v>5</v>
      </c>
      <c r="J38" s="123">
        <f>SUM(J10:J37)</f>
        <v>2211</v>
      </c>
      <c r="K38" s="123">
        <f>SUM(K10:K37)</f>
        <v>2110</v>
      </c>
      <c r="L38" s="177">
        <f>K38/J38</f>
        <v>0.95431931252826774</v>
      </c>
      <c r="M38" s="123">
        <f>SUM(M10:M37)</f>
        <v>5808</v>
      </c>
      <c r="N38" s="123">
        <f>SUM(N10:N37)</f>
        <v>5662</v>
      </c>
      <c r="O38" s="177">
        <f>N38/M38</f>
        <v>0.97486225895316803</v>
      </c>
      <c r="P38" s="148">
        <f>M38/J38</f>
        <v>2.6268656716417911</v>
      </c>
      <c r="Q38" s="227" t="s">
        <v>5</v>
      </c>
      <c r="R38" s="123">
        <f>SUM(R10:R37)</f>
        <v>1489</v>
      </c>
      <c r="S38" s="123">
        <f>SUM(S10:S37)</f>
        <v>1397</v>
      </c>
      <c r="T38" s="177">
        <f>S38/R38</f>
        <v>0.93821356615177975</v>
      </c>
      <c r="U38" s="123">
        <f>SUM(U10:U37)</f>
        <v>3484</v>
      </c>
      <c r="V38" s="123">
        <f>SUM(V10:V37)</f>
        <v>3357</v>
      </c>
      <c r="W38" s="177">
        <f>V38/U38</f>
        <v>0.96354764638346724</v>
      </c>
      <c r="X38" s="148">
        <f>U38/R38</f>
        <v>2.3398253861652116</v>
      </c>
    </row>
    <row r="40" spans="1:24" ht="27" customHeight="1" x14ac:dyDescent="0.2">
      <c r="A40" s="408" t="s">
        <v>428</v>
      </c>
      <c r="B40" s="440"/>
      <c r="C40" s="440"/>
      <c r="D40" s="440"/>
      <c r="E40" s="440"/>
      <c r="F40" s="440"/>
      <c r="G40" s="440"/>
      <c r="H40" s="440"/>
      <c r="I40" s="277"/>
    </row>
    <row r="41" spans="1:24" x14ac:dyDescent="0.2">
      <c r="A41" s="407" t="s">
        <v>316</v>
      </c>
      <c r="B41" s="407"/>
      <c r="C41" s="407"/>
      <c r="D41" s="407"/>
      <c r="E41" s="407"/>
      <c r="F41" s="407"/>
      <c r="G41" s="407"/>
      <c r="H41" s="407"/>
      <c r="I41" s="276"/>
    </row>
    <row r="42" spans="1:24" x14ac:dyDescent="0.2">
      <c r="A42" s="407" t="s">
        <v>292</v>
      </c>
      <c r="B42" s="407"/>
      <c r="C42" s="407"/>
      <c r="D42" s="407"/>
      <c r="E42" s="407"/>
      <c r="F42" s="407"/>
      <c r="G42" s="407"/>
      <c r="H42" s="407"/>
      <c r="I42" s="276"/>
    </row>
  </sheetData>
  <mergeCells count="20">
    <mergeCell ref="A42:H42"/>
    <mergeCell ref="A40:H40"/>
    <mergeCell ref="A3:H3"/>
    <mergeCell ref="B7:D7"/>
    <mergeCell ref="E7:G7"/>
    <mergeCell ref="H7:H8"/>
    <mergeCell ref="B6:H6"/>
    <mergeCell ref="A6:A8"/>
    <mergeCell ref="A4:H4"/>
    <mergeCell ref="R6:X6"/>
    <mergeCell ref="R7:T7"/>
    <mergeCell ref="U7:W7"/>
    <mergeCell ref="X7:X8"/>
    <mergeCell ref="A41:H41"/>
    <mergeCell ref="I6:I8"/>
    <mergeCell ref="Q6:Q8"/>
    <mergeCell ref="J6:P6"/>
    <mergeCell ref="J7:L7"/>
    <mergeCell ref="M7:O7"/>
    <mergeCell ref="P7:P8"/>
  </mergeCells>
  <hyperlinks>
    <hyperlink ref="A1" location="Съдържание!Print_Area" display="към съдържанието" xr:uid="{00000000-0004-0000-1A00-000000000000}"/>
  </hyperlinks>
  <printOptions horizontalCentered="1"/>
  <pageMargins left="0.11811023622047245" right="0.11811023622047245" top="0.59055118110236227" bottom="0.39370078740157483" header="0" footer="0"/>
  <pageSetup paperSize="9" scale="85" orientation="portrait" r:id="rId1"/>
  <headerFooter alignWithMargins="0">
    <oddFooter>&amp;C&amp;P</oddFooter>
  </headerFooter>
  <colBreaks count="2" manualBreakCount="2">
    <brk id="8" max="1048575" man="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4">
    <pageSetUpPr fitToPage="1"/>
  </sheetPr>
  <dimension ref="A1:P57"/>
  <sheetViews>
    <sheetView zoomScale="77" zoomScaleNormal="77" zoomScaleSheetLayoutView="78" workbookViewId="0">
      <selection activeCell="H11" sqref="H11"/>
    </sheetView>
  </sheetViews>
  <sheetFormatPr defaultRowHeight="12.75" x14ac:dyDescent="0.2"/>
  <cols>
    <col min="1" max="1" width="18.7109375" style="72" customWidth="1"/>
    <col min="2" max="2" width="13.7109375" style="72" customWidth="1"/>
    <col min="3" max="3" width="16.7109375" style="72" customWidth="1"/>
    <col min="4" max="4" width="12.7109375" style="72" customWidth="1"/>
    <col min="5" max="5" width="9.7109375" style="72" customWidth="1"/>
    <col min="6" max="6" width="12.7109375" style="72" customWidth="1"/>
    <col min="7" max="7" width="13.7109375" style="72" customWidth="1"/>
    <col min="8" max="8" width="16.7109375" style="72" customWidth="1"/>
    <col min="9" max="9" width="12.7109375" style="72" customWidth="1"/>
    <col min="10" max="10" width="11.140625" style="72" customWidth="1"/>
    <col min="11" max="11" width="12.7109375" style="72" customWidth="1"/>
    <col min="12" max="12" width="13.7109375" style="72" customWidth="1"/>
    <col min="13" max="13" width="16.7109375" style="72" customWidth="1"/>
    <col min="14" max="14" width="12.7109375" style="72" customWidth="1"/>
    <col min="15" max="15" width="10.7109375" style="72" customWidth="1"/>
    <col min="16" max="16" width="12.7109375" style="72" customWidth="1"/>
    <col min="17" max="16384" width="9.140625" style="72"/>
  </cols>
  <sheetData>
    <row r="1" spans="1:16" ht="15" customHeight="1" x14ac:dyDescent="0.2">
      <c r="A1" s="163" t="s">
        <v>64</v>
      </c>
      <c r="B1" s="77"/>
      <c r="C1" s="77"/>
      <c r="D1" s="85"/>
      <c r="E1" s="93"/>
      <c r="F1" s="93"/>
      <c r="I1" s="85"/>
      <c r="J1" s="85"/>
      <c r="K1" s="85"/>
      <c r="L1" s="85"/>
      <c r="M1" s="85"/>
      <c r="N1" s="85"/>
    </row>
    <row r="2" spans="1:16" ht="12.75" customHeight="1" x14ac:dyDescent="0.2">
      <c r="A2" s="163"/>
      <c r="B2" s="274"/>
      <c r="C2" s="274"/>
      <c r="D2" s="85"/>
      <c r="E2" s="93"/>
      <c r="F2" s="93"/>
      <c r="I2" s="85"/>
      <c r="J2" s="85"/>
      <c r="K2" s="85"/>
      <c r="L2" s="85"/>
      <c r="M2" s="85"/>
      <c r="N2" s="85"/>
    </row>
    <row r="3" spans="1:16" ht="15" customHeight="1" x14ac:dyDescent="0.2">
      <c r="A3" s="414" t="s">
        <v>311</v>
      </c>
      <c r="B3" s="415"/>
      <c r="C3" s="415"/>
      <c r="D3" s="415"/>
      <c r="E3" s="415"/>
      <c r="F3" s="415"/>
      <c r="G3" s="282"/>
      <c r="H3" s="282"/>
      <c r="I3" s="85"/>
      <c r="J3" s="85"/>
      <c r="K3" s="85"/>
      <c r="L3" s="85"/>
      <c r="M3" s="85"/>
      <c r="N3" s="85"/>
    </row>
    <row r="4" spans="1:16" ht="30" customHeight="1" x14ac:dyDescent="0.2">
      <c r="A4" s="396" t="s">
        <v>445</v>
      </c>
      <c r="B4" s="396"/>
      <c r="C4" s="396"/>
      <c r="D4" s="396"/>
      <c r="E4" s="396"/>
      <c r="F4" s="396"/>
      <c r="G4" s="396"/>
      <c r="H4" s="396"/>
      <c r="I4" s="396"/>
      <c r="J4" s="396"/>
      <c r="K4" s="396"/>
      <c r="L4" s="281"/>
      <c r="M4" s="281"/>
      <c r="N4" s="281"/>
      <c r="O4" s="281"/>
      <c r="P4" s="281"/>
    </row>
    <row r="5" spans="1:16" ht="15" customHeight="1" x14ac:dyDescent="0.2">
      <c r="A5" s="77"/>
      <c r="B5" s="77"/>
      <c r="C5" s="77"/>
      <c r="D5" s="77"/>
      <c r="E5" s="77"/>
      <c r="F5" s="77"/>
    </row>
    <row r="6" spans="1:16" s="319" customFormat="1" ht="15" customHeight="1" x14ac:dyDescent="0.2">
      <c r="A6" s="416" t="s">
        <v>308</v>
      </c>
      <c r="B6" s="412" t="s">
        <v>5</v>
      </c>
      <c r="C6" s="403"/>
      <c r="D6" s="403"/>
      <c r="E6" s="403"/>
      <c r="F6" s="413"/>
      <c r="G6" s="412" t="s">
        <v>293</v>
      </c>
      <c r="H6" s="403"/>
      <c r="I6" s="403"/>
      <c r="J6" s="403"/>
      <c r="K6" s="413"/>
      <c r="L6" s="412" t="s">
        <v>294</v>
      </c>
      <c r="M6" s="403"/>
      <c r="N6" s="403"/>
      <c r="O6" s="403"/>
      <c r="P6" s="413"/>
    </row>
    <row r="7" spans="1:16" ht="60" customHeight="1" x14ac:dyDescent="0.2">
      <c r="A7" s="417"/>
      <c r="B7" s="132" t="s">
        <v>238</v>
      </c>
      <c r="C7" s="145" t="s">
        <v>330</v>
      </c>
      <c r="D7" s="231" t="s">
        <v>66</v>
      </c>
      <c r="E7" s="133" t="s">
        <v>217</v>
      </c>
      <c r="F7" s="242" t="s">
        <v>173</v>
      </c>
      <c r="G7" s="241" t="s">
        <v>244</v>
      </c>
      <c r="H7" s="145" t="s">
        <v>330</v>
      </c>
      <c r="I7" s="231" t="s">
        <v>66</v>
      </c>
      <c r="J7" s="133" t="s">
        <v>217</v>
      </c>
      <c r="K7" s="242" t="s">
        <v>173</v>
      </c>
      <c r="L7" s="241" t="s">
        <v>244</v>
      </c>
      <c r="M7" s="145" t="s">
        <v>330</v>
      </c>
      <c r="N7" s="231" t="s">
        <v>66</v>
      </c>
      <c r="O7" s="133" t="s">
        <v>217</v>
      </c>
      <c r="P7" s="242" t="s">
        <v>173</v>
      </c>
    </row>
    <row r="8" spans="1:16" ht="20.100000000000001" customHeight="1" x14ac:dyDescent="0.2">
      <c r="A8" s="237">
        <v>1</v>
      </c>
      <c r="B8" s="241">
        <v>2</v>
      </c>
      <c r="C8" s="133">
        <v>3</v>
      </c>
      <c r="D8" s="231">
        <v>4</v>
      </c>
      <c r="E8" s="133" t="s">
        <v>212</v>
      </c>
      <c r="F8" s="242" t="s">
        <v>210</v>
      </c>
      <c r="G8" s="241">
        <v>7</v>
      </c>
      <c r="H8" s="133">
        <v>8</v>
      </c>
      <c r="I8" s="231">
        <v>9</v>
      </c>
      <c r="J8" s="133" t="s">
        <v>299</v>
      </c>
      <c r="K8" s="133" t="s">
        <v>295</v>
      </c>
      <c r="L8" s="241">
        <v>12</v>
      </c>
      <c r="M8" s="133">
        <v>13</v>
      </c>
      <c r="N8" s="231">
        <v>14</v>
      </c>
      <c r="O8" s="133" t="s">
        <v>296</v>
      </c>
      <c r="P8" s="242" t="s">
        <v>297</v>
      </c>
    </row>
    <row r="9" spans="1:16" ht="15" customHeight="1" x14ac:dyDescent="0.2">
      <c r="A9" s="238" t="s">
        <v>33</v>
      </c>
      <c r="B9" s="232">
        <f t="shared" ref="B9:B36" si="0">G9+L9</f>
        <v>242</v>
      </c>
      <c r="C9" s="81">
        <f t="shared" ref="C9:D36" si="1">H9+M9</f>
        <v>253966.97999999998</v>
      </c>
      <c r="D9" s="75">
        <f t="shared" si="1"/>
        <v>3624</v>
      </c>
      <c r="E9" s="82">
        <f>C9/D9</f>
        <v>70.07918874172185</v>
      </c>
      <c r="F9" s="243">
        <f>C9/B9</f>
        <v>1049.4503305785124</v>
      </c>
      <c r="G9" s="232">
        <v>165</v>
      </c>
      <c r="H9" s="81">
        <v>187580.61</v>
      </c>
      <c r="I9" s="75">
        <v>2628</v>
      </c>
      <c r="J9" s="82">
        <f>H9/I9</f>
        <v>71.377705479452047</v>
      </c>
      <c r="K9" s="243">
        <f>H9/G9</f>
        <v>1136.8521818181816</v>
      </c>
      <c r="L9" s="232">
        <v>77</v>
      </c>
      <c r="M9" s="81">
        <v>66386.37</v>
      </c>
      <c r="N9" s="75">
        <v>996</v>
      </c>
      <c r="O9" s="82">
        <f t="shared" ref="O9:O36" si="2">M9/N9</f>
        <v>66.65298192771084</v>
      </c>
      <c r="P9" s="243">
        <f>M9/L9</f>
        <v>862.16064935064924</v>
      </c>
    </row>
    <row r="10" spans="1:16" ht="15" customHeight="1" x14ac:dyDescent="0.2">
      <c r="A10" s="238" t="s">
        <v>34</v>
      </c>
      <c r="B10" s="232">
        <f t="shared" si="0"/>
        <v>350</v>
      </c>
      <c r="C10" s="81">
        <f t="shared" si="1"/>
        <v>414975.53</v>
      </c>
      <c r="D10" s="75">
        <f t="shared" si="1"/>
        <v>5358</v>
      </c>
      <c r="E10" s="82">
        <f t="shared" ref="E10:E36" si="3">C10/D10</f>
        <v>77.449706980216504</v>
      </c>
      <c r="F10" s="243">
        <f t="shared" ref="F10:F36" si="4">C10/B10</f>
        <v>1185.6443714285715</v>
      </c>
      <c r="G10" s="232">
        <v>225</v>
      </c>
      <c r="H10" s="81">
        <v>254871.91</v>
      </c>
      <c r="I10" s="75">
        <v>3467</v>
      </c>
      <c r="J10" s="82">
        <f t="shared" ref="J10:J36" si="5">H10/I10</f>
        <v>73.513674646668591</v>
      </c>
      <c r="K10" s="243">
        <f t="shared" ref="K10:K32" si="6">H10/G10</f>
        <v>1132.7640444444444</v>
      </c>
      <c r="L10" s="232">
        <v>125</v>
      </c>
      <c r="M10" s="81">
        <v>160103.62</v>
      </c>
      <c r="N10" s="75">
        <v>1891</v>
      </c>
      <c r="O10" s="82">
        <f t="shared" si="2"/>
        <v>84.666113167636169</v>
      </c>
      <c r="P10" s="243">
        <f t="shared" ref="P10:P32" si="7">M10/L10</f>
        <v>1280.8289600000001</v>
      </c>
    </row>
    <row r="11" spans="1:16" ht="15" customHeight="1" x14ac:dyDescent="0.2">
      <c r="A11" s="238" t="s">
        <v>35</v>
      </c>
      <c r="B11" s="232">
        <f t="shared" si="0"/>
        <v>665</v>
      </c>
      <c r="C11" s="81">
        <f t="shared" si="1"/>
        <v>854651.08000000007</v>
      </c>
      <c r="D11" s="75">
        <f t="shared" si="1"/>
        <v>10275</v>
      </c>
      <c r="E11" s="82">
        <f t="shared" si="3"/>
        <v>83.177720681265214</v>
      </c>
      <c r="F11" s="243">
        <f t="shared" si="4"/>
        <v>1285.1895939849626</v>
      </c>
      <c r="G11" s="232">
        <v>437</v>
      </c>
      <c r="H11" s="81">
        <v>547171.4</v>
      </c>
      <c r="I11" s="75">
        <v>6704</v>
      </c>
      <c r="J11" s="82">
        <f t="shared" si="5"/>
        <v>81.618645584725542</v>
      </c>
      <c r="K11" s="243">
        <f t="shared" si="6"/>
        <v>1252.108466819222</v>
      </c>
      <c r="L11" s="232">
        <v>228</v>
      </c>
      <c r="M11" s="81">
        <v>307479.67999999999</v>
      </c>
      <c r="N11" s="75">
        <v>3571</v>
      </c>
      <c r="O11" s="82">
        <f t="shared" si="2"/>
        <v>86.104642957154852</v>
      </c>
      <c r="P11" s="243">
        <f t="shared" si="7"/>
        <v>1348.5950877192981</v>
      </c>
    </row>
    <row r="12" spans="1:16" ht="15" customHeight="1" x14ac:dyDescent="0.2">
      <c r="A12" s="238" t="s">
        <v>36</v>
      </c>
      <c r="B12" s="232">
        <f t="shared" si="0"/>
        <v>245</v>
      </c>
      <c r="C12" s="81">
        <f t="shared" si="1"/>
        <v>288063.78999999998</v>
      </c>
      <c r="D12" s="75">
        <f t="shared" si="1"/>
        <v>3835</v>
      </c>
      <c r="E12" s="82">
        <f t="shared" si="3"/>
        <v>75.114417209908723</v>
      </c>
      <c r="F12" s="243">
        <f t="shared" si="4"/>
        <v>1175.7705714285714</v>
      </c>
      <c r="G12" s="232">
        <v>159</v>
      </c>
      <c r="H12" s="81">
        <v>189971.02</v>
      </c>
      <c r="I12" s="75">
        <v>2460</v>
      </c>
      <c r="J12" s="82">
        <f t="shared" si="5"/>
        <v>77.223991869918692</v>
      </c>
      <c r="K12" s="243">
        <f t="shared" si="6"/>
        <v>1194.786289308176</v>
      </c>
      <c r="L12" s="232">
        <v>86</v>
      </c>
      <c r="M12" s="81">
        <v>98092.77</v>
      </c>
      <c r="N12" s="75">
        <v>1375</v>
      </c>
      <c r="O12" s="82">
        <f t="shared" si="2"/>
        <v>71.340196363636366</v>
      </c>
      <c r="P12" s="243">
        <f t="shared" si="7"/>
        <v>1140.6136046511629</v>
      </c>
    </row>
    <row r="13" spans="1:16" ht="15" customHeight="1" x14ac:dyDescent="0.2">
      <c r="A13" s="238" t="s">
        <v>37</v>
      </c>
      <c r="B13" s="232">
        <f t="shared" si="0"/>
        <v>31</v>
      </c>
      <c r="C13" s="81">
        <f t="shared" si="1"/>
        <v>33786.47</v>
      </c>
      <c r="D13" s="75">
        <f t="shared" si="1"/>
        <v>537</v>
      </c>
      <c r="E13" s="82">
        <f t="shared" si="3"/>
        <v>62.917076350093112</v>
      </c>
      <c r="F13" s="243">
        <f t="shared" si="4"/>
        <v>1089.8861290322582</v>
      </c>
      <c r="G13" s="232">
        <v>21</v>
      </c>
      <c r="H13" s="81">
        <v>26453.09</v>
      </c>
      <c r="I13" s="75">
        <v>388</v>
      </c>
      <c r="J13" s="82">
        <f t="shared" si="5"/>
        <v>68.178067010309277</v>
      </c>
      <c r="K13" s="243">
        <f t="shared" si="6"/>
        <v>1259.6709523809525</v>
      </c>
      <c r="L13" s="232">
        <v>10</v>
      </c>
      <c r="M13" s="81">
        <v>7333.38</v>
      </c>
      <c r="N13" s="75">
        <v>149</v>
      </c>
      <c r="O13" s="82">
        <f t="shared" si="2"/>
        <v>49.217315436241613</v>
      </c>
      <c r="P13" s="243">
        <f t="shared" si="7"/>
        <v>733.33799999999997</v>
      </c>
    </row>
    <row r="14" spans="1:16" ht="15" customHeight="1" x14ac:dyDescent="0.2">
      <c r="A14" s="238" t="s">
        <v>38</v>
      </c>
      <c r="B14" s="232">
        <f t="shared" si="0"/>
        <v>109</v>
      </c>
      <c r="C14" s="81">
        <f t="shared" si="1"/>
        <v>128972.63</v>
      </c>
      <c r="D14" s="75">
        <f t="shared" si="1"/>
        <v>1770</v>
      </c>
      <c r="E14" s="82">
        <f t="shared" si="3"/>
        <v>72.865892655367233</v>
      </c>
      <c r="F14" s="243">
        <f t="shared" si="4"/>
        <v>1183.2351376146789</v>
      </c>
      <c r="G14" s="232">
        <v>68</v>
      </c>
      <c r="H14" s="81">
        <v>77642.009999999995</v>
      </c>
      <c r="I14" s="75">
        <v>1095</v>
      </c>
      <c r="J14" s="82">
        <f t="shared" si="5"/>
        <v>70.905945205479441</v>
      </c>
      <c r="K14" s="243">
        <f t="shared" si="6"/>
        <v>1141.7942647058824</v>
      </c>
      <c r="L14" s="232">
        <v>41</v>
      </c>
      <c r="M14" s="81">
        <v>51330.62</v>
      </c>
      <c r="N14" s="75">
        <v>675</v>
      </c>
      <c r="O14" s="82">
        <f t="shared" si="2"/>
        <v>76.045362962962969</v>
      </c>
      <c r="P14" s="243">
        <f t="shared" si="7"/>
        <v>1251.9663414634147</v>
      </c>
    </row>
    <row r="15" spans="1:16" ht="15" customHeight="1" x14ac:dyDescent="0.2">
      <c r="A15" s="238" t="s">
        <v>39</v>
      </c>
      <c r="B15" s="232">
        <f t="shared" si="0"/>
        <v>146</v>
      </c>
      <c r="C15" s="81">
        <f t="shared" si="1"/>
        <v>150124.34</v>
      </c>
      <c r="D15" s="75">
        <f t="shared" si="1"/>
        <v>2354</v>
      </c>
      <c r="E15" s="82">
        <f t="shared" si="3"/>
        <v>63.774146134239594</v>
      </c>
      <c r="F15" s="243">
        <f t="shared" si="4"/>
        <v>1028.2489041095889</v>
      </c>
      <c r="G15" s="232">
        <v>96</v>
      </c>
      <c r="H15" s="81">
        <v>102686.67</v>
      </c>
      <c r="I15" s="75">
        <v>1541</v>
      </c>
      <c r="J15" s="82">
        <f t="shared" si="5"/>
        <v>66.636385463984425</v>
      </c>
      <c r="K15" s="243">
        <f t="shared" si="6"/>
        <v>1069.6528125</v>
      </c>
      <c r="L15" s="232">
        <v>50</v>
      </c>
      <c r="M15" s="81">
        <v>47437.67</v>
      </c>
      <c r="N15" s="75">
        <v>813</v>
      </c>
      <c r="O15" s="82">
        <f t="shared" si="2"/>
        <v>58.34891758917589</v>
      </c>
      <c r="P15" s="243">
        <f t="shared" si="7"/>
        <v>948.75339999999994</v>
      </c>
    </row>
    <row r="16" spans="1:16" ht="15" customHeight="1" x14ac:dyDescent="0.2">
      <c r="A16" s="238" t="s">
        <v>40</v>
      </c>
      <c r="B16" s="232">
        <f t="shared" si="0"/>
        <v>87</v>
      </c>
      <c r="C16" s="81">
        <f t="shared" si="1"/>
        <v>113723.35</v>
      </c>
      <c r="D16" s="75">
        <f t="shared" si="1"/>
        <v>1446</v>
      </c>
      <c r="E16" s="82">
        <f t="shared" si="3"/>
        <v>78.646853388658371</v>
      </c>
      <c r="F16" s="243">
        <f t="shared" si="4"/>
        <v>1307.1649425287358</v>
      </c>
      <c r="G16" s="232">
        <v>69</v>
      </c>
      <c r="H16" s="81">
        <v>91492.05</v>
      </c>
      <c r="I16" s="75">
        <v>1156</v>
      </c>
      <c r="J16" s="82">
        <f t="shared" si="5"/>
        <v>79.145371972318344</v>
      </c>
      <c r="K16" s="243">
        <f t="shared" si="6"/>
        <v>1325.9717391304348</v>
      </c>
      <c r="L16" s="232">
        <v>18</v>
      </c>
      <c r="M16" s="81">
        <v>22231.3</v>
      </c>
      <c r="N16" s="75">
        <v>290</v>
      </c>
      <c r="O16" s="82">
        <f t="shared" si="2"/>
        <v>76.659655172413792</v>
      </c>
      <c r="P16" s="243">
        <f t="shared" si="7"/>
        <v>1235.0722222222221</v>
      </c>
    </row>
    <row r="17" spans="1:16" ht="15" customHeight="1" x14ac:dyDescent="0.2">
      <c r="A17" s="238" t="s">
        <v>41</v>
      </c>
      <c r="B17" s="232">
        <f t="shared" si="0"/>
        <v>142</v>
      </c>
      <c r="C17" s="81">
        <f t="shared" si="1"/>
        <v>189559.03999999998</v>
      </c>
      <c r="D17" s="75">
        <f t="shared" si="1"/>
        <v>2300</v>
      </c>
      <c r="E17" s="82">
        <f t="shared" si="3"/>
        <v>82.416973913043464</v>
      </c>
      <c r="F17" s="243">
        <f t="shared" si="4"/>
        <v>1334.9228169014084</v>
      </c>
      <c r="G17" s="232">
        <v>96</v>
      </c>
      <c r="H17" s="81">
        <v>122714.45</v>
      </c>
      <c r="I17" s="75">
        <v>1545</v>
      </c>
      <c r="J17" s="82">
        <f t="shared" si="5"/>
        <v>79.426828478964396</v>
      </c>
      <c r="K17" s="243">
        <f t="shared" si="6"/>
        <v>1278.2755208333333</v>
      </c>
      <c r="L17" s="232">
        <v>46</v>
      </c>
      <c r="M17" s="81">
        <v>66844.59</v>
      </c>
      <c r="N17" s="75">
        <v>755</v>
      </c>
      <c r="O17" s="82">
        <f t="shared" si="2"/>
        <v>88.535880794701981</v>
      </c>
      <c r="P17" s="243">
        <f t="shared" si="7"/>
        <v>1453.1432608695652</v>
      </c>
    </row>
    <row r="18" spans="1:16" ht="15" customHeight="1" x14ac:dyDescent="0.2">
      <c r="A18" s="238" t="s">
        <v>42</v>
      </c>
      <c r="B18" s="232">
        <f t="shared" si="0"/>
        <v>105</v>
      </c>
      <c r="C18" s="81">
        <f t="shared" si="1"/>
        <v>148553.29999999999</v>
      </c>
      <c r="D18" s="75">
        <f t="shared" si="1"/>
        <v>1741</v>
      </c>
      <c r="E18" s="82">
        <f t="shared" si="3"/>
        <v>85.326421596783447</v>
      </c>
      <c r="F18" s="243">
        <f t="shared" si="4"/>
        <v>1414.7933333333333</v>
      </c>
      <c r="G18" s="232">
        <v>60</v>
      </c>
      <c r="H18" s="81">
        <v>93931.27</v>
      </c>
      <c r="I18" s="75">
        <v>1012</v>
      </c>
      <c r="J18" s="82">
        <f t="shared" si="5"/>
        <v>92.817460474308305</v>
      </c>
      <c r="K18" s="243">
        <f t="shared" si="6"/>
        <v>1565.5211666666667</v>
      </c>
      <c r="L18" s="232">
        <v>45</v>
      </c>
      <c r="M18" s="81">
        <v>54622.03</v>
      </c>
      <c r="N18" s="75">
        <v>729</v>
      </c>
      <c r="O18" s="82">
        <f t="shared" si="2"/>
        <v>74.927338820301784</v>
      </c>
      <c r="P18" s="243">
        <f t="shared" si="7"/>
        <v>1213.8228888888889</v>
      </c>
    </row>
    <row r="19" spans="1:16" ht="15" customHeight="1" x14ac:dyDescent="0.2">
      <c r="A19" s="238" t="s">
        <v>43</v>
      </c>
      <c r="B19" s="232">
        <f t="shared" si="0"/>
        <v>72</v>
      </c>
      <c r="C19" s="81">
        <f t="shared" si="1"/>
        <v>100337.35</v>
      </c>
      <c r="D19" s="75">
        <f t="shared" si="1"/>
        <v>1291</v>
      </c>
      <c r="E19" s="82">
        <f t="shared" si="3"/>
        <v>77.720642912470964</v>
      </c>
      <c r="F19" s="243">
        <f t="shared" si="4"/>
        <v>1393.5743055555556</v>
      </c>
      <c r="G19" s="232">
        <v>51</v>
      </c>
      <c r="H19" s="81">
        <v>77131.94</v>
      </c>
      <c r="I19" s="75">
        <v>902</v>
      </c>
      <c r="J19" s="82">
        <f t="shared" si="5"/>
        <v>85.512128603104216</v>
      </c>
      <c r="K19" s="243">
        <f t="shared" si="6"/>
        <v>1512.390980392157</v>
      </c>
      <c r="L19" s="232">
        <v>21</v>
      </c>
      <c r="M19" s="81">
        <v>23205.41</v>
      </c>
      <c r="N19" s="75">
        <v>389</v>
      </c>
      <c r="O19" s="82">
        <f t="shared" si="2"/>
        <v>59.654010282776348</v>
      </c>
      <c r="P19" s="243">
        <f t="shared" si="7"/>
        <v>1105.0195238095239</v>
      </c>
    </row>
    <row r="20" spans="1:16" ht="15" customHeight="1" x14ac:dyDescent="0.2">
      <c r="A20" s="238" t="s">
        <v>44</v>
      </c>
      <c r="B20" s="232">
        <f t="shared" si="0"/>
        <v>196</v>
      </c>
      <c r="C20" s="81">
        <f t="shared" si="1"/>
        <v>222664.14999999997</v>
      </c>
      <c r="D20" s="75">
        <f t="shared" si="1"/>
        <v>3137</v>
      </c>
      <c r="E20" s="82">
        <f t="shared" si="3"/>
        <v>70.979964934650923</v>
      </c>
      <c r="F20" s="243">
        <f t="shared" si="4"/>
        <v>1136.0415816326529</v>
      </c>
      <c r="G20" s="232">
        <v>136</v>
      </c>
      <c r="H20" s="81">
        <v>152973.60999999999</v>
      </c>
      <c r="I20" s="75">
        <v>2183</v>
      </c>
      <c r="J20" s="82">
        <f t="shared" si="5"/>
        <v>70.074947320201545</v>
      </c>
      <c r="K20" s="243">
        <f t="shared" si="6"/>
        <v>1124.8059558823529</v>
      </c>
      <c r="L20" s="232">
        <v>60</v>
      </c>
      <c r="M20" s="81">
        <v>69690.539999999994</v>
      </c>
      <c r="N20" s="75">
        <v>954</v>
      </c>
      <c r="O20" s="82">
        <f t="shared" si="2"/>
        <v>73.050880503144654</v>
      </c>
      <c r="P20" s="243">
        <f t="shared" si="7"/>
        <v>1161.5089999999998</v>
      </c>
    </row>
    <row r="21" spans="1:16" ht="15" customHeight="1" x14ac:dyDescent="0.2">
      <c r="A21" s="238" t="s">
        <v>45</v>
      </c>
      <c r="B21" s="232">
        <f t="shared" si="0"/>
        <v>127</v>
      </c>
      <c r="C21" s="81">
        <f t="shared" si="1"/>
        <v>153103.09</v>
      </c>
      <c r="D21" s="75">
        <f t="shared" si="1"/>
        <v>2047</v>
      </c>
      <c r="E21" s="82">
        <f t="shared" si="3"/>
        <v>74.793888617489003</v>
      </c>
      <c r="F21" s="243">
        <f t="shared" si="4"/>
        <v>1205.5361417322833</v>
      </c>
      <c r="G21" s="232">
        <v>100</v>
      </c>
      <c r="H21" s="81">
        <v>121424.21</v>
      </c>
      <c r="I21" s="75">
        <v>1643</v>
      </c>
      <c r="J21" s="82">
        <f t="shared" si="5"/>
        <v>73.903962264150948</v>
      </c>
      <c r="K21" s="243">
        <f t="shared" si="6"/>
        <v>1214.2421000000002</v>
      </c>
      <c r="L21" s="232">
        <v>27</v>
      </c>
      <c r="M21" s="81">
        <v>31678.880000000001</v>
      </c>
      <c r="N21" s="75">
        <v>404</v>
      </c>
      <c r="O21" s="82">
        <f t="shared" si="2"/>
        <v>78.413069306930694</v>
      </c>
      <c r="P21" s="243">
        <f t="shared" si="7"/>
        <v>1173.2918518518518</v>
      </c>
    </row>
    <row r="22" spans="1:16" ht="15" customHeight="1" x14ac:dyDescent="0.2">
      <c r="A22" s="238" t="s">
        <v>46</v>
      </c>
      <c r="B22" s="232">
        <f t="shared" si="0"/>
        <v>202</v>
      </c>
      <c r="C22" s="81">
        <f t="shared" si="1"/>
        <v>250104.12</v>
      </c>
      <c r="D22" s="75">
        <f t="shared" si="1"/>
        <v>3038</v>
      </c>
      <c r="E22" s="82">
        <f t="shared" si="3"/>
        <v>82.325253456221191</v>
      </c>
      <c r="F22" s="243">
        <f t="shared" si="4"/>
        <v>1238.1392079207922</v>
      </c>
      <c r="G22" s="232">
        <v>126</v>
      </c>
      <c r="H22" s="81">
        <v>158139.95000000001</v>
      </c>
      <c r="I22" s="75">
        <v>1813</v>
      </c>
      <c r="J22" s="82">
        <f t="shared" si="5"/>
        <v>87.225565361279649</v>
      </c>
      <c r="K22" s="243">
        <f t="shared" si="6"/>
        <v>1255.0789682539682</v>
      </c>
      <c r="L22" s="232">
        <v>76</v>
      </c>
      <c r="M22" s="81">
        <v>91964.17</v>
      </c>
      <c r="N22" s="75">
        <v>1225</v>
      </c>
      <c r="O22" s="82">
        <f t="shared" si="2"/>
        <v>75.072791836734694</v>
      </c>
      <c r="P22" s="243">
        <f t="shared" si="7"/>
        <v>1210.0548684210526</v>
      </c>
    </row>
    <row r="23" spans="1:16" ht="15" customHeight="1" x14ac:dyDescent="0.2">
      <c r="A23" s="238" t="s">
        <v>47</v>
      </c>
      <c r="B23" s="232">
        <f t="shared" si="0"/>
        <v>1023</v>
      </c>
      <c r="C23" s="81">
        <f t="shared" si="1"/>
        <v>1076373.1000000001</v>
      </c>
      <c r="D23" s="75">
        <f t="shared" si="1"/>
        <v>14979</v>
      </c>
      <c r="E23" s="82">
        <f t="shared" si="3"/>
        <v>71.858808999265648</v>
      </c>
      <c r="F23" s="243">
        <f t="shared" si="4"/>
        <v>1052.17311827957</v>
      </c>
      <c r="G23" s="232">
        <v>677</v>
      </c>
      <c r="H23" s="81">
        <v>720956.09</v>
      </c>
      <c r="I23" s="75">
        <v>9992</v>
      </c>
      <c r="J23" s="82">
        <f t="shared" si="5"/>
        <v>72.15333166533226</v>
      </c>
      <c r="K23" s="243">
        <f t="shared" si="6"/>
        <v>1064.9277548005907</v>
      </c>
      <c r="L23" s="232">
        <v>346</v>
      </c>
      <c r="M23" s="81">
        <v>355417.01</v>
      </c>
      <c r="N23" s="75">
        <v>4987</v>
      </c>
      <c r="O23" s="82">
        <f t="shared" si="2"/>
        <v>71.268700621616205</v>
      </c>
      <c r="P23" s="243">
        <f t="shared" si="7"/>
        <v>1027.2167919075146</v>
      </c>
    </row>
    <row r="24" spans="1:16" ht="15" customHeight="1" x14ac:dyDescent="0.2">
      <c r="A24" s="238" t="s">
        <v>48</v>
      </c>
      <c r="B24" s="232">
        <f t="shared" si="0"/>
        <v>165</v>
      </c>
      <c r="C24" s="81">
        <f t="shared" si="1"/>
        <v>168688.27</v>
      </c>
      <c r="D24" s="75">
        <f t="shared" si="1"/>
        <v>2707</v>
      </c>
      <c r="E24" s="82">
        <f t="shared" si="3"/>
        <v>62.315578130772067</v>
      </c>
      <c r="F24" s="243">
        <f t="shared" si="4"/>
        <v>1022.3531515151515</v>
      </c>
      <c r="G24" s="232">
        <v>114</v>
      </c>
      <c r="H24" s="81">
        <v>110351.45</v>
      </c>
      <c r="I24" s="75">
        <v>1801</v>
      </c>
      <c r="J24" s="82">
        <f t="shared" si="5"/>
        <v>61.272320932815099</v>
      </c>
      <c r="K24" s="243">
        <f t="shared" si="6"/>
        <v>967.99517543859645</v>
      </c>
      <c r="L24" s="232">
        <v>51</v>
      </c>
      <c r="M24" s="81">
        <v>58336.82</v>
      </c>
      <c r="N24" s="75">
        <v>906</v>
      </c>
      <c r="O24" s="82">
        <f t="shared" si="2"/>
        <v>64.389426048565127</v>
      </c>
      <c r="P24" s="243">
        <f t="shared" si="7"/>
        <v>1143.8592156862744</v>
      </c>
    </row>
    <row r="25" spans="1:16" ht="15" customHeight="1" x14ac:dyDescent="0.2">
      <c r="A25" s="238" t="s">
        <v>49</v>
      </c>
      <c r="B25" s="232">
        <f t="shared" si="0"/>
        <v>303</v>
      </c>
      <c r="C25" s="81">
        <f t="shared" si="1"/>
        <v>333941.51</v>
      </c>
      <c r="D25" s="75">
        <f t="shared" si="1"/>
        <v>4727</v>
      </c>
      <c r="E25" s="82">
        <f t="shared" si="3"/>
        <v>70.645548973979274</v>
      </c>
      <c r="F25" s="243">
        <f t="shared" si="4"/>
        <v>1102.1171947194721</v>
      </c>
      <c r="G25" s="232">
        <v>184</v>
      </c>
      <c r="H25" s="81">
        <v>213034.07</v>
      </c>
      <c r="I25" s="75">
        <v>2974</v>
      </c>
      <c r="J25" s="82">
        <f t="shared" si="5"/>
        <v>71.632168796234026</v>
      </c>
      <c r="K25" s="243">
        <f t="shared" si="6"/>
        <v>1157.7938586956523</v>
      </c>
      <c r="L25" s="232">
        <v>119</v>
      </c>
      <c r="M25" s="81">
        <v>120907.44</v>
      </c>
      <c r="N25" s="75">
        <v>1753</v>
      </c>
      <c r="O25" s="82">
        <f t="shared" si="2"/>
        <v>68.971728465487743</v>
      </c>
      <c r="P25" s="243">
        <f t="shared" si="7"/>
        <v>1016.0289075630252</v>
      </c>
    </row>
    <row r="26" spans="1:16" ht="15" customHeight="1" x14ac:dyDescent="0.2">
      <c r="A26" s="238" t="s">
        <v>50</v>
      </c>
      <c r="B26" s="232">
        <f t="shared" si="0"/>
        <v>84</v>
      </c>
      <c r="C26" s="81">
        <f t="shared" si="1"/>
        <v>79164.37999999999</v>
      </c>
      <c r="D26" s="75">
        <f t="shared" si="1"/>
        <v>1293</v>
      </c>
      <c r="E26" s="82">
        <f t="shared" si="3"/>
        <v>61.225351894818246</v>
      </c>
      <c r="F26" s="243">
        <f t="shared" si="4"/>
        <v>942.43309523809512</v>
      </c>
      <c r="G26" s="232">
        <v>67</v>
      </c>
      <c r="H26" s="81">
        <v>66291.009999999995</v>
      </c>
      <c r="I26" s="75">
        <v>1020</v>
      </c>
      <c r="J26" s="82">
        <f t="shared" si="5"/>
        <v>64.991186274509801</v>
      </c>
      <c r="K26" s="243">
        <f t="shared" si="6"/>
        <v>989.41805970149244</v>
      </c>
      <c r="L26" s="232">
        <v>17</v>
      </c>
      <c r="M26" s="81">
        <v>12873.37</v>
      </c>
      <c r="N26" s="75">
        <v>273</v>
      </c>
      <c r="O26" s="82">
        <f t="shared" si="2"/>
        <v>47.155201465201465</v>
      </c>
      <c r="P26" s="243">
        <f t="shared" si="7"/>
        <v>757.25705882352941</v>
      </c>
    </row>
    <row r="27" spans="1:16" ht="15" customHeight="1" x14ac:dyDescent="0.2">
      <c r="A27" s="238" t="s">
        <v>51</v>
      </c>
      <c r="B27" s="232">
        <f t="shared" si="0"/>
        <v>150</v>
      </c>
      <c r="C27" s="81">
        <f t="shared" si="1"/>
        <v>147795.85</v>
      </c>
      <c r="D27" s="75">
        <f t="shared" si="1"/>
        <v>2255</v>
      </c>
      <c r="E27" s="82">
        <f t="shared" si="3"/>
        <v>65.541396895787145</v>
      </c>
      <c r="F27" s="243">
        <f t="shared" si="4"/>
        <v>985.30566666666675</v>
      </c>
      <c r="G27" s="232">
        <v>80</v>
      </c>
      <c r="H27" s="81">
        <v>76760.72</v>
      </c>
      <c r="I27" s="75">
        <v>1118</v>
      </c>
      <c r="J27" s="82">
        <f t="shared" si="5"/>
        <v>68.658962432915928</v>
      </c>
      <c r="K27" s="243">
        <f t="shared" si="6"/>
        <v>959.50900000000001</v>
      </c>
      <c r="L27" s="232">
        <v>70</v>
      </c>
      <c r="M27" s="81">
        <v>71035.13</v>
      </c>
      <c r="N27" s="75">
        <v>1137</v>
      </c>
      <c r="O27" s="82">
        <f t="shared" si="2"/>
        <v>62.47592788038699</v>
      </c>
      <c r="P27" s="243">
        <f t="shared" si="7"/>
        <v>1014.7875714285715</v>
      </c>
    </row>
    <row r="28" spans="1:16" ht="15" customHeight="1" x14ac:dyDescent="0.2">
      <c r="A28" s="238" t="s">
        <v>52</v>
      </c>
      <c r="B28" s="232">
        <f t="shared" si="0"/>
        <v>224</v>
      </c>
      <c r="C28" s="81">
        <f t="shared" si="1"/>
        <v>210442.28999999998</v>
      </c>
      <c r="D28" s="75">
        <f t="shared" si="1"/>
        <v>3056</v>
      </c>
      <c r="E28" s="82">
        <f t="shared" si="3"/>
        <v>68.862005890052345</v>
      </c>
      <c r="F28" s="243">
        <f t="shared" si="4"/>
        <v>939.47450892857137</v>
      </c>
      <c r="G28" s="232">
        <v>173</v>
      </c>
      <c r="H28" s="81">
        <v>163055.99</v>
      </c>
      <c r="I28" s="75">
        <v>2243</v>
      </c>
      <c r="J28" s="82">
        <f t="shared" si="5"/>
        <v>72.695492643780653</v>
      </c>
      <c r="K28" s="243">
        <f t="shared" si="6"/>
        <v>942.5201734104046</v>
      </c>
      <c r="L28" s="232">
        <v>51</v>
      </c>
      <c r="M28" s="81">
        <v>47386.3</v>
      </c>
      <c r="N28" s="75">
        <v>813</v>
      </c>
      <c r="O28" s="82">
        <f t="shared" si="2"/>
        <v>58.285731857318574</v>
      </c>
      <c r="P28" s="243">
        <f t="shared" si="7"/>
        <v>929.14313725490206</v>
      </c>
    </row>
    <row r="29" spans="1:16" ht="15" customHeight="1" x14ac:dyDescent="0.2">
      <c r="A29" s="238" t="s">
        <v>53</v>
      </c>
      <c r="B29" s="232">
        <f t="shared" si="0"/>
        <v>2989</v>
      </c>
      <c r="C29" s="81">
        <f t="shared" si="1"/>
        <v>3805486.48</v>
      </c>
      <c r="D29" s="75">
        <f t="shared" si="1"/>
        <v>43913</v>
      </c>
      <c r="E29" s="82">
        <f t="shared" si="3"/>
        <v>86.659678910573177</v>
      </c>
      <c r="F29" s="243">
        <f t="shared" si="4"/>
        <v>1273.1637604550017</v>
      </c>
      <c r="G29" s="232">
        <v>1684</v>
      </c>
      <c r="H29" s="81">
        <v>2212383.79</v>
      </c>
      <c r="I29" s="75">
        <v>25578</v>
      </c>
      <c r="J29" s="82">
        <f t="shared" si="5"/>
        <v>86.495573930721719</v>
      </c>
      <c r="K29" s="243">
        <f t="shared" si="6"/>
        <v>1313.767096199525</v>
      </c>
      <c r="L29" s="232">
        <v>1305</v>
      </c>
      <c r="M29" s="81">
        <v>1593102.69</v>
      </c>
      <c r="N29" s="75">
        <v>18335</v>
      </c>
      <c r="O29" s="82">
        <f t="shared" si="2"/>
        <v>86.888611398963732</v>
      </c>
      <c r="P29" s="243">
        <f t="shared" si="7"/>
        <v>1220.7683448275861</v>
      </c>
    </row>
    <row r="30" spans="1:16" ht="15" customHeight="1" x14ac:dyDescent="0.2">
      <c r="A30" s="238" t="s">
        <v>54</v>
      </c>
      <c r="B30" s="232">
        <f t="shared" si="0"/>
        <v>291</v>
      </c>
      <c r="C30" s="81">
        <f t="shared" si="1"/>
        <v>347249.99</v>
      </c>
      <c r="D30" s="75">
        <f t="shared" si="1"/>
        <v>3757</v>
      </c>
      <c r="E30" s="82">
        <f t="shared" si="3"/>
        <v>92.427466063348419</v>
      </c>
      <c r="F30" s="243">
        <f t="shared" si="4"/>
        <v>1193.2989347079038</v>
      </c>
      <c r="G30" s="232">
        <v>123</v>
      </c>
      <c r="H30" s="81">
        <v>185597.88</v>
      </c>
      <c r="I30" s="75">
        <v>1750</v>
      </c>
      <c r="J30" s="82">
        <f t="shared" si="5"/>
        <v>106.05593142857143</v>
      </c>
      <c r="K30" s="243">
        <f t="shared" si="6"/>
        <v>1508.9258536585367</v>
      </c>
      <c r="L30" s="232">
        <v>168</v>
      </c>
      <c r="M30" s="81">
        <v>161652.10999999999</v>
      </c>
      <c r="N30" s="75">
        <v>2007</v>
      </c>
      <c r="O30" s="82">
        <f t="shared" si="2"/>
        <v>80.544150473343294</v>
      </c>
      <c r="P30" s="243">
        <f t="shared" si="7"/>
        <v>962.21494047619035</v>
      </c>
    </row>
    <row r="31" spans="1:16" ht="15" customHeight="1" x14ac:dyDescent="0.2">
      <c r="A31" s="238" t="s">
        <v>55</v>
      </c>
      <c r="B31" s="232">
        <f t="shared" si="0"/>
        <v>394</v>
      </c>
      <c r="C31" s="81">
        <f t="shared" si="1"/>
        <v>543344.61</v>
      </c>
      <c r="D31" s="75">
        <f t="shared" si="1"/>
        <v>6035</v>
      </c>
      <c r="E31" s="82">
        <f t="shared" si="3"/>
        <v>90.032246893123443</v>
      </c>
      <c r="F31" s="243">
        <f t="shared" si="4"/>
        <v>1379.0472335025381</v>
      </c>
      <c r="G31" s="232">
        <v>294</v>
      </c>
      <c r="H31" s="81">
        <v>445027.49</v>
      </c>
      <c r="I31" s="75">
        <v>4695</v>
      </c>
      <c r="J31" s="82">
        <f t="shared" si="5"/>
        <v>94.787537806176786</v>
      </c>
      <c r="K31" s="243">
        <f t="shared" si="6"/>
        <v>1513.6989455782314</v>
      </c>
      <c r="L31" s="232">
        <v>100</v>
      </c>
      <c r="M31" s="81">
        <v>98317.119999999995</v>
      </c>
      <c r="N31" s="75">
        <v>1340</v>
      </c>
      <c r="O31" s="82">
        <f t="shared" si="2"/>
        <v>73.370985074626859</v>
      </c>
      <c r="P31" s="243">
        <f t="shared" si="7"/>
        <v>983.1712</v>
      </c>
    </row>
    <row r="32" spans="1:16" ht="15" customHeight="1" x14ac:dyDescent="0.2">
      <c r="A32" s="238" t="s">
        <v>56</v>
      </c>
      <c r="B32" s="232">
        <f t="shared" si="0"/>
        <v>121</v>
      </c>
      <c r="C32" s="81">
        <f t="shared" si="1"/>
        <v>118234.33</v>
      </c>
      <c r="D32" s="75">
        <f t="shared" si="1"/>
        <v>1869</v>
      </c>
      <c r="E32" s="82">
        <f t="shared" si="3"/>
        <v>63.260743713215625</v>
      </c>
      <c r="F32" s="243">
        <f t="shared" si="4"/>
        <v>977.14322314049593</v>
      </c>
      <c r="G32" s="232">
        <v>79</v>
      </c>
      <c r="H32" s="81">
        <v>77794.880000000005</v>
      </c>
      <c r="I32" s="75">
        <v>1214</v>
      </c>
      <c r="J32" s="82">
        <f t="shared" si="5"/>
        <v>64.081449752883032</v>
      </c>
      <c r="K32" s="243">
        <f t="shared" si="6"/>
        <v>984.7453164556963</v>
      </c>
      <c r="L32" s="232">
        <v>42</v>
      </c>
      <c r="M32" s="81">
        <v>40439.449999999997</v>
      </c>
      <c r="N32" s="75">
        <v>655</v>
      </c>
      <c r="O32" s="82">
        <f t="shared" si="2"/>
        <v>61.739618320610681</v>
      </c>
      <c r="P32" s="243">
        <f t="shared" si="7"/>
        <v>962.8440476190475</v>
      </c>
    </row>
    <row r="33" spans="1:16" ht="15" customHeight="1" x14ac:dyDescent="0.2">
      <c r="A33" s="238" t="s">
        <v>57</v>
      </c>
      <c r="B33" s="232">
        <f t="shared" si="0"/>
        <v>70</v>
      </c>
      <c r="C33" s="81">
        <f t="shared" si="1"/>
        <v>82554.55</v>
      </c>
      <c r="D33" s="75">
        <f t="shared" si="1"/>
        <v>1118</v>
      </c>
      <c r="E33" s="82">
        <f t="shared" si="3"/>
        <v>73.841279069767438</v>
      </c>
      <c r="F33" s="243">
        <f>C33/B33</f>
        <v>1179.3507142857143</v>
      </c>
      <c r="G33" s="232">
        <v>44</v>
      </c>
      <c r="H33" s="81">
        <v>58206.75</v>
      </c>
      <c r="I33" s="75">
        <v>723</v>
      </c>
      <c r="J33" s="82">
        <f t="shared" si="5"/>
        <v>80.507261410788388</v>
      </c>
      <c r="K33" s="243">
        <f>H33/G33</f>
        <v>1322.8806818181818</v>
      </c>
      <c r="L33" s="232">
        <v>26</v>
      </c>
      <c r="M33" s="81">
        <v>24347.8</v>
      </c>
      <c r="N33" s="75">
        <v>395</v>
      </c>
      <c r="O33" s="82">
        <f t="shared" si="2"/>
        <v>61.64</v>
      </c>
      <c r="P33" s="243">
        <f>M33/L33</f>
        <v>936.45384615384614</v>
      </c>
    </row>
    <row r="34" spans="1:16" ht="15" customHeight="1" x14ac:dyDescent="0.2">
      <c r="A34" s="238" t="s">
        <v>58</v>
      </c>
      <c r="B34" s="232">
        <f t="shared" si="0"/>
        <v>92</v>
      </c>
      <c r="C34" s="81">
        <f t="shared" si="1"/>
        <v>92612.56</v>
      </c>
      <c r="D34" s="75">
        <f t="shared" si="1"/>
        <v>1383</v>
      </c>
      <c r="E34" s="82">
        <f t="shared" si="3"/>
        <v>66.964974692697041</v>
      </c>
      <c r="F34" s="243">
        <f t="shared" si="4"/>
        <v>1006.6582608695652</v>
      </c>
      <c r="G34" s="232">
        <v>81</v>
      </c>
      <c r="H34" s="81">
        <v>80952.38</v>
      </c>
      <c r="I34" s="75">
        <v>1213</v>
      </c>
      <c r="J34" s="82">
        <f t="shared" si="5"/>
        <v>66.737328936521024</v>
      </c>
      <c r="K34" s="243">
        <f t="shared" ref="K34:K36" si="8">H34/G34</f>
        <v>999.41209876543212</v>
      </c>
      <c r="L34" s="232">
        <v>11</v>
      </c>
      <c r="M34" s="81">
        <v>11660.18</v>
      </c>
      <c r="N34" s="75">
        <v>170</v>
      </c>
      <c r="O34" s="82">
        <f t="shared" si="2"/>
        <v>68.589294117647057</v>
      </c>
      <c r="P34" s="243">
        <f t="shared" ref="P34:P36" si="9">M34/L34</f>
        <v>1060.0163636363636</v>
      </c>
    </row>
    <row r="35" spans="1:16" ht="15" customHeight="1" x14ac:dyDescent="0.2">
      <c r="A35" s="238" t="s">
        <v>59</v>
      </c>
      <c r="B35" s="232">
        <f t="shared" si="0"/>
        <v>264</v>
      </c>
      <c r="C35" s="81">
        <f t="shared" si="1"/>
        <v>360921.69999999995</v>
      </c>
      <c r="D35" s="75">
        <f t="shared" si="1"/>
        <v>4288</v>
      </c>
      <c r="E35" s="82">
        <f t="shared" si="3"/>
        <v>84.170172574626861</v>
      </c>
      <c r="F35" s="243">
        <f t="shared" si="4"/>
        <v>1367.1276515151512</v>
      </c>
      <c r="G35" s="232">
        <v>165</v>
      </c>
      <c r="H35" s="81">
        <v>218806.05</v>
      </c>
      <c r="I35" s="75">
        <v>2556</v>
      </c>
      <c r="J35" s="82">
        <f t="shared" si="5"/>
        <v>85.604870892018781</v>
      </c>
      <c r="K35" s="243">
        <f t="shared" si="8"/>
        <v>1326.0972727272726</v>
      </c>
      <c r="L35" s="232">
        <v>99</v>
      </c>
      <c r="M35" s="81">
        <v>142115.65</v>
      </c>
      <c r="N35" s="75">
        <v>1732</v>
      </c>
      <c r="O35" s="82">
        <f t="shared" si="2"/>
        <v>82.052915704387985</v>
      </c>
      <c r="P35" s="243">
        <f t="shared" si="9"/>
        <v>1435.5116161616161</v>
      </c>
    </row>
    <row r="36" spans="1:16" ht="15" customHeight="1" x14ac:dyDescent="0.2">
      <c r="A36" s="238" t="s">
        <v>60</v>
      </c>
      <c r="B36" s="232">
        <f t="shared" si="0"/>
        <v>130</v>
      </c>
      <c r="C36" s="81">
        <f t="shared" si="1"/>
        <v>145752.18</v>
      </c>
      <c r="D36" s="75">
        <f t="shared" si="1"/>
        <v>1824</v>
      </c>
      <c r="E36" s="82">
        <f t="shared" si="3"/>
        <v>79.907993421052623</v>
      </c>
      <c r="F36" s="243">
        <f t="shared" si="4"/>
        <v>1121.1706153846153</v>
      </c>
      <c r="G36" s="232">
        <v>88</v>
      </c>
      <c r="H36" s="81">
        <v>101988.56</v>
      </c>
      <c r="I36" s="75">
        <v>1300</v>
      </c>
      <c r="J36" s="82">
        <f t="shared" si="5"/>
        <v>78.452738461538459</v>
      </c>
      <c r="K36" s="243">
        <f t="shared" si="8"/>
        <v>1158.9609090909091</v>
      </c>
      <c r="L36" s="232">
        <v>42</v>
      </c>
      <c r="M36" s="81">
        <v>43763.62</v>
      </c>
      <c r="N36" s="75">
        <v>524</v>
      </c>
      <c r="O36" s="82">
        <f t="shared" si="2"/>
        <v>83.518358778625952</v>
      </c>
      <c r="P36" s="243">
        <f t="shared" si="9"/>
        <v>1041.9909523809524</v>
      </c>
    </row>
    <row r="37" spans="1:16" ht="20.100000000000001" customHeight="1" x14ac:dyDescent="0.2">
      <c r="A37" s="265" t="s">
        <v>5</v>
      </c>
      <c r="B37" s="234">
        <f>SUM(B9:B36)</f>
        <v>9019</v>
      </c>
      <c r="C37" s="135">
        <f>SUM(C9:C36)</f>
        <v>10815147.02</v>
      </c>
      <c r="D37" s="123">
        <f>SUM(D9:D36)</f>
        <v>135957</v>
      </c>
      <c r="E37" s="136">
        <f>C37/D37</f>
        <v>79.548291150878583</v>
      </c>
      <c r="F37" s="247">
        <f>C37/B37</f>
        <v>1199.151460250582</v>
      </c>
      <c r="G37" s="234">
        <f>SUM(G9:G36)</f>
        <v>5662</v>
      </c>
      <c r="H37" s="135">
        <f>SUM(H9:H36)</f>
        <v>6935391.2999999989</v>
      </c>
      <c r="I37" s="123">
        <f>SUM(I9:I36)</f>
        <v>86714</v>
      </c>
      <c r="J37" s="136">
        <f>H37/I37</f>
        <v>79.980064349470666</v>
      </c>
      <c r="K37" s="247">
        <f>H37/G37</f>
        <v>1224.9013246202753</v>
      </c>
      <c r="L37" s="234">
        <f>SUM(L9:L36)</f>
        <v>3357</v>
      </c>
      <c r="M37" s="135">
        <f>SUM(M9:M36)</f>
        <v>3879755.72</v>
      </c>
      <c r="N37" s="123">
        <f>SUM(N9:N36)</f>
        <v>49243</v>
      </c>
      <c r="O37" s="136">
        <f>M37/N37</f>
        <v>78.787964177649613</v>
      </c>
      <c r="P37" s="247">
        <f>M37/L37</f>
        <v>1155.7210962168604</v>
      </c>
    </row>
    <row r="39" spans="1:16" x14ac:dyDescent="0.2">
      <c r="B39" s="7"/>
      <c r="C39" s="7"/>
      <c r="D39" s="7"/>
      <c r="E39" s="108"/>
      <c r="F39" s="108"/>
    </row>
    <row r="41" spans="1:16" x14ac:dyDescent="0.2">
      <c r="B41" s="7"/>
      <c r="C41" s="7"/>
      <c r="D41" s="7"/>
    </row>
    <row r="44" spans="1:16" x14ac:dyDescent="0.2">
      <c r="E44" s="7"/>
    </row>
    <row r="51" ht="30" customHeight="1" x14ac:dyDescent="0.2"/>
    <row r="57" ht="30" customHeight="1" x14ac:dyDescent="0.2"/>
  </sheetData>
  <mergeCells count="6">
    <mergeCell ref="G6:K6"/>
    <mergeCell ref="L6:P6"/>
    <mergeCell ref="A3:F3"/>
    <mergeCell ref="A6:A7"/>
    <mergeCell ref="B6:F6"/>
    <mergeCell ref="A4:K4"/>
  </mergeCells>
  <phoneticPr fontId="0" type="noConversion"/>
  <hyperlinks>
    <hyperlink ref="A1" location="Съдържание!Print_Area" display="към съдържанието" xr:uid="{00000000-0004-0000-1D00-000000000000}"/>
  </hyperlinks>
  <printOptions horizontalCentered="1"/>
  <pageMargins left="0.39370078740157483" right="0.39370078740157483" top="0.59055118110236227" bottom="0.39370078740157483" header="0.35433070866141736" footer="0.51181102362204722"/>
  <pageSetup paperSize="9" scale="65" orientation="landscape" r:id="rId1"/>
  <headerFooter alignWithMargins="0">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pageSetUpPr fitToPage="1"/>
  </sheetPr>
  <dimension ref="A1:P63"/>
  <sheetViews>
    <sheetView topLeftCell="A4" zoomScale="59" zoomScaleNormal="59" zoomScaleSheetLayoutView="78" workbookViewId="0">
      <selection activeCell="H11" sqref="H11"/>
    </sheetView>
  </sheetViews>
  <sheetFormatPr defaultRowHeight="12.75" x14ac:dyDescent="0.2"/>
  <cols>
    <col min="1" max="1" width="18.7109375" style="72" customWidth="1"/>
    <col min="2" max="2" width="13.7109375" style="72" customWidth="1"/>
    <col min="3" max="3" width="16.7109375" style="72" customWidth="1"/>
    <col min="4" max="4" width="12.7109375" style="72" customWidth="1"/>
    <col min="5" max="5" width="10.7109375" style="72" customWidth="1"/>
    <col min="6" max="6" width="13.7109375" style="72" customWidth="1"/>
    <col min="7" max="7" width="16.7109375" style="72" customWidth="1"/>
    <col min="8" max="8" width="12.7109375" style="72" customWidth="1"/>
    <col min="9" max="9" width="10.7109375" style="72" customWidth="1"/>
    <col min="10" max="10" width="13.7109375" style="72" customWidth="1"/>
    <col min="11" max="11" width="16.7109375" style="72" customWidth="1"/>
    <col min="12" max="12" width="12.7109375" style="72" customWidth="1"/>
    <col min="13" max="13" width="10.7109375" style="72" customWidth="1"/>
    <col min="14" max="16384" width="9.140625" style="72"/>
  </cols>
  <sheetData>
    <row r="1" spans="1:16" ht="20.25" customHeight="1" x14ac:dyDescent="0.2">
      <c r="A1" s="163" t="s">
        <v>64</v>
      </c>
      <c r="B1" s="77"/>
      <c r="C1" s="77"/>
      <c r="D1" s="93"/>
      <c r="E1" s="93"/>
      <c r="H1" s="85"/>
      <c r="I1" s="85"/>
      <c r="J1" s="85"/>
      <c r="K1" s="85"/>
      <c r="L1" s="85"/>
      <c r="M1" s="85"/>
    </row>
    <row r="2" spans="1:16" ht="15" x14ac:dyDescent="0.2">
      <c r="A2" s="163"/>
      <c r="B2" s="274"/>
      <c r="C2" s="274"/>
      <c r="D2" s="93"/>
      <c r="E2" s="93"/>
      <c r="H2" s="85"/>
      <c r="I2" s="85"/>
      <c r="J2" s="85"/>
      <c r="K2" s="85"/>
      <c r="L2" s="85"/>
      <c r="M2" s="85"/>
    </row>
    <row r="3" spans="1:16" ht="15" customHeight="1" x14ac:dyDescent="0.2">
      <c r="A3" s="395" t="s">
        <v>311</v>
      </c>
      <c r="B3" s="396"/>
      <c r="C3" s="396"/>
      <c r="D3" s="396"/>
      <c r="E3" s="396"/>
      <c r="F3" s="282"/>
      <c r="G3" s="285"/>
      <c r="H3" s="285"/>
      <c r="I3" s="85"/>
      <c r="J3" s="85"/>
      <c r="K3" s="85"/>
      <c r="L3" s="85"/>
      <c r="M3" s="85"/>
    </row>
    <row r="4" spans="1:16" ht="30" customHeight="1" x14ac:dyDescent="0.2">
      <c r="A4" s="396" t="s">
        <v>446</v>
      </c>
      <c r="B4" s="396"/>
      <c r="C4" s="396"/>
      <c r="D4" s="396"/>
      <c r="E4" s="396"/>
      <c r="F4" s="396"/>
      <c r="G4" s="396"/>
      <c r="H4" s="396"/>
      <c r="I4" s="396"/>
      <c r="J4" s="281"/>
      <c r="K4" s="281"/>
      <c r="L4" s="281"/>
      <c r="M4" s="281"/>
      <c r="N4" s="281"/>
      <c r="O4" s="281"/>
      <c r="P4" s="281"/>
    </row>
    <row r="5" spans="1:16" ht="15" customHeight="1" x14ac:dyDescent="0.25">
      <c r="A5" s="80"/>
      <c r="B5" s="80"/>
      <c r="C5" s="80"/>
      <c r="D5" s="80"/>
      <c r="E5" s="80"/>
    </row>
    <row r="6" spans="1:16" ht="15" customHeight="1" x14ac:dyDescent="0.2">
      <c r="A6" s="444" t="s">
        <v>4</v>
      </c>
      <c r="B6" s="441" t="s">
        <v>5</v>
      </c>
      <c r="C6" s="442"/>
      <c r="D6" s="442"/>
      <c r="E6" s="443"/>
      <c r="F6" s="441" t="s">
        <v>293</v>
      </c>
      <c r="G6" s="442"/>
      <c r="H6" s="442"/>
      <c r="I6" s="443"/>
      <c r="J6" s="441" t="s">
        <v>294</v>
      </c>
      <c r="K6" s="442"/>
      <c r="L6" s="442"/>
      <c r="M6" s="443"/>
    </row>
    <row r="7" spans="1:16" ht="60" customHeight="1" x14ac:dyDescent="0.2">
      <c r="A7" s="445"/>
      <c r="B7" s="249" t="s">
        <v>240</v>
      </c>
      <c r="C7" s="145" t="s">
        <v>330</v>
      </c>
      <c r="D7" s="147" t="s">
        <v>66</v>
      </c>
      <c r="E7" s="267" t="s">
        <v>218</v>
      </c>
      <c r="F7" s="249" t="s">
        <v>240</v>
      </c>
      <c r="G7" s="145" t="s">
        <v>330</v>
      </c>
      <c r="H7" s="147" t="s">
        <v>66</v>
      </c>
      <c r="I7" s="267" t="s">
        <v>218</v>
      </c>
      <c r="J7" s="249" t="s">
        <v>240</v>
      </c>
      <c r="K7" s="145" t="s">
        <v>330</v>
      </c>
      <c r="L7" s="147" t="s">
        <v>66</v>
      </c>
      <c r="M7" s="267" t="s">
        <v>218</v>
      </c>
    </row>
    <row r="8" spans="1:16" ht="20.100000000000001" customHeight="1" x14ac:dyDescent="0.2">
      <c r="A8" s="270">
        <v>1</v>
      </c>
      <c r="B8" s="251">
        <v>2</v>
      </c>
      <c r="C8" s="133">
        <v>3</v>
      </c>
      <c r="D8" s="230">
        <v>4</v>
      </c>
      <c r="E8" s="269" t="s">
        <v>212</v>
      </c>
      <c r="F8" s="251">
        <v>6</v>
      </c>
      <c r="G8" s="133">
        <v>7</v>
      </c>
      <c r="H8" s="231">
        <v>8</v>
      </c>
      <c r="I8" s="252" t="s">
        <v>298</v>
      </c>
      <c r="J8" s="251">
        <v>10</v>
      </c>
      <c r="K8" s="133">
        <v>11</v>
      </c>
      <c r="L8" s="231">
        <v>12</v>
      </c>
      <c r="M8" s="252" t="s">
        <v>300</v>
      </c>
    </row>
    <row r="9" spans="1:16" ht="14.1" customHeight="1" x14ac:dyDescent="0.2">
      <c r="A9" s="337" t="s">
        <v>78</v>
      </c>
      <c r="B9" s="232">
        <f t="shared" ref="B9" si="0">F9+J9</f>
        <v>6</v>
      </c>
      <c r="C9" s="83">
        <f t="shared" ref="C9" si="1">G9+K9</f>
        <v>2883.86</v>
      </c>
      <c r="D9" s="75">
        <f t="shared" ref="D9" si="2">H9+L9</f>
        <v>33</v>
      </c>
      <c r="E9" s="253">
        <f>C9/D9</f>
        <v>87.389696969696971</v>
      </c>
      <c r="F9" s="232">
        <v>2</v>
      </c>
      <c r="G9" s="83">
        <v>1105</v>
      </c>
      <c r="H9" s="75">
        <v>21</v>
      </c>
      <c r="I9" s="253">
        <f>G9/H9</f>
        <v>52.61904761904762</v>
      </c>
      <c r="J9" s="232">
        <v>4</v>
      </c>
      <c r="K9" s="83">
        <v>1778.8600000000001</v>
      </c>
      <c r="L9" s="75">
        <v>12</v>
      </c>
      <c r="M9" s="253">
        <f>K9/L9</f>
        <v>148.23833333333334</v>
      </c>
    </row>
    <row r="10" spans="1:16" ht="14.1" customHeight="1" x14ac:dyDescent="0.2">
      <c r="A10" s="338">
        <v>19</v>
      </c>
      <c r="B10" s="232">
        <f t="shared" ref="B10:B57" si="3">F10+J10</f>
        <v>26</v>
      </c>
      <c r="C10" s="83">
        <f t="shared" ref="C10:C57" si="4">G10+K10</f>
        <v>15451.2</v>
      </c>
      <c r="D10" s="75">
        <f t="shared" ref="D10:D57" si="5">H10+L10</f>
        <v>390</v>
      </c>
      <c r="E10" s="253">
        <f>C10/D10</f>
        <v>39.618461538461538</v>
      </c>
      <c r="F10" s="232">
        <v>21</v>
      </c>
      <c r="G10" s="83">
        <v>13638.94</v>
      </c>
      <c r="H10" s="75">
        <v>335</v>
      </c>
      <c r="I10" s="253">
        <f>G10/H10</f>
        <v>40.713253731343286</v>
      </c>
      <c r="J10" s="232">
        <v>5</v>
      </c>
      <c r="K10" s="83">
        <v>1812.26</v>
      </c>
      <c r="L10" s="75">
        <v>55</v>
      </c>
      <c r="M10" s="253">
        <f>K10/L10</f>
        <v>32.950181818181818</v>
      </c>
    </row>
    <row r="11" spans="1:16" ht="14.1" customHeight="1" x14ac:dyDescent="0.2">
      <c r="A11" s="338">
        <v>20</v>
      </c>
      <c r="B11" s="232">
        <f t="shared" si="3"/>
        <v>62</v>
      </c>
      <c r="C11" s="83">
        <f t="shared" si="4"/>
        <v>44778.270000000004</v>
      </c>
      <c r="D11" s="75">
        <f t="shared" si="5"/>
        <v>942</v>
      </c>
      <c r="E11" s="253">
        <f>C11/D11</f>
        <v>47.535318471337582</v>
      </c>
      <c r="F11" s="232">
        <v>54</v>
      </c>
      <c r="G11" s="83">
        <v>42500.08</v>
      </c>
      <c r="H11" s="75">
        <v>887</v>
      </c>
      <c r="I11" s="253">
        <f>G11/H11</f>
        <v>47.91440811724916</v>
      </c>
      <c r="J11" s="232">
        <v>8</v>
      </c>
      <c r="K11" s="83">
        <v>2278.19</v>
      </c>
      <c r="L11" s="75">
        <v>55</v>
      </c>
      <c r="M11" s="253">
        <f>K11/L11</f>
        <v>41.421636363636367</v>
      </c>
    </row>
    <row r="12" spans="1:16" ht="14.1" customHeight="1" x14ac:dyDescent="0.2">
      <c r="A12" s="338">
        <v>21</v>
      </c>
      <c r="B12" s="232">
        <f t="shared" si="3"/>
        <v>67</v>
      </c>
      <c r="C12" s="83">
        <f t="shared" si="4"/>
        <v>55406.649999999994</v>
      </c>
      <c r="D12" s="75">
        <f t="shared" si="5"/>
        <v>976</v>
      </c>
      <c r="E12" s="253">
        <f t="shared" ref="E12:E27" si="6">C12/D12</f>
        <v>56.769108606557374</v>
      </c>
      <c r="F12" s="232">
        <v>53</v>
      </c>
      <c r="G12" s="83">
        <v>45145.1</v>
      </c>
      <c r="H12" s="75">
        <v>786</v>
      </c>
      <c r="I12" s="253">
        <f t="shared" ref="I12:I16" si="7">G12/H12</f>
        <v>57.436513994910939</v>
      </c>
      <c r="J12" s="232">
        <v>14</v>
      </c>
      <c r="K12" s="83">
        <v>10261.549999999999</v>
      </c>
      <c r="L12" s="75">
        <v>190</v>
      </c>
      <c r="M12" s="253">
        <f t="shared" ref="M12:M16" si="8">K12/L12</f>
        <v>54.00815789473684</v>
      </c>
    </row>
    <row r="13" spans="1:16" ht="14.1" customHeight="1" x14ac:dyDescent="0.2">
      <c r="A13" s="338">
        <v>22</v>
      </c>
      <c r="B13" s="232">
        <f t="shared" si="3"/>
        <v>80</v>
      </c>
      <c r="C13" s="83">
        <f t="shared" si="4"/>
        <v>56158.59</v>
      </c>
      <c r="D13" s="75">
        <f t="shared" si="5"/>
        <v>1116</v>
      </c>
      <c r="E13" s="253">
        <f t="shared" si="6"/>
        <v>50.321317204301074</v>
      </c>
      <c r="F13" s="232">
        <v>61</v>
      </c>
      <c r="G13" s="83">
        <v>43551.99</v>
      </c>
      <c r="H13" s="75">
        <v>882</v>
      </c>
      <c r="I13" s="253">
        <f t="shared" si="7"/>
        <v>49.378673469387756</v>
      </c>
      <c r="J13" s="232">
        <v>19</v>
      </c>
      <c r="K13" s="83">
        <v>12606.6</v>
      </c>
      <c r="L13" s="75">
        <v>234</v>
      </c>
      <c r="M13" s="253">
        <f t="shared" si="8"/>
        <v>53.874358974358977</v>
      </c>
    </row>
    <row r="14" spans="1:16" ht="14.1" customHeight="1" x14ac:dyDescent="0.2">
      <c r="A14" s="338">
        <v>23</v>
      </c>
      <c r="B14" s="232">
        <f t="shared" si="3"/>
        <v>62</v>
      </c>
      <c r="C14" s="83">
        <f t="shared" si="4"/>
        <v>43973.62</v>
      </c>
      <c r="D14" s="75">
        <f t="shared" si="5"/>
        <v>755</v>
      </c>
      <c r="E14" s="253">
        <f t="shared" si="6"/>
        <v>58.243205298013251</v>
      </c>
      <c r="F14" s="232">
        <v>36</v>
      </c>
      <c r="G14" s="83">
        <v>23958.22</v>
      </c>
      <c r="H14" s="75">
        <v>384</v>
      </c>
      <c r="I14" s="253">
        <f t="shared" si="7"/>
        <v>62.39119791666667</v>
      </c>
      <c r="J14" s="232">
        <v>26</v>
      </c>
      <c r="K14" s="83">
        <v>20015.400000000001</v>
      </c>
      <c r="L14" s="75">
        <v>371</v>
      </c>
      <c r="M14" s="253">
        <f t="shared" si="8"/>
        <v>53.949865229110515</v>
      </c>
    </row>
    <row r="15" spans="1:16" ht="14.1" customHeight="1" x14ac:dyDescent="0.2">
      <c r="A15" s="338">
        <v>24</v>
      </c>
      <c r="B15" s="232">
        <f t="shared" si="3"/>
        <v>55</v>
      </c>
      <c r="C15" s="83">
        <f t="shared" si="4"/>
        <v>45528.429999999993</v>
      </c>
      <c r="D15" s="75">
        <f t="shared" si="5"/>
        <v>630</v>
      </c>
      <c r="E15" s="253">
        <f t="shared" si="6"/>
        <v>72.267349206349195</v>
      </c>
      <c r="F15" s="232">
        <v>36</v>
      </c>
      <c r="G15" s="83">
        <v>36444.019999999997</v>
      </c>
      <c r="H15" s="75">
        <v>439</v>
      </c>
      <c r="I15" s="253">
        <f t="shared" si="7"/>
        <v>83.015990888382674</v>
      </c>
      <c r="J15" s="232">
        <v>19</v>
      </c>
      <c r="K15" s="83">
        <v>9084.41</v>
      </c>
      <c r="L15" s="75">
        <v>191</v>
      </c>
      <c r="M15" s="253">
        <f t="shared" si="8"/>
        <v>47.56235602094241</v>
      </c>
    </row>
    <row r="16" spans="1:16" ht="14.1" customHeight="1" x14ac:dyDescent="0.2">
      <c r="A16" s="338">
        <v>25</v>
      </c>
      <c r="B16" s="232">
        <f t="shared" si="3"/>
        <v>55</v>
      </c>
      <c r="C16" s="83">
        <f t="shared" si="4"/>
        <v>33721.68</v>
      </c>
      <c r="D16" s="75">
        <f t="shared" si="5"/>
        <v>558</v>
      </c>
      <c r="E16" s="253">
        <f t="shared" si="6"/>
        <v>60.433118279569896</v>
      </c>
      <c r="F16" s="232">
        <v>44</v>
      </c>
      <c r="G16" s="83">
        <v>31371.42</v>
      </c>
      <c r="H16" s="75">
        <v>525</v>
      </c>
      <c r="I16" s="253">
        <f t="shared" si="7"/>
        <v>59.755085714285713</v>
      </c>
      <c r="J16" s="232">
        <v>11</v>
      </c>
      <c r="K16" s="83">
        <v>2350.2600000000002</v>
      </c>
      <c r="L16" s="75">
        <v>33</v>
      </c>
      <c r="M16" s="253">
        <f t="shared" si="8"/>
        <v>71.220000000000013</v>
      </c>
    </row>
    <row r="17" spans="1:13" ht="14.1" customHeight="1" x14ac:dyDescent="0.2">
      <c r="A17" s="338">
        <v>26</v>
      </c>
      <c r="B17" s="232">
        <f t="shared" si="3"/>
        <v>95</v>
      </c>
      <c r="C17" s="83">
        <f t="shared" si="4"/>
        <v>93347.83</v>
      </c>
      <c r="D17" s="75">
        <f t="shared" si="5"/>
        <v>1195</v>
      </c>
      <c r="E17" s="253">
        <f>C17/D17</f>
        <v>78.115338912133893</v>
      </c>
      <c r="F17" s="232">
        <v>55</v>
      </c>
      <c r="G17" s="83">
        <v>59081.17</v>
      </c>
      <c r="H17" s="75">
        <v>707</v>
      </c>
      <c r="I17" s="253">
        <f>G17/H17</f>
        <v>83.566011315417256</v>
      </c>
      <c r="J17" s="232">
        <v>40</v>
      </c>
      <c r="K17" s="83">
        <v>34266.660000000003</v>
      </c>
      <c r="L17" s="75">
        <v>488</v>
      </c>
      <c r="M17" s="253">
        <f>K17/L17</f>
        <v>70.218565573770505</v>
      </c>
    </row>
    <row r="18" spans="1:13" ht="14.1" customHeight="1" x14ac:dyDescent="0.2">
      <c r="A18" s="338">
        <v>27</v>
      </c>
      <c r="B18" s="232">
        <f t="shared" si="3"/>
        <v>69</v>
      </c>
      <c r="C18" s="83">
        <f t="shared" si="4"/>
        <v>61780.930000000008</v>
      </c>
      <c r="D18" s="75">
        <f t="shared" si="5"/>
        <v>759</v>
      </c>
      <c r="E18" s="253">
        <f t="shared" si="6"/>
        <v>81.397799736495401</v>
      </c>
      <c r="F18" s="232">
        <v>44</v>
      </c>
      <c r="G18" s="83">
        <v>41314.69</v>
      </c>
      <c r="H18" s="75">
        <v>480</v>
      </c>
      <c r="I18" s="253">
        <f t="shared" ref="I18:I27" si="9">G18/H18</f>
        <v>86.072270833333334</v>
      </c>
      <c r="J18" s="232">
        <v>25</v>
      </c>
      <c r="K18" s="83">
        <v>20466.240000000002</v>
      </c>
      <c r="L18" s="75">
        <v>279</v>
      </c>
      <c r="M18" s="253">
        <f t="shared" ref="M18:M27" si="10">K18/L18</f>
        <v>73.355698924731186</v>
      </c>
    </row>
    <row r="19" spans="1:13" ht="14.1" customHeight="1" x14ac:dyDescent="0.2">
      <c r="A19" s="338">
        <v>28</v>
      </c>
      <c r="B19" s="232">
        <f t="shared" si="3"/>
        <v>78</v>
      </c>
      <c r="C19" s="83">
        <f t="shared" si="4"/>
        <v>97829.93</v>
      </c>
      <c r="D19" s="75">
        <f t="shared" si="5"/>
        <v>1018</v>
      </c>
      <c r="E19" s="253">
        <f t="shared" si="6"/>
        <v>96.100127701375243</v>
      </c>
      <c r="F19" s="232">
        <v>67</v>
      </c>
      <c r="G19" s="83">
        <v>88671.98</v>
      </c>
      <c r="H19" s="75">
        <v>881</v>
      </c>
      <c r="I19" s="253">
        <f t="shared" si="9"/>
        <v>100.64923950056753</v>
      </c>
      <c r="J19" s="232">
        <v>11</v>
      </c>
      <c r="K19" s="83">
        <v>9157.9500000000007</v>
      </c>
      <c r="L19" s="75">
        <v>137</v>
      </c>
      <c r="M19" s="253">
        <f t="shared" si="10"/>
        <v>66.846350364963513</v>
      </c>
    </row>
    <row r="20" spans="1:13" ht="14.1" customHeight="1" x14ac:dyDescent="0.2">
      <c r="A20" s="338">
        <v>29</v>
      </c>
      <c r="B20" s="232">
        <f t="shared" si="3"/>
        <v>71</v>
      </c>
      <c r="C20" s="83">
        <f t="shared" si="4"/>
        <v>70051.42</v>
      </c>
      <c r="D20" s="75">
        <f t="shared" si="5"/>
        <v>870</v>
      </c>
      <c r="E20" s="253">
        <f t="shared" si="6"/>
        <v>80.518873563218392</v>
      </c>
      <c r="F20" s="232">
        <v>46</v>
      </c>
      <c r="G20" s="83">
        <v>41119.15</v>
      </c>
      <c r="H20" s="75">
        <v>545</v>
      </c>
      <c r="I20" s="253">
        <f t="shared" si="9"/>
        <v>75.447981651376153</v>
      </c>
      <c r="J20" s="232">
        <v>25</v>
      </c>
      <c r="K20" s="83">
        <v>28932.27</v>
      </c>
      <c r="L20" s="75">
        <v>325</v>
      </c>
      <c r="M20" s="253">
        <f t="shared" si="10"/>
        <v>89.022369230769229</v>
      </c>
    </row>
    <row r="21" spans="1:13" ht="14.1" customHeight="1" x14ac:dyDescent="0.2">
      <c r="A21" s="338">
        <v>30</v>
      </c>
      <c r="B21" s="232">
        <f t="shared" si="3"/>
        <v>104</v>
      </c>
      <c r="C21" s="83">
        <f t="shared" si="4"/>
        <v>121479.22</v>
      </c>
      <c r="D21" s="75">
        <f t="shared" si="5"/>
        <v>1512</v>
      </c>
      <c r="E21" s="253">
        <f t="shared" si="6"/>
        <v>80.34339947089947</v>
      </c>
      <c r="F21" s="232">
        <v>89</v>
      </c>
      <c r="G21" s="83">
        <v>116298.22</v>
      </c>
      <c r="H21" s="75">
        <v>1423</v>
      </c>
      <c r="I21" s="253">
        <f t="shared" si="9"/>
        <v>81.727491215741395</v>
      </c>
      <c r="J21" s="232">
        <v>15</v>
      </c>
      <c r="K21" s="83">
        <v>5181</v>
      </c>
      <c r="L21" s="75">
        <v>89</v>
      </c>
      <c r="M21" s="253">
        <f t="shared" si="10"/>
        <v>58.213483146067418</v>
      </c>
    </row>
    <row r="22" spans="1:13" ht="14.1" customHeight="1" x14ac:dyDescent="0.2">
      <c r="A22" s="338">
        <v>31</v>
      </c>
      <c r="B22" s="232">
        <f t="shared" si="3"/>
        <v>80</v>
      </c>
      <c r="C22" s="83">
        <f t="shared" si="4"/>
        <v>79677.61</v>
      </c>
      <c r="D22" s="75">
        <f t="shared" si="5"/>
        <v>1075</v>
      </c>
      <c r="E22" s="253">
        <f t="shared" si="6"/>
        <v>74.118706976744193</v>
      </c>
      <c r="F22" s="232">
        <v>70</v>
      </c>
      <c r="G22" s="83">
        <v>73514.81</v>
      </c>
      <c r="H22" s="75">
        <v>970</v>
      </c>
      <c r="I22" s="253">
        <f t="shared" si="9"/>
        <v>75.788463917525775</v>
      </c>
      <c r="J22" s="232">
        <v>10</v>
      </c>
      <c r="K22" s="83">
        <v>6162.8</v>
      </c>
      <c r="L22" s="75">
        <v>105</v>
      </c>
      <c r="M22" s="253">
        <f t="shared" si="10"/>
        <v>58.693333333333335</v>
      </c>
    </row>
    <row r="23" spans="1:13" ht="14.1" customHeight="1" x14ac:dyDescent="0.2">
      <c r="A23" s="338">
        <v>32</v>
      </c>
      <c r="B23" s="232">
        <f t="shared" si="3"/>
        <v>79</v>
      </c>
      <c r="C23" s="83">
        <f t="shared" si="4"/>
        <v>68234.55</v>
      </c>
      <c r="D23" s="75">
        <f t="shared" si="5"/>
        <v>926</v>
      </c>
      <c r="E23" s="253">
        <f t="shared" si="6"/>
        <v>73.687419006479487</v>
      </c>
      <c r="F23" s="232">
        <v>47</v>
      </c>
      <c r="G23" s="83">
        <v>37170.15</v>
      </c>
      <c r="H23" s="75">
        <v>483</v>
      </c>
      <c r="I23" s="253">
        <f t="shared" si="9"/>
        <v>76.956832298136646</v>
      </c>
      <c r="J23" s="232">
        <v>32</v>
      </c>
      <c r="K23" s="83">
        <v>31064.400000000001</v>
      </c>
      <c r="L23" s="75">
        <v>443</v>
      </c>
      <c r="M23" s="253">
        <f t="shared" si="10"/>
        <v>70.122799097065467</v>
      </c>
    </row>
    <row r="24" spans="1:13" ht="14.1" customHeight="1" x14ac:dyDescent="0.2">
      <c r="A24" s="338">
        <v>33</v>
      </c>
      <c r="B24" s="232">
        <f t="shared" si="3"/>
        <v>99</v>
      </c>
      <c r="C24" s="83">
        <f t="shared" si="4"/>
        <v>116084.69</v>
      </c>
      <c r="D24" s="75">
        <f t="shared" si="5"/>
        <v>1370</v>
      </c>
      <c r="E24" s="253">
        <f t="shared" si="6"/>
        <v>84.733350364963499</v>
      </c>
      <c r="F24" s="232">
        <v>61</v>
      </c>
      <c r="G24" s="83">
        <v>76582.81</v>
      </c>
      <c r="H24" s="75">
        <v>839</v>
      </c>
      <c r="I24" s="253">
        <f t="shared" si="9"/>
        <v>91.278676996424309</v>
      </c>
      <c r="J24" s="232">
        <v>38</v>
      </c>
      <c r="K24" s="83">
        <v>39501.879999999997</v>
      </c>
      <c r="L24" s="75">
        <v>531</v>
      </c>
      <c r="M24" s="253">
        <f t="shared" si="10"/>
        <v>74.391487758945388</v>
      </c>
    </row>
    <row r="25" spans="1:13" ht="14.1" customHeight="1" x14ac:dyDescent="0.2">
      <c r="A25" s="338">
        <v>34</v>
      </c>
      <c r="B25" s="232">
        <f t="shared" si="3"/>
        <v>130</v>
      </c>
      <c r="C25" s="83">
        <f t="shared" si="4"/>
        <v>153061.56</v>
      </c>
      <c r="D25" s="75">
        <f t="shared" si="5"/>
        <v>1744</v>
      </c>
      <c r="E25" s="253">
        <f t="shared" si="6"/>
        <v>87.764655963302758</v>
      </c>
      <c r="F25" s="232">
        <v>85</v>
      </c>
      <c r="G25" s="83">
        <v>109819.85</v>
      </c>
      <c r="H25" s="75">
        <v>1148</v>
      </c>
      <c r="I25" s="253">
        <f t="shared" si="9"/>
        <v>95.661890243902448</v>
      </c>
      <c r="J25" s="232">
        <v>45</v>
      </c>
      <c r="K25" s="83">
        <v>43241.71</v>
      </c>
      <c r="L25" s="75">
        <v>596</v>
      </c>
      <c r="M25" s="253">
        <f t="shared" si="10"/>
        <v>72.553204697986573</v>
      </c>
    </row>
    <row r="26" spans="1:13" ht="14.1" customHeight="1" x14ac:dyDescent="0.2">
      <c r="A26" s="338">
        <v>35</v>
      </c>
      <c r="B26" s="232">
        <f t="shared" si="3"/>
        <v>181</v>
      </c>
      <c r="C26" s="83">
        <f t="shared" si="4"/>
        <v>191914.44</v>
      </c>
      <c r="D26" s="75">
        <f t="shared" si="5"/>
        <v>2814</v>
      </c>
      <c r="E26" s="253">
        <f t="shared" si="6"/>
        <v>68.199872068230277</v>
      </c>
      <c r="F26" s="232">
        <v>130</v>
      </c>
      <c r="G26" s="83">
        <v>150565.10999999999</v>
      </c>
      <c r="H26" s="75">
        <v>2152</v>
      </c>
      <c r="I26" s="253">
        <f t="shared" si="9"/>
        <v>69.965199814126393</v>
      </c>
      <c r="J26" s="232">
        <v>51</v>
      </c>
      <c r="K26" s="83">
        <v>41349.33</v>
      </c>
      <c r="L26" s="75">
        <v>662</v>
      </c>
      <c r="M26" s="253">
        <f t="shared" si="10"/>
        <v>62.461223564954686</v>
      </c>
    </row>
    <row r="27" spans="1:13" ht="14.1" customHeight="1" x14ac:dyDescent="0.2">
      <c r="A27" s="338">
        <v>36</v>
      </c>
      <c r="B27" s="232">
        <f t="shared" si="3"/>
        <v>146</v>
      </c>
      <c r="C27" s="83">
        <f t="shared" si="4"/>
        <v>178648.8</v>
      </c>
      <c r="D27" s="75">
        <f t="shared" si="5"/>
        <v>2039</v>
      </c>
      <c r="E27" s="253">
        <f t="shared" si="6"/>
        <v>87.615890142226576</v>
      </c>
      <c r="F27" s="232">
        <v>106</v>
      </c>
      <c r="G27" s="83">
        <v>131469.41</v>
      </c>
      <c r="H27" s="75">
        <v>1571</v>
      </c>
      <c r="I27" s="253">
        <f t="shared" si="9"/>
        <v>83.685175047740302</v>
      </c>
      <c r="J27" s="232">
        <v>40</v>
      </c>
      <c r="K27" s="83">
        <v>47179.39</v>
      </c>
      <c r="L27" s="75">
        <v>468</v>
      </c>
      <c r="M27" s="253">
        <f t="shared" si="10"/>
        <v>100.81066239316239</v>
      </c>
    </row>
    <row r="28" spans="1:13" ht="14.1" customHeight="1" x14ac:dyDescent="0.2">
      <c r="A28" s="338">
        <v>37</v>
      </c>
      <c r="B28" s="232">
        <f t="shared" si="3"/>
        <v>165</v>
      </c>
      <c r="C28" s="83">
        <f t="shared" si="4"/>
        <v>198619.4</v>
      </c>
      <c r="D28" s="75">
        <f t="shared" si="5"/>
        <v>2410</v>
      </c>
      <c r="E28" s="253">
        <f>C28/D28</f>
        <v>82.414688796680494</v>
      </c>
      <c r="F28" s="232">
        <v>121</v>
      </c>
      <c r="G28" s="83">
        <v>151728.97</v>
      </c>
      <c r="H28" s="75">
        <v>1752</v>
      </c>
      <c r="I28" s="253">
        <f>G28/H28</f>
        <v>86.603293378995431</v>
      </c>
      <c r="J28" s="232">
        <v>44</v>
      </c>
      <c r="K28" s="83">
        <v>46890.43</v>
      </c>
      <c r="L28" s="75">
        <v>658</v>
      </c>
      <c r="M28" s="253">
        <f>K28/L28</f>
        <v>71.262051671732522</v>
      </c>
    </row>
    <row r="29" spans="1:13" ht="14.1" customHeight="1" x14ac:dyDescent="0.2">
      <c r="A29" s="338">
        <v>38</v>
      </c>
      <c r="B29" s="232">
        <f t="shared" si="3"/>
        <v>152</v>
      </c>
      <c r="C29" s="83">
        <f t="shared" si="4"/>
        <v>155000.10999999999</v>
      </c>
      <c r="D29" s="75">
        <f t="shared" si="5"/>
        <v>1981</v>
      </c>
      <c r="E29" s="253">
        <f t="shared" ref="E29:E56" si="11">C29/D29</f>
        <v>78.243366986370518</v>
      </c>
      <c r="F29" s="232">
        <v>117</v>
      </c>
      <c r="G29" s="83">
        <v>125879.39</v>
      </c>
      <c r="H29" s="75">
        <v>1594</v>
      </c>
      <c r="I29" s="253">
        <f t="shared" ref="I29:I49" si="12">G29/H29</f>
        <v>78.970759096612298</v>
      </c>
      <c r="J29" s="232">
        <v>35</v>
      </c>
      <c r="K29" s="83">
        <v>29120.720000000001</v>
      </c>
      <c r="L29" s="75">
        <v>387</v>
      </c>
      <c r="M29" s="253">
        <f t="shared" ref="M29:M49" si="13">K29/L29</f>
        <v>75.247338501291992</v>
      </c>
    </row>
    <row r="30" spans="1:13" ht="14.1" customHeight="1" x14ac:dyDescent="0.2">
      <c r="A30" s="338">
        <v>39</v>
      </c>
      <c r="B30" s="232">
        <f t="shared" si="3"/>
        <v>123</v>
      </c>
      <c r="C30" s="83">
        <f t="shared" si="4"/>
        <v>136708.82</v>
      </c>
      <c r="D30" s="75">
        <f t="shared" si="5"/>
        <v>1683</v>
      </c>
      <c r="E30" s="253">
        <f t="shared" si="11"/>
        <v>81.229245395127748</v>
      </c>
      <c r="F30" s="232">
        <v>82</v>
      </c>
      <c r="G30" s="83">
        <v>92937.84</v>
      </c>
      <c r="H30" s="75">
        <v>1126</v>
      </c>
      <c r="I30" s="253">
        <f t="shared" si="12"/>
        <v>82.538046181172291</v>
      </c>
      <c r="J30" s="232">
        <v>41</v>
      </c>
      <c r="K30" s="83">
        <v>43770.98</v>
      </c>
      <c r="L30" s="75">
        <v>557</v>
      </c>
      <c r="M30" s="253">
        <f t="shared" si="13"/>
        <v>78.583447037701987</v>
      </c>
    </row>
    <row r="31" spans="1:13" ht="14.1" customHeight="1" x14ac:dyDescent="0.2">
      <c r="A31" s="338">
        <v>40</v>
      </c>
      <c r="B31" s="232">
        <f t="shared" si="3"/>
        <v>137</v>
      </c>
      <c r="C31" s="83">
        <f t="shared" si="4"/>
        <v>143174.09</v>
      </c>
      <c r="D31" s="75">
        <f t="shared" si="5"/>
        <v>1823</v>
      </c>
      <c r="E31" s="253">
        <f t="shared" si="11"/>
        <v>78.537624794295112</v>
      </c>
      <c r="F31" s="232">
        <v>91</v>
      </c>
      <c r="G31" s="83">
        <v>103670.17</v>
      </c>
      <c r="H31" s="75">
        <v>1222</v>
      </c>
      <c r="I31" s="253">
        <f t="shared" si="12"/>
        <v>84.83647299509002</v>
      </c>
      <c r="J31" s="232">
        <v>46</v>
      </c>
      <c r="K31" s="83">
        <v>39503.919999999998</v>
      </c>
      <c r="L31" s="75">
        <v>601</v>
      </c>
      <c r="M31" s="253">
        <f t="shared" si="13"/>
        <v>65.730316139767055</v>
      </c>
    </row>
    <row r="32" spans="1:13" ht="14.1" customHeight="1" x14ac:dyDescent="0.2">
      <c r="A32" s="338">
        <v>41</v>
      </c>
      <c r="B32" s="232">
        <f t="shared" si="3"/>
        <v>214</v>
      </c>
      <c r="C32" s="83">
        <f t="shared" si="4"/>
        <v>276659.02999999997</v>
      </c>
      <c r="D32" s="75">
        <f t="shared" si="5"/>
        <v>3385</v>
      </c>
      <c r="E32" s="253">
        <f t="shared" si="11"/>
        <v>81.73088035450516</v>
      </c>
      <c r="F32" s="232">
        <v>138</v>
      </c>
      <c r="G32" s="83">
        <v>181961.99</v>
      </c>
      <c r="H32" s="75">
        <v>2199</v>
      </c>
      <c r="I32" s="253">
        <f t="shared" si="12"/>
        <v>82.747608003638007</v>
      </c>
      <c r="J32" s="232">
        <v>76</v>
      </c>
      <c r="K32" s="83">
        <v>94697.04</v>
      </c>
      <c r="L32" s="75">
        <v>1186</v>
      </c>
      <c r="M32" s="253">
        <f t="shared" si="13"/>
        <v>79.84573355817875</v>
      </c>
    </row>
    <row r="33" spans="1:13" ht="14.1" customHeight="1" x14ac:dyDescent="0.2">
      <c r="A33" s="338">
        <v>42</v>
      </c>
      <c r="B33" s="232">
        <f t="shared" si="3"/>
        <v>163</v>
      </c>
      <c r="C33" s="83">
        <f t="shared" si="4"/>
        <v>210042.17</v>
      </c>
      <c r="D33" s="75">
        <f t="shared" si="5"/>
        <v>2381</v>
      </c>
      <c r="E33" s="253">
        <f t="shared" si="11"/>
        <v>88.215947081058388</v>
      </c>
      <c r="F33" s="232">
        <v>123</v>
      </c>
      <c r="G33" s="83">
        <v>164825.60000000001</v>
      </c>
      <c r="H33" s="75">
        <v>1807</v>
      </c>
      <c r="I33" s="253">
        <f t="shared" si="12"/>
        <v>91.215052573325963</v>
      </c>
      <c r="J33" s="232">
        <v>40</v>
      </c>
      <c r="K33" s="83">
        <v>45216.57</v>
      </c>
      <c r="L33" s="75">
        <v>574</v>
      </c>
      <c r="M33" s="253">
        <f t="shared" si="13"/>
        <v>78.774512195121957</v>
      </c>
    </row>
    <row r="34" spans="1:13" ht="14.1" customHeight="1" x14ac:dyDescent="0.2">
      <c r="A34" s="338">
        <v>43</v>
      </c>
      <c r="B34" s="232">
        <f t="shared" si="3"/>
        <v>162</v>
      </c>
      <c r="C34" s="83">
        <f t="shared" si="4"/>
        <v>199391.63999999998</v>
      </c>
      <c r="D34" s="75">
        <f t="shared" si="5"/>
        <v>2081</v>
      </c>
      <c r="E34" s="253">
        <f t="shared" si="11"/>
        <v>95.815300336376737</v>
      </c>
      <c r="F34" s="232">
        <v>123</v>
      </c>
      <c r="G34" s="83">
        <v>164228.99</v>
      </c>
      <c r="H34" s="75">
        <v>1669</v>
      </c>
      <c r="I34" s="253">
        <f t="shared" si="12"/>
        <v>98.399634511683644</v>
      </c>
      <c r="J34" s="232">
        <v>39</v>
      </c>
      <c r="K34" s="83">
        <v>35162.65</v>
      </c>
      <c r="L34" s="75">
        <v>412</v>
      </c>
      <c r="M34" s="253">
        <f t="shared" si="13"/>
        <v>85.346237864077679</v>
      </c>
    </row>
    <row r="35" spans="1:13" ht="14.1" customHeight="1" x14ac:dyDescent="0.2">
      <c r="A35" s="338">
        <v>44</v>
      </c>
      <c r="B35" s="232">
        <f t="shared" si="3"/>
        <v>205</v>
      </c>
      <c r="C35" s="83">
        <f t="shared" si="4"/>
        <v>268495.44</v>
      </c>
      <c r="D35" s="75">
        <f t="shared" si="5"/>
        <v>3170</v>
      </c>
      <c r="E35" s="253">
        <f t="shared" si="11"/>
        <v>84.69887697160884</v>
      </c>
      <c r="F35" s="232">
        <v>156</v>
      </c>
      <c r="G35" s="83">
        <v>220290.52</v>
      </c>
      <c r="H35" s="75">
        <v>2501</v>
      </c>
      <c r="I35" s="253">
        <f t="shared" si="12"/>
        <v>88.080975609756095</v>
      </c>
      <c r="J35" s="232">
        <v>49</v>
      </c>
      <c r="K35" s="83">
        <v>48204.92</v>
      </c>
      <c r="L35" s="75">
        <v>669</v>
      </c>
      <c r="M35" s="253">
        <f t="shared" si="13"/>
        <v>72.055186846038865</v>
      </c>
    </row>
    <row r="36" spans="1:13" ht="14.1" customHeight="1" x14ac:dyDescent="0.2">
      <c r="A36" s="338">
        <v>45</v>
      </c>
      <c r="B36" s="232">
        <f t="shared" si="3"/>
        <v>224</v>
      </c>
      <c r="C36" s="83">
        <f t="shared" si="4"/>
        <v>270750.21999999997</v>
      </c>
      <c r="D36" s="75">
        <f t="shared" si="5"/>
        <v>3388</v>
      </c>
      <c r="E36" s="253">
        <f t="shared" si="11"/>
        <v>79.914468713105066</v>
      </c>
      <c r="F36" s="232">
        <v>148</v>
      </c>
      <c r="G36" s="83">
        <v>202775.52</v>
      </c>
      <c r="H36" s="75">
        <v>2220</v>
      </c>
      <c r="I36" s="253">
        <f t="shared" si="12"/>
        <v>91.340324324324314</v>
      </c>
      <c r="J36" s="232">
        <v>76</v>
      </c>
      <c r="K36" s="83">
        <v>67974.7</v>
      </c>
      <c r="L36" s="75">
        <v>1168</v>
      </c>
      <c r="M36" s="253">
        <f t="shared" si="13"/>
        <v>58.197517123287668</v>
      </c>
    </row>
    <row r="37" spans="1:13" ht="14.1" customHeight="1" x14ac:dyDescent="0.2">
      <c r="A37" s="338">
        <v>46</v>
      </c>
      <c r="B37" s="232">
        <f t="shared" si="3"/>
        <v>283</v>
      </c>
      <c r="C37" s="83">
        <f t="shared" si="4"/>
        <v>383406.42000000004</v>
      </c>
      <c r="D37" s="75">
        <f t="shared" si="5"/>
        <v>4457</v>
      </c>
      <c r="E37" s="253">
        <f t="shared" si="11"/>
        <v>86.023428315010108</v>
      </c>
      <c r="F37" s="232">
        <v>194</v>
      </c>
      <c r="G37" s="83">
        <v>261874.48</v>
      </c>
      <c r="H37" s="75">
        <v>3187</v>
      </c>
      <c r="I37" s="253">
        <f t="shared" si="12"/>
        <v>82.169588955130223</v>
      </c>
      <c r="J37" s="232">
        <v>89</v>
      </c>
      <c r="K37" s="83">
        <v>121531.94</v>
      </c>
      <c r="L37" s="75">
        <v>1270</v>
      </c>
      <c r="M37" s="253">
        <f t="shared" si="13"/>
        <v>95.69444094488189</v>
      </c>
    </row>
    <row r="38" spans="1:13" ht="14.1" customHeight="1" x14ac:dyDescent="0.2">
      <c r="A38" s="338">
        <v>47</v>
      </c>
      <c r="B38" s="232">
        <f t="shared" si="3"/>
        <v>214</v>
      </c>
      <c r="C38" s="83">
        <f t="shared" si="4"/>
        <v>274071.34000000003</v>
      </c>
      <c r="D38" s="75">
        <f t="shared" si="5"/>
        <v>3030</v>
      </c>
      <c r="E38" s="253">
        <f t="shared" si="11"/>
        <v>90.452587458745882</v>
      </c>
      <c r="F38" s="232">
        <v>134</v>
      </c>
      <c r="G38" s="83">
        <v>183834.73</v>
      </c>
      <c r="H38" s="75">
        <v>2040</v>
      </c>
      <c r="I38" s="253">
        <f t="shared" si="12"/>
        <v>90.115063725490202</v>
      </c>
      <c r="J38" s="232">
        <v>80</v>
      </c>
      <c r="K38" s="83">
        <v>90236.61</v>
      </c>
      <c r="L38" s="75">
        <v>990</v>
      </c>
      <c r="M38" s="253">
        <f t="shared" si="13"/>
        <v>91.148090909090911</v>
      </c>
    </row>
    <row r="39" spans="1:13" ht="14.1" customHeight="1" x14ac:dyDescent="0.2">
      <c r="A39" s="338">
        <v>48</v>
      </c>
      <c r="B39" s="232">
        <f t="shared" si="3"/>
        <v>290</v>
      </c>
      <c r="C39" s="83">
        <f t="shared" si="4"/>
        <v>389850.45</v>
      </c>
      <c r="D39" s="75">
        <f t="shared" si="5"/>
        <v>4567</v>
      </c>
      <c r="E39" s="253">
        <f t="shared" si="11"/>
        <v>85.362480840814541</v>
      </c>
      <c r="F39" s="232">
        <v>213</v>
      </c>
      <c r="G39" s="83">
        <v>300553.18</v>
      </c>
      <c r="H39" s="75">
        <v>3484</v>
      </c>
      <c r="I39" s="253">
        <f t="shared" si="12"/>
        <v>86.266699196326059</v>
      </c>
      <c r="J39" s="232">
        <v>77</v>
      </c>
      <c r="K39" s="83">
        <v>89297.27</v>
      </c>
      <c r="L39" s="75">
        <v>1083</v>
      </c>
      <c r="M39" s="253">
        <f t="shared" si="13"/>
        <v>82.453619575253924</v>
      </c>
    </row>
    <row r="40" spans="1:13" ht="14.1" customHeight="1" x14ac:dyDescent="0.2">
      <c r="A40" s="338">
        <v>49</v>
      </c>
      <c r="B40" s="232">
        <f t="shared" si="3"/>
        <v>218</v>
      </c>
      <c r="C40" s="83">
        <f t="shared" si="4"/>
        <v>240695.24</v>
      </c>
      <c r="D40" s="75">
        <f t="shared" si="5"/>
        <v>3110</v>
      </c>
      <c r="E40" s="253">
        <f t="shared" si="11"/>
        <v>77.393967845659162</v>
      </c>
      <c r="F40" s="232">
        <v>136</v>
      </c>
      <c r="G40" s="83">
        <v>144421.25</v>
      </c>
      <c r="H40" s="75">
        <v>1933</v>
      </c>
      <c r="I40" s="253">
        <f t="shared" si="12"/>
        <v>74.7135281945163</v>
      </c>
      <c r="J40" s="232">
        <v>82</v>
      </c>
      <c r="K40" s="83">
        <v>96273.99</v>
      </c>
      <c r="L40" s="75">
        <v>1177</v>
      </c>
      <c r="M40" s="253">
        <f t="shared" si="13"/>
        <v>81.796083262531866</v>
      </c>
    </row>
    <row r="41" spans="1:13" ht="14.1" customHeight="1" x14ac:dyDescent="0.2">
      <c r="A41" s="338">
        <v>50</v>
      </c>
      <c r="B41" s="232">
        <f t="shared" si="3"/>
        <v>218</v>
      </c>
      <c r="C41" s="83">
        <f t="shared" si="4"/>
        <v>258046.5</v>
      </c>
      <c r="D41" s="75">
        <f t="shared" si="5"/>
        <v>3176</v>
      </c>
      <c r="E41" s="253">
        <f t="shared" si="11"/>
        <v>81.248897984886653</v>
      </c>
      <c r="F41" s="232">
        <v>152</v>
      </c>
      <c r="G41" s="83">
        <v>183364.82</v>
      </c>
      <c r="H41" s="75">
        <v>2363</v>
      </c>
      <c r="I41" s="253">
        <f t="shared" si="12"/>
        <v>77.59831570038088</v>
      </c>
      <c r="J41" s="232">
        <v>66</v>
      </c>
      <c r="K41" s="83">
        <v>74681.679999999993</v>
      </c>
      <c r="L41" s="75">
        <v>813</v>
      </c>
      <c r="M41" s="253">
        <f t="shared" si="13"/>
        <v>91.859384993849929</v>
      </c>
    </row>
    <row r="42" spans="1:13" ht="14.1" customHeight="1" x14ac:dyDescent="0.2">
      <c r="A42" s="338">
        <v>51</v>
      </c>
      <c r="B42" s="232">
        <f t="shared" si="3"/>
        <v>282</v>
      </c>
      <c r="C42" s="83">
        <f t="shared" si="4"/>
        <v>397143.79000000004</v>
      </c>
      <c r="D42" s="75">
        <f t="shared" si="5"/>
        <v>4486</v>
      </c>
      <c r="E42" s="253">
        <f t="shared" si="11"/>
        <v>88.529600980829258</v>
      </c>
      <c r="F42" s="232">
        <v>210</v>
      </c>
      <c r="G42" s="83">
        <v>302044.78000000003</v>
      </c>
      <c r="H42" s="75">
        <v>3494</v>
      </c>
      <c r="I42" s="253">
        <f t="shared" si="12"/>
        <v>86.446702919290217</v>
      </c>
      <c r="J42" s="232">
        <v>72</v>
      </c>
      <c r="K42" s="83">
        <v>95099.01</v>
      </c>
      <c r="L42" s="75">
        <v>992</v>
      </c>
      <c r="M42" s="253">
        <f t="shared" si="13"/>
        <v>95.865937500000001</v>
      </c>
    </row>
    <row r="43" spans="1:13" ht="14.1" customHeight="1" x14ac:dyDescent="0.2">
      <c r="A43" s="338">
        <v>52</v>
      </c>
      <c r="B43" s="232">
        <f t="shared" si="3"/>
        <v>181</v>
      </c>
      <c r="C43" s="83">
        <f t="shared" si="4"/>
        <v>222761.29</v>
      </c>
      <c r="D43" s="75">
        <f t="shared" si="5"/>
        <v>2622</v>
      </c>
      <c r="E43" s="253">
        <f t="shared" si="11"/>
        <v>84.958539282990088</v>
      </c>
      <c r="F43" s="232">
        <v>128</v>
      </c>
      <c r="G43" s="83">
        <v>155125.38</v>
      </c>
      <c r="H43" s="75">
        <v>1938</v>
      </c>
      <c r="I43" s="253">
        <f t="shared" si="12"/>
        <v>80.044055727554181</v>
      </c>
      <c r="J43" s="232">
        <v>53</v>
      </c>
      <c r="K43" s="83">
        <v>67635.91</v>
      </c>
      <c r="L43" s="75">
        <v>684</v>
      </c>
      <c r="M43" s="253">
        <f t="shared" si="13"/>
        <v>98.88290935672515</v>
      </c>
    </row>
    <row r="44" spans="1:13" ht="14.1" customHeight="1" x14ac:dyDescent="0.2">
      <c r="A44" s="338">
        <v>53</v>
      </c>
      <c r="B44" s="232">
        <f t="shared" si="3"/>
        <v>314</v>
      </c>
      <c r="C44" s="83">
        <f t="shared" si="4"/>
        <v>392401.23</v>
      </c>
      <c r="D44" s="75">
        <f t="shared" si="5"/>
        <v>4937</v>
      </c>
      <c r="E44" s="253">
        <f t="shared" si="11"/>
        <v>79.481715616771311</v>
      </c>
      <c r="F44" s="232">
        <v>205</v>
      </c>
      <c r="G44" s="83">
        <v>262305.76</v>
      </c>
      <c r="H44" s="75">
        <v>3309</v>
      </c>
      <c r="I44" s="253">
        <f t="shared" si="12"/>
        <v>79.270401934119079</v>
      </c>
      <c r="J44" s="232">
        <v>109</v>
      </c>
      <c r="K44" s="83">
        <v>130095.47</v>
      </c>
      <c r="L44" s="75">
        <v>1628</v>
      </c>
      <c r="M44" s="253">
        <f t="shared" si="13"/>
        <v>79.911222358722355</v>
      </c>
    </row>
    <row r="45" spans="1:13" ht="14.1" customHeight="1" x14ac:dyDescent="0.2">
      <c r="A45" s="338">
        <v>54</v>
      </c>
      <c r="B45" s="232">
        <f t="shared" si="3"/>
        <v>282</v>
      </c>
      <c r="C45" s="83">
        <f t="shared" si="4"/>
        <v>334067.61</v>
      </c>
      <c r="D45" s="75">
        <f t="shared" si="5"/>
        <v>4224</v>
      </c>
      <c r="E45" s="253">
        <f t="shared" si="11"/>
        <v>79.08797585227272</v>
      </c>
      <c r="F45" s="232">
        <v>181</v>
      </c>
      <c r="G45" s="83">
        <v>230683.42</v>
      </c>
      <c r="H45" s="75">
        <v>2726</v>
      </c>
      <c r="I45" s="253">
        <f t="shared" si="12"/>
        <v>84.623411592076309</v>
      </c>
      <c r="J45" s="232">
        <v>101</v>
      </c>
      <c r="K45" s="83">
        <v>103384.19</v>
      </c>
      <c r="L45" s="75">
        <v>1498</v>
      </c>
      <c r="M45" s="253">
        <f t="shared" si="13"/>
        <v>69.014813084112149</v>
      </c>
    </row>
    <row r="46" spans="1:13" ht="14.1" customHeight="1" x14ac:dyDescent="0.2">
      <c r="A46" s="338">
        <v>55</v>
      </c>
      <c r="B46" s="232">
        <f t="shared" si="3"/>
        <v>312</v>
      </c>
      <c r="C46" s="83">
        <f t="shared" si="4"/>
        <v>451582.25</v>
      </c>
      <c r="D46" s="75">
        <f t="shared" si="5"/>
        <v>4988</v>
      </c>
      <c r="E46" s="253">
        <f t="shared" si="11"/>
        <v>90.533730954290291</v>
      </c>
      <c r="F46" s="232">
        <v>166</v>
      </c>
      <c r="G46" s="83">
        <v>230483.28</v>
      </c>
      <c r="H46" s="75">
        <v>2646</v>
      </c>
      <c r="I46" s="253">
        <f t="shared" si="12"/>
        <v>87.106303854875279</v>
      </c>
      <c r="J46" s="232">
        <v>146</v>
      </c>
      <c r="K46" s="83">
        <v>221098.97</v>
      </c>
      <c r="L46" s="75">
        <v>2342</v>
      </c>
      <c r="M46" s="253">
        <f t="shared" si="13"/>
        <v>94.406050384286928</v>
      </c>
    </row>
    <row r="47" spans="1:13" ht="14.1" customHeight="1" x14ac:dyDescent="0.2">
      <c r="A47" s="338">
        <v>56</v>
      </c>
      <c r="B47" s="232">
        <f t="shared" si="3"/>
        <v>339</v>
      </c>
      <c r="C47" s="83">
        <f t="shared" si="4"/>
        <v>435567.32999999996</v>
      </c>
      <c r="D47" s="75">
        <f t="shared" si="5"/>
        <v>5503</v>
      </c>
      <c r="E47" s="253">
        <f t="shared" si="11"/>
        <v>79.150886789024156</v>
      </c>
      <c r="F47" s="232">
        <v>215</v>
      </c>
      <c r="G47" s="83">
        <v>276403.15999999997</v>
      </c>
      <c r="H47" s="75">
        <v>3589</v>
      </c>
      <c r="I47" s="253">
        <f t="shared" si="12"/>
        <v>77.013976037893556</v>
      </c>
      <c r="J47" s="232">
        <v>124</v>
      </c>
      <c r="K47" s="83">
        <v>159164.17000000001</v>
      </c>
      <c r="L47" s="75">
        <v>1914</v>
      </c>
      <c r="M47" s="253">
        <f t="shared" si="13"/>
        <v>83.157873563218402</v>
      </c>
    </row>
    <row r="48" spans="1:13" ht="14.1" customHeight="1" x14ac:dyDescent="0.2">
      <c r="A48" s="338">
        <v>57</v>
      </c>
      <c r="B48" s="232">
        <f t="shared" si="3"/>
        <v>316</v>
      </c>
      <c r="C48" s="83">
        <f t="shared" si="4"/>
        <v>445431.27</v>
      </c>
      <c r="D48" s="75">
        <f t="shared" si="5"/>
        <v>5000</v>
      </c>
      <c r="E48" s="253">
        <f t="shared" si="11"/>
        <v>89.086253999999997</v>
      </c>
      <c r="F48" s="232">
        <v>206</v>
      </c>
      <c r="G48" s="83">
        <v>292287.21000000002</v>
      </c>
      <c r="H48" s="75">
        <v>3304</v>
      </c>
      <c r="I48" s="253">
        <f t="shared" si="12"/>
        <v>88.464651937046014</v>
      </c>
      <c r="J48" s="232">
        <v>110</v>
      </c>
      <c r="K48" s="83">
        <v>153144.06</v>
      </c>
      <c r="L48" s="75">
        <v>1696</v>
      </c>
      <c r="M48" s="253">
        <f t="shared" si="13"/>
        <v>90.297205188679243</v>
      </c>
    </row>
    <row r="49" spans="1:13" ht="14.1" customHeight="1" x14ac:dyDescent="0.2">
      <c r="A49" s="338">
        <v>58</v>
      </c>
      <c r="B49" s="232">
        <f t="shared" si="3"/>
        <v>285</v>
      </c>
      <c r="C49" s="83">
        <f t="shared" si="4"/>
        <v>363369.27</v>
      </c>
      <c r="D49" s="75">
        <f t="shared" si="5"/>
        <v>4451</v>
      </c>
      <c r="E49" s="253">
        <f t="shared" si="11"/>
        <v>81.637670186474949</v>
      </c>
      <c r="F49" s="232">
        <v>146</v>
      </c>
      <c r="G49" s="83">
        <v>197869.78</v>
      </c>
      <c r="H49" s="75">
        <v>2418</v>
      </c>
      <c r="I49" s="253">
        <f t="shared" si="12"/>
        <v>81.832001654259713</v>
      </c>
      <c r="J49" s="232">
        <v>139</v>
      </c>
      <c r="K49" s="83">
        <v>165499.49</v>
      </c>
      <c r="L49" s="75">
        <v>2033</v>
      </c>
      <c r="M49" s="253">
        <f t="shared" si="13"/>
        <v>81.406537137235603</v>
      </c>
    </row>
    <row r="50" spans="1:13" ht="14.1" customHeight="1" x14ac:dyDescent="0.2">
      <c r="A50" s="338">
        <v>59</v>
      </c>
      <c r="B50" s="232">
        <f t="shared" si="3"/>
        <v>248</v>
      </c>
      <c r="C50" s="83">
        <f t="shared" si="4"/>
        <v>301080.39</v>
      </c>
      <c r="D50" s="75">
        <f t="shared" si="5"/>
        <v>3781</v>
      </c>
      <c r="E50" s="253">
        <f>C50/D50</f>
        <v>79.629830732610429</v>
      </c>
      <c r="F50" s="232">
        <v>123</v>
      </c>
      <c r="G50" s="83">
        <v>132516.4</v>
      </c>
      <c r="H50" s="75">
        <v>1833</v>
      </c>
      <c r="I50" s="253">
        <f>G50/H50</f>
        <v>72.294817239498087</v>
      </c>
      <c r="J50" s="232">
        <v>125</v>
      </c>
      <c r="K50" s="83">
        <v>168563.99</v>
      </c>
      <c r="L50" s="75">
        <v>1948</v>
      </c>
      <c r="M50" s="253">
        <f>K50/L50</f>
        <v>86.531822381930183</v>
      </c>
    </row>
    <row r="51" spans="1:13" ht="14.1" customHeight="1" x14ac:dyDescent="0.2">
      <c r="A51" s="338">
        <v>60</v>
      </c>
      <c r="B51" s="232">
        <f t="shared" si="3"/>
        <v>253</v>
      </c>
      <c r="C51" s="83">
        <f t="shared" si="4"/>
        <v>315787.14</v>
      </c>
      <c r="D51" s="75">
        <f t="shared" si="5"/>
        <v>3977</v>
      </c>
      <c r="E51" s="253">
        <f t="shared" si="11"/>
        <v>79.403354287151117</v>
      </c>
      <c r="F51" s="232">
        <v>110</v>
      </c>
      <c r="G51" s="83">
        <v>150008.22</v>
      </c>
      <c r="H51" s="75">
        <v>1780</v>
      </c>
      <c r="I51" s="253">
        <f t="shared" ref="I51:I56" si="14">G51/H51</f>
        <v>84.274280898876398</v>
      </c>
      <c r="J51" s="232">
        <v>143</v>
      </c>
      <c r="K51" s="83">
        <v>165778.92000000001</v>
      </c>
      <c r="L51" s="75">
        <v>2197</v>
      </c>
      <c r="M51" s="253">
        <f t="shared" ref="M51:M56" si="15">K51/L51</f>
        <v>75.456950386891222</v>
      </c>
    </row>
    <row r="52" spans="1:13" ht="14.1" customHeight="1" x14ac:dyDescent="0.2">
      <c r="A52" s="338">
        <v>61</v>
      </c>
      <c r="B52" s="232">
        <f t="shared" si="3"/>
        <v>357</v>
      </c>
      <c r="C52" s="83">
        <f t="shared" si="4"/>
        <v>462343.48</v>
      </c>
      <c r="D52" s="75">
        <f t="shared" si="5"/>
        <v>6074</v>
      </c>
      <c r="E52" s="253">
        <f t="shared" si="11"/>
        <v>76.118452420151456</v>
      </c>
      <c r="F52" s="232">
        <v>174</v>
      </c>
      <c r="G52" s="83">
        <v>217032.71</v>
      </c>
      <c r="H52" s="75">
        <v>2994</v>
      </c>
      <c r="I52" s="253">
        <f t="shared" si="14"/>
        <v>72.489215096860391</v>
      </c>
      <c r="J52" s="232">
        <v>183</v>
      </c>
      <c r="K52" s="83">
        <v>245310.77</v>
      </c>
      <c r="L52" s="75">
        <v>3080</v>
      </c>
      <c r="M52" s="253">
        <f t="shared" si="15"/>
        <v>79.646353896103889</v>
      </c>
    </row>
    <row r="53" spans="1:13" ht="14.1" customHeight="1" x14ac:dyDescent="0.2">
      <c r="A53" s="338">
        <v>62</v>
      </c>
      <c r="B53" s="232">
        <f t="shared" si="3"/>
        <v>370</v>
      </c>
      <c r="C53" s="83">
        <f t="shared" si="4"/>
        <v>497210.49</v>
      </c>
      <c r="D53" s="75">
        <f t="shared" si="5"/>
        <v>6104</v>
      </c>
      <c r="E53" s="253">
        <f t="shared" si="11"/>
        <v>81.456502293577984</v>
      </c>
      <c r="F53" s="232">
        <v>170</v>
      </c>
      <c r="G53" s="83">
        <v>242469.44</v>
      </c>
      <c r="H53" s="75">
        <v>2776</v>
      </c>
      <c r="I53" s="253">
        <f t="shared" si="14"/>
        <v>87.344899135446681</v>
      </c>
      <c r="J53" s="232">
        <v>200</v>
      </c>
      <c r="K53" s="83">
        <v>254741.05</v>
      </c>
      <c r="L53" s="75">
        <v>3328</v>
      </c>
      <c r="M53" s="253">
        <f t="shared" si="15"/>
        <v>76.544786658653848</v>
      </c>
    </row>
    <row r="54" spans="1:13" ht="14.1" customHeight="1" x14ac:dyDescent="0.2">
      <c r="A54" s="338">
        <v>63</v>
      </c>
      <c r="B54" s="232">
        <f t="shared" si="3"/>
        <v>208</v>
      </c>
      <c r="C54" s="83">
        <f t="shared" si="4"/>
        <v>231308.11</v>
      </c>
      <c r="D54" s="75">
        <f t="shared" si="5"/>
        <v>3432</v>
      </c>
      <c r="E54" s="253">
        <f t="shared" si="11"/>
        <v>67.397467948717946</v>
      </c>
      <c r="F54" s="232">
        <v>118</v>
      </c>
      <c r="G54" s="83">
        <v>108846.96</v>
      </c>
      <c r="H54" s="75">
        <v>2001</v>
      </c>
      <c r="I54" s="253">
        <f t="shared" si="14"/>
        <v>54.39628185907047</v>
      </c>
      <c r="J54" s="232">
        <v>90</v>
      </c>
      <c r="K54" s="83">
        <v>122461.15</v>
      </c>
      <c r="L54" s="75">
        <v>1431</v>
      </c>
      <c r="M54" s="253">
        <f t="shared" si="15"/>
        <v>85.577323549965058</v>
      </c>
    </row>
    <row r="55" spans="1:13" ht="14.1" customHeight="1" x14ac:dyDescent="0.2">
      <c r="A55" s="338">
        <v>64</v>
      </c>
      <c r="B55" s="232">
        <f t="shared" si="3"/>
        <v>180</v>
      </c>
      <c r="C55" s="83">
        <f t="shared" si="4"/>
        <v>207472.38</v>
      </c>
      <c r="D55" s="75">
        <f t="shared" si="5"/>
        <v>2770</v>
      </c>
      <c r="E55" s="253">
        <f t="shared" si="11"/>
        <v>74.899776173285204</v>
      </c>
      <c r="F55" s="232">
        <v>91</v>
      </c>
      <c r="G55" s="83">
        <v>91522.47</v>
      </c>
      <c r="H55" s="75">
        <v>1404</v>
      </c>
      <c r="I55" s="253">
        <f t="shared" si="14"/>
        <v>65.18694444444445</v>
      </c>
      <c r="J55" s="232">
        <v>89</v>
      </c>
      <c r="K55" s="83">
        <v>115949.91</v>
      </c>
      <c r="L55" s="75">
        <v>1366</v>
      </c>
      <c r="M55" s="253">
        <f t="shared" si="15"/>
        <v>84.882803806734998</v>
      </c>
    </row>
    <row r="56" spans="1:13" ht="30" customHeight="1" x14ac:dyDescent="0.2">
      <c r="A56" s="288" t="s">
        <v>79</v>
      </c>
      <c r="B56" s="232">
        <f t="shared" si="3"/>
        <v>734</v>
      </c>
      <c r="C56" s="83">
        <f t="shared" si="4"/>
        <v>784912.63000000012</v>
      </c>
      <c r="D56" s="75">
        <f t="shared" si="5"/>
        <v>11616</v>
      </c>
      <c r="E56" s="253">
        <f t="shared" si="11"/>
        <v>67.571679579889818</v>
      </c>
      <c r="F56" s="232">
        <v>359</v>
      </c>
      <c r="G56" s="83">
        <v>375179.75000000006</v>
      </c>
      <c r="H56" s="75">
        <v>5544</v>
      </c>
      <c r="I56" s="253">
        <f t="shared" si="14"/>
        <v>67.67311507936509</v>
      </c>
      <c r="J56" s="232">
        <v>375</v>
      </c>
      <c r="K56" s="83">
        <v>409732.88000000006</v>
      </c>
      <c r="L56" s="75">
        <v>6072</v>
      </c>
      <c r="M56" s="253">
        <f t="shared" si="15"/>
        <v>67.479064558629787</v>
      </c>
    </row>
    <row r="57" spans="1:13" ht="30" customHeight="1" x14ac:dyDescent="0.2">
      <c r="A57" s="288" t="s">
        <v>126</v>
      </c>
      <c r="B57" s="304">
        <f t="shared" si="3"/>
        <v>45</v>
      </c>
      <c r="C57" s="305">
        <f t="shared" si="4"/>
        <v>37784.21</v>
      </c>
      <c r="D57" s="102">
        <f t="shared" si="5"/>
        <v>628</v>
      </c>
      <c r="E57" s="306">
        <f>C57/D57</f>
        <v>60.165939490445858</v>
      </c>
      <c r="F57" s="304">
        <v>25</v>
      </c>
      <c r="G57" s="305">
        <v>24943.01</v>
      </c>
      <c r="H57" s="102">
        <v>403</v>
      </c>
      <c r="I57" s="306">
        <f>G57/H57</f>
        <v>61.893325062034734</v>
      </c>
      <c r="J57" s="304">
        <v>20</v>
      </c>
      <c r="K57" s="305">
        <v>12841.2</v>
      </c>
      <c r="L57" s="102">
        <v>225</v>
      </c>
      <c r="M57" s="306">
        <f>K57/L57</f>
        <v>57.072000000000003</v>
      </c>
    </row>
    <row r="58" spans="1:13" ht="20.100000000000001" customHeight="1" x14ac:dyDescent="0.2">
      <c r="A58" s="265" t="s">
        <v>5</v>
      </c>
      <c r="B58" s="234">
        <f>SUM(B9:B57)</f>
        <v>9019</v>
      </c>
      <c r="C58" s="137">
        <f>SUM(C9:C57)</f>
        <v>10815147.020000003</v>
      </c>
      <c r="D58" s="123">
        <f>SUM(D9:D57)</f>
        <v>135957</v>
      </c>
      <c r="E58" s="247">
        <f>C58/D58</f>
        <v>79.548291150878612</v>
      </c>
      <c r="F58" s="234">
        <f>SUM(F9:F57)</f>
        <v>5662</v>
      </c>
      <c r="G58" s="137">
        <f>SUM(G9:G57)</f>
        <v>6935391.2999999998</v>
      </c>
      <c r="H58" s="123">
        <f>SUM(H9:H57)</f>
        <v>86714</v>
      </c>
      <c r="I58" s="247">
        <f>G58/H58</f>
        <v>79.980064349470666</v>
      </c>
      <c r="J58" s="234">
        <f>SUM(J9:J57)</f>
        <v>3357</v>
      </c>
      <c r="K58" s="137">
        <f>SUM(K9:K57)</f>
        <v>3879755.7199999997</v>
      </c>
      <c r="L58" s="123">
        <f>SUM(L9:L57)</f>
        <v>49243</v>
      </c>
      <c r="M58" s="247">
        <f>K58/L58</f>
        <v>78.787964177649613</v>
      </c>
    </row>
    <row r="59" spans="1:13" ht="9.9499999999999993" customHeight="1" x14ac:dyDescent="0.2">
      <c r="C59" s="111"/>
      <c r="E59" s="108"/>
    </row>
    <row r="60" spans="1:13" ht="15" customHeight="1" x14ac:dyDescent="0.2">
      <c r="A60" s="283" t="s">
        <v>288</v>
      </c>
      <c r="B60" s="283"/>
      <c r="C60" s="283"/>
      <c r="D60" s="283"/>
      <c r="E60" s="283"/>
      <c r="F60" s="286"/>
      <c r="G60" s="286"/>
      <c r="H60" s="286"/>
      <c r="I60" s="286"/>
      <c r="J60" s="286"/>
      <c r="K60" s="286"/>
      <c r="L60" s="286"/>
      <c r="M60" s="286"/>
    </row>
    <row r="62" spans="1:13" x14ac:dyDescent="0.2">
      <c r="C62" s="111"/>
      <c r="E62" s="108"/>
    </row>
    <row r="63" spans="1:13" x14ac:dyDescent="0.2">
      <c r="B63" s="7"/>
      <c r="C63" s="7"/>
      <c r="D63" s="7"/>
      <c r="E63" s="7"/>
    </row>
  </sheetData>
  <mergeCells count="6">
    <mergeCell ref="F6:I6"/>
    <mergeCell ref="J6:M6"/>
    <mergeCell ref="A3:E3"/>
    <mergeCell ref="A6:A7"/>
    <mergeCell ref="B6:E6"/>
    <mergeCell ref="A4:I4"/>
  </mergeCells>
  <phoneticPr fontId="0" type="noConversion"/>
  <hyperlinks>
    <hyperlink ref="A1" location="Съдържание!Print_Area" display="към съдържанието" xr:uid="{00000000-0004-0000-2000-000000000000}"/>
  </hyperlinks>
  <printOptions horizontalCentered="1"/>
  <pageMargins left="0.39370078740157483" right="0.39370078740157483" top="0.39370078740157483" bottom="0.39370078740157483" header="0" footer="0"/>
  <pageSetup paperSize="9" scale="60" orientation="landscape" r:id="rId1"/>
  <headerFooter alignWithMargins="0">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P50"/>
  <sheetViews>
    <sheetView topLeftCell="A16" zoomScale="78" zoomScaleNormal="78" workbookViewId="0">
      <selection activeCell="H11" sqref="H11"/>
    </sheetView>
  </sheetViews>
  <sheetFormatPr defaultRowHeight="12.75" x14ac:dyDescent="0.2"/>
  <cols>
    <col min="1" max="1" width="5.7109375" style="72" customWidth="1"/>
    <col min="2" max="2" width="45.7109375" style="72" customWidth="1"/>
    <col min="3" max="3" width="13.7109375" style="72" customWidth="1"/>
    <col min="4" max="4" width="16.7109375" style="72" customWidth="1"/>
    <col min="5" max="6" width="12.7109375" style="72" customWidth="1"/>
    <col min="7" max="7" width="13.7109375" style="72" customWidth="1"/>
    <col min="8" max="8" width="16.7109375" style="72" customWidth="1"/>
    <col min="9" max="10" width="12.7109375" style="72" customWidth="1"/>
    <col min="11" max="11" width="13.7109375" style="72" customWidth="1"/>
    <col min="12" max="12" width="16.7109375" style="72" customWidth="1"/>
    <col min="13" max="14" width="12.7109375" style="72" customWidth="1"/>
    <col min="15" max="16384" width="9.140625" style="72"/>
  </cols>
  <sheetData>
    <row r="1" spans="1:16" ht="15" customHeight="1" x14ac:dyDescent="0.2">
      <c r="A1" s="163" t="s">
        <v>64</v>
      </c>
      <c r="B1" s="77"/>
      <c r="C1" s="77"/>
      <c r="D1" s="93"/>
      <c r="E1" s="93"/>
      <c r="F1" s="93"/>
      <c r="H1" s="85"/>
      <c r="I1" s="85"/>
      <c r="J1" s="85"/>
      <c r="K1" s="85"/>
      <c r="L1" s="85"/>
      <c r="M1" s="85"/>
    </row>
    <row r="2" spans="1:16" ht="15" customHeight="1" x14ac:dyDescent="0.2">
      <c r="A2" s="163"/>
      <c r="B2" s="274"/>
      <c r="C2" s="274"/>
      <c r="D2" s="93"/>
      <c r="E2" s="93"/>
      <c r="F2" s="93"/>
      <c r="H2" s="85"/>
      <c r="I2" s="85"/>
      <c r="J2" s="85"/>
      <c r="K2" s="85"/>
      <c r="L2" s="85"/>
      <c r="M2" s="85"/>
    </row>
    <row r="3" spans="1:16" ht="15" customHeight="1" x14ac:dyDescent="0.2">
      <c r="A3" s="395" t="s">
        <v>311</v>
      </c>
      <c r="B3" s="396"/>
      <c r="C3" s="396"/>
      <c r="D3" s="396"/>
      <c r="E3" s="396"/>
      <c r="F3" s="396"/>
      <c r="G3" s="285"/>
      <c r="H3" s="285"/>
      <c r="I3" s="85"/>
      <c r="J3" s="85"/>
      <c r="K3" s="85"/>
      <c r="L3" s="85"/>
      <c r="M3" s="85"/>
    </row>
    <row r="4" spans="1:16" ht="30" customHeight="1" x14ac:dyDescent="0.2">
      <c r="A4" s="430" t="s">
        <v>447</v>
      </c>
      <c r="B4" s="430"/>
      <c r="C4" s="430"/>
      <c r="D4" s="430"/>
      <c r="E4" s="430"/>
      <c r="F4" s="430"/>
      <c r="G4" s="430"/>
      <c r="H4" s="430"/>
      <c r="I4" s="430"/>
      <c r="J4" s="430"/>
      <c r="K4" s="280"/>
      <c r="L4" s="280"/>
      <c r="M4" s="280"/>
      <c r="N4" s="280"/>
      <c r="O4" s="280"/>
      <c r="P4" s="280"/>
    </row>
    <row r="5" spans="1:16" ht="15" customHeight="1" x14ac:dyDescent="0.25">
      <c r="A5" s="89"/>
      <c r="B5" s="89"/>
      <c r="C5" s="90"/>
      <c r="D5" s="91"/>
      <c r="E5" s="90"/>
      <c r="F5" s="113"/>
    </row>
    <row r="6" spans="1:16" ht="15" customHeight="1" x14ac:dyDescent="0.2">
      <c r="A6" s="425" t="s">
        <v>307</v>
      </c>
      <c r="B6" s="426"/>
      <c r="C6" s="441" t="s">
        <v>5</v>
      </c>
      <c r="D6" s="442"/>
      <c r="E6" s="442"/>
      <c r="F6" s="443"/>
      <c r="G6" s="441" t="s">
        <v>293</v>
      </c>
      <c r="H6" s="442"/>
      <c r="I6" s="442"/>
      <c r="J6" s="443"/>
      <c r="K6" s="441" t="s">
        <v>294</v>
      </c>
      <c r="L6" s="442"/>
      <c r="M6" s="442"/>
      <c r="N6" s="443"/>
    </row>
    <row r="7" spans="1:16" ht="60" customHeight="1" x14ac:dyDescent="0.2">
      <c r="A7" s="427"/>
      <c r="B7" s="428"/>
      <c r="C7" s="259" t="s">
        <v>245</v>
      </c>
      <c r="D7" s="145" t="s">
        <v>330</v>
      </c>
      <c r="E7" s="231" t="s">
        <v>66</v>
      </c>
      <c r="F7" s="252" t="s">
        <v>219</v>
      </c>
      <c r="G7" s="259" t="s">
        <v>245</v>
      </c>
      <c r="H7" s="145" t="s">
        <v>330</v>
      </c>
      <c r="I7" s="231" t="s">
        <v>66</v>
      </c>
      <c r="J7" s="252" t="s">
        <v>219</v>
      </c>
      <c r="K7" s="259" t="s">
        <v>245</v>
      </c>
      <c r="L7" s="145" t="s">
        <v>330</v>
      </c>
      <c r="M7" s="231" t="s">
        <v>66</v>
      </c>
      <c r="N7" s="252" t="s">
        <v>219</v>
      </c>
    </row>
    <row r="8" spans="1:16" ht="20.100000000000001" customHeight="1" x14ac:dyDescent="0.2">
      <c r="A8" s="335">
        <v>1</v>
      </c>
      <c r="B8" s="336">
        <v>2</v>
      </c>
      <c r="C8" s="297">
        <v>3</v>
      </c>
      <c r="D8" s="133">
        <v>4</v>
      </c>
      <c r="E8" s="122">
        <v>5</v>
      </c>
      <c r="F8" s="298" t="s">
        <v>211</v>
      </c>
      <c r="G8" s="297">
        <v>7</v>
      </c>
      <c r="H8" s="133">
        <v>8</v>
      </c>
      <c r="I8" s="122">
        <v>9</v>
      </c>
      <c r="J8" s="298" t="s">
        <v>299</v>
      </c>
      <c r="K8" s="297">
        <v>11</v>
      </c>
      <c r="L8" s="133">
        <v>12</v>
      </c>
      <c r="M8" s="122">
        <v>13</v>
      </c>
      <c r="N8" s="298" t="s">
        <v>301</v>
      </c>
    </row>
    <row r="9" spans="1:16" ht="24.95" customHeight="1" x14ac:dyDescent="0.2">
      <c r="A9" s="311">
        <v>111</v>
      </c>
      <c r="B9" s="256" t="s">
        <v>6</v>
      </c>
      <c r="C9" s="260">
        <f>G9+K9</f>
        <v>851</v>
      </c>
      <c r="D9" s="88">
        <f>H9+L9</f>
        <v>396401.29000000004</v>
      </c>
      <c r="E9" s="87">
        <f>I9+M9</f>
        <v>4614</v>
      </c>
      <c r="F9" s="253">
        <f>D9/E9</f>
        <v>85.912719982661471</v>
      </c>
      <c r="G9" s="260">
        <v>445</v>
      </c>
      <c r="H9" s="88">
        <v>216991.62</v>
      </c>
      <c r="I9" s="87">
        <v>2487</v>
      </c>
      <c r="J9" s="253">
        <f>H9/I9</f>
        <v>87.25034981905911</v>
      </c>
      <c r="K9" s="260">
        <v>406</v>
      </c>
      <c r="L9" s="88">
        <v>179409.67</v>
      </c>
      <c r="M9" s="87">
        <v>2127</v>
      </c>
      <c r="N9" s="253">
        <f>L9/M9</f>
        <v>84.348692994828397</v>
      </c>
    </row>
    <row r="10" spans="1:16" ht="24.95" customHeight="1" x14ac:dyDescent="0.2">
      <c r="A10" s="311">
        <v>112</v>
      </c>
      <c r="B10" s="256" t="s">
        <v>7</v>
      </c>
      <c r="C10" s="260">
        <f t="shared" ref="C10:C34" si="0">G10+K10</f>
        <v>2</v>
      </c>
      <c r="D10" s="88">
        <f t="shared" ref="D10:D34" si="1">H10+L10</f>
        <v>486.07</v>
      </c>
      <c r="E10" s="87">
        <f t="shared" ref="E10:E34" si="2">I10+M10</f>
        <v>5</v>
      </c>
      <c r="F10" s="253">
        <f t="shared" ref="F10:F34" si="3">D10/E10</f>
        <v>97.213999999999999</v>
      </c>
      <c r="G10" s="260">
        <v>1</v>
      </c>
      <c r="H10" s="88">
        <v>376.27</v>
      </c>
      <c r="I10" s="87">
        <v>4</v>
      </c>
      <c r="J10" s="253">
        <f>H10/I10</f>
        <v>94.067499999999995</v>
      </c>
      <c r="K10" s="260">
        <v>1</v>
      </c>
      <c r="L10" s="88">
        <v>109.8</v>
      </c>
      <c r="M10" s="87">
        <v>1</v>
      </c>
      <c r="N10" s="253">
        <f>L10/M10</f>
        <v>109.8</v>
      </c>
    </row>
    <row r="11" spans="1:16" ht="24.95" customHeight="1" x14ac:dyDescent="0.2">
      <c r="A11" s="311">
        <v>113</v>
      </c>
      <c r="B11" s="256" t="s">
        <v>8</v>
      </c>
      <c r="C11" s="260">
        <f t="shared" si="0"/>
        <v>228</v>
      </c>
      <c r="D11" s="88">
        <f t="shared" si="1"/>
        <v>101966.1</v>
      </c>
      <c r="E11" s="87">
        <f t="shared" si="2"/>
        <v>1129</v>
      </c>
      <c r="F11" s="253">
        <f t="shared" si="3"/>
        <v>90.315411868910545</v>
      </c>
      <c r="G11" s="260">
        <v>125</v>
      </c>
      <c r="H11" s="88">
        <v>58106</v>
      </c>
      <c r="I11" s="87">
        <v>655</v>
      </c>
      <c r="J11" s="253">
        <f>H11/I11</f>
        <v>88.711450381679384</v>
      </c>
      <c r="K11" s="260">
        <v>103</v>
      </c>
      <c r="L11" s="88">
        <v>43860.1</v>
      </c>
      <c r="M11" s="87">
        <v>474</v>
      </c>
      <c r="N11" s="253">
        <f>L11/M11</f>
        <v>92.531856540084391</v>
      </c>
    </row>
    <row r="12" spans="1:16" ht="24.95" customHeight="1" x14ac:dyDescent="0.2">
      <c r="A12" s="311">
        <v>114</v>
      </c>
      <c r="B12" s="256" t="s">
        <v>9</v>
      </c>
      <c r="C12" s="260">
        <f t="shared" si="0"/>
        <v>1</v>
      </c>
      <c r="D12" s="88">
        <f t="shared" si="1"/>
        <v>107.56</v>
      </c>
      <c r="E12" s="87">
        <f t="shared" si="2"/>
        <v>2</v>
      </c>
      <c r="F12" s="253">
        <f t="shared" si="3"/>
        <v>53.78</v>
      </c>
      <c r="G12" s="260"/>
      <c r="H12" s="88"/>
      <c r="I12" s="87"/>
      <c r="J12" s="253"/>
      <c r="K12" s="260">
        <v>1</v>
      </c>
      <c r="L12" s="88">
        <v>107.56</v>
      </c>
      <c r="M12" s="87">
        <v>2</v>
      </c>
      <c r="N12" s="253">
        <f>L12/M12</f>
        <v>53.78</v>
      </c>
    </row>
    <row r="13" spans="1:16" ht="24.95" customHeight="1" x14ac:dyDescent="0.2">
      <c r="A13" s="311">
        <v>121</v>
      </c>
      <c r="B13" s="256" t="s">
        <v>10</v>
      </c>
      <c r="C13" s="260">
        <f t="shared" si="0"/>
        <v>67</v>
      </c>
      <c r="D13" s="88">
        <f t="shared" si="1"/>
        <v>29151.159999999996</v>
      </c>
      <c r="E13" s="87">
        <f t="shared" si="2"/>
        <v>379</v>
      </c>
      <c r="F13" s="253">
        <f t="shared" si="3"/>
        <v>76.915989445910284</v>
      </c>
      <c r="G13" s="260">
        <v>33</v>
      </c>
      <c r="H13" s="88">
        <v>17362.509999999998</v>
      </c>
      <c r="I13" s="87">
        <v>201</v>
      </c>
      <c r="J13" s="253">
        <f>H13/I13</f>
        <v>86.38064676616915</v>
      </c>
      <c r="K13" s="260">
        <v>34</v>
      </c>
      <c r="L13" s="88">
        <v>11788.65</v>
      </c>
      <c r="M13" s="87">
        <v>178</v>
      </c>
      <c r="N13" s="253">
        <f>L13/M13</f>
        <v>66.228370786516848</v>
      </c>
    </row>
    <row r="14" spans="1:16" ht="24.95" customHeight="1" x14ac:dyDescent="0.2">
      <c r="A14" s="311">
        <v>122</v>
      </c>
      <c r="B14" s="256" t="s">
        <v>11</v>
      </c>
      <c r="C14" s="260"/>
      <c r="D14" s="88"/>
      <c r="E14" s="87"/>
      <c r="F14" s="253"/>
      <c r="G14" s="260"/>
      <c r="H14" s="88"/>
      <c r="I14" s="87"/>
      <c r="J14" s="253"/>
      <c r="K14" s="260"/>
      <c r="L14" s="88"/>
      <c r="M14" s="87"/>
      <c r="N14" s="253"/>
    </row>
    <row r="15" spans="1:16" ht="24.95" customHeight="1" x14ac:dyDescent="0.2">
      <c r="A15" s="311">
        <v>123</v>
      </c>
      <c r="B15" s="256" t="s">
        <v>12</v>
      </c>
      <c r="C15" s="260">
        <f t="shared" si="0"/>
        <v>490</v>
      </c>
      <c r="D15" s="88">
        <f t="shared" si="1"/>
        <v>598036.4</v>
      </c>
      <c r="E15" s="87">
        <f t="shared" si="2"/>
        <v>7904</v>
      </c>
      <c r="F15" s="253">
        <f t="shared" si="3"/>
        <v>75.662500000000009</v>
      </c>
      <c r="G15" s="260">
        <v>298</v>
      </c>
      <c r="H15" s="88">
        <v>372700.01</v>
      </c>
      <c r="I15" s="87">
        <v>4795</v>
      </c>
      <c r="J15" s="253">
        <f>H15/I15</f>
        <v>77.726800834202294</v>
      </c>
      <c r="K15" s="260">
        <v>192</v>
      </c>
      <c r="L15" s="88">
        <v>225336.39</v>
      </c>
      <c r="M15" s="87">
        <v>3109</v>
      </c>
      <c r="N15" s="253">
        <f>L15/M15</f>
        <v>72.478735927951121</v>
      </c>
    </row>
    <row r="16" spans="1:16" ht="24.95" customHeight="1" x14ac:dyDescent="0.2">
      <c r="A16" s="311">
        <v>124</v>
      </c>
      <c r="B16" s="256" t="s">
        <v>13</v>
      </c>
      <c r="C16" s="260"/>
      <c r="D16" s="88"/>
      <c r="E16" s="87"/>
      <c r="F16" s="253"/>
      <c r="G16" s="260"/>
      <c r="H16" s="88"/>
      <c r="I16" s="87"/>
      <c r="J16" s="253"/>
      <c r="K16" s="260"/>
      <c r="L16" s="88"/>
      <c r="M16" s="87"/>
      <c r="N16" s="253"/>
    </row>
    <row r="17" spans="1:14" ht="15" customHeight="1" x14ac:dyDescent="0.2">
      <c r="A17" s="311">
        <v>131</v>
      </c>
      <c r="B17" s="256" t="s">
        <v>14</v>
      </c>
      <c r="C17" s="260">
        <f t="shared" si="0"/>
        <v>3149</v>
      </c>
      <c r="D17" s="88">
        <f t="shared" si="1"/>
        <v>3985531.4000000004</v>
      </c>
      <c r="E17" s="87">
        <f t="shared" si="2"/>
        <v>51356</v>
      </c>
      <c r="F17" s="253">
        <f t="shared" si="3"/>
        <v>77.605954513591414</v>
      </c>
      <c r="G17" s="260">
        <v>2049</v>
      </c>
      <c r="H17" s="88">
        <v>2573457.85</v>
      </c>
      <c r="I17" s="87">
        <v>33478</v>
      </c>
      <c r="J17" s="253">
        <f>H17/I17</f>
        <v>76.870119182746876</v>
      </c>
      <c r="K17" s="260">
        <v>1100</v>
      </c>
      <c r="L17" s="88">
        <v>1412073.55</v>
      </c>
      <c r="M17" s="87">
        <v>17878</v>
      </c>
      <c r="N17" s="253">
        <f>L17/M17</f>
        <v>78.983865644926723</v>
      </c>
    </row>
    <row r="18" spans="1:14" ht="14.1" customHeight="1" x14ac:dyDescent="0.2">
      <c r="A18" s="311">
        <v>132</v>
      </c>
      <c r="B18" s="256" t="s">
        <v>15</v>
      </c>
      <c r="C18" s="260"/>
      <c r="D18" s="88"/>
      <c r="E18" s="87"/>
      <c r="F18" s="253"/>
      <c r="G18" s="260"/>
      <c r="H18" s="88"/>
      <c r="I18" s="87"/>
      <c r="J18" s="253"/>
      <c r="K18" s="260"/>
      <c r="L18" s="88"/>
      <c r="M18" s="87"/>
      <c r="N18" s="253"/>
    </row>
    <row r="19" spans="1:14" ht="15" customHeight="1" x14ac:dyDescent="0.2">
      <c r="A19" s="311">
        <v>133</v>
      </c>
      <c r="B19" s="256" t="s">
        <v>16</v>
      </c>
      <c r="C19" s="260">
        <f t="shared" si="0"/>
        <v>53</v>
      </c>
      <c r="D19" s="88">
        <f t="shared" si="1"/>
        <v>69538.75</v>
      </c>
      <c r="E19" s="87">
        <f t="shared" si="2"/>
        <v>890</v>
      </c>
      <c r="F19" s="253">
        <f t="shared" si="3"/>
        <v>78.133426966292134</v>
      </c>
      <c r="G19" s="260">
        <v>30</v>
      </c>
      <c r="H19" s="88">
        <v>39883.64</v>
      </c>
      <c r="I19" s="87">
        <v>494</v>
      </c>
      <c r="J19" s="253">
        <f>H19/I19</f>
        <v>80.736113360323884</v>
      </c>
      <c r="K19" s="260">
        <v>23</v>
      </c>
      <c r="L19" s="88">
        <v>29655.11</v>
      </c>
      <c r="M19" s="87">
        <v>396</v>
      </c>
      <c r="N19" s="253">
        <f>L19/M19</f>
        <v>74.886641414141423</v>
      </c>
    </row>
    <row r="20" spans="1:14" ht="15" customHeight="1" x14ac:dyDescent="0.2">
      <c r="A20" s="311">
        <v>134</v>
      </c>
      <c r="B20" s="256" t="s">
        <v>17</v>
      </c>
      <c r="C20" s="260">
        <f t="shared" si="0"/>
        <v>2231</v>
      </c>
      <c r="D20" s="88">
        <f t="shared" si="1"/>
        <v>2932455.69</v>
      </c>
      <c r="E20" s="87">
        <f t="shared" si="2"/>
        <v>36961</v>
      </c>
      <c r="F20" s="253">
        <f t="shared" si="3"/>
        <v>79.33918698087173</v>
      </c>
      <c r="G20" s="260">
        <v>1415</v>
      </c>
      <c r="H20" s="88">
        <v>1906912.01</v>
      </c>
      <c r="I20" s="87">
        <v>23500</v>
      </c>
      <c r="J20" s="253">
        <f>H20/I20</f>
        <v>81.145191914893616</v>
      </c>
      <c r="K20" s="260">
        <v>816</v>
      </c>
      <c r="L20" s="88">
        <v>1025543.6800000001</v>
      </c>
      <c r="M20" s="87">
        <v>13461</v>
      </c>
      <c r="N20" s="253">
        <f>L20/M20</f>
        <v>76.186292251690077</v>
      </c>
    </row>
    <row r="21" spans="1:14" ht="14.1" customHeight="1" x14ac:dyDescent="0.2">
      <c r="A21" s="311">
        <v>141</v>
      </c>
      <c r="B21" s="257" t="s">
        <v>18</v>
      </c>
      <c r="C21" s="260"/>
      <c r="D21" s="88"/>
      <c r="E21" s="87"/>
      <c r="F21" s="253"/>
      <c r="G21" s="260"/>
      <c r="H21" s="88"/>
      <c r="I21" s="87"/>
      <c r="J21" s="253"/>
      <c r="K21" s="260"/>
      <c r="L21" s="88"/>
      <c r="M21" s="87"/>
      <c r="N21" s="253"/>
    </row>
    <row r="22" spans="1:14" ht="15" customHeight="1" x14ac:dyDescent="0.2">
      <c r="A22" s="311">
        <v>142</v>
      </c>
      <c r="B22" s="256" t="s">
        <v>19</v>
      </c>
      <c r="C22" s="260"/>
      <c r="D22" s="88"/>
      <c r="E22" s="87"/>
      <c r="F22" s="253"/>
      <c r="G22" s="260"/>
      <c r="H22" s="88"/>
      <c r="I22" s="87"/>
      <c r="J22" s="253"/>
      <c r="K22" s="260"/>
      <c r="L22" s="88"/>
      <c r="M22" s="87"/>
      <c r="N22" s="253"/>
    </row>
    <row r="23" spans="1:14" ht="15" customHeight="1" x14ac:dyDescent="0.2">
      <c r="A23" s="311">
        <v>143</v>
      </c>
      <c r="B23" s="256" t="s">
        <v>20</v>
      </c>
      <c r="C23" s="260"/>
      <c r="D23" s="88"/>
      <c r="E23" s="87"/>
      <c r="F23" s="253"/>
      <c r="G23" s="260"/>
      <c r="H23" s="88"/>
      <c r="I23" s="87"/>
      <c r="J23" s="253"/>
      <c r="K23" s="260"/>
      <c r="L23" s="88"/>
      <c r="M23" s="87"/>
      <c r="N23" s="253"/>
    </row>
    <row r="24" spans="1:14" ht="24.95" customHeight="1" x14ac:dyDescent="0.2">
      <c r="A24" s="311">
        <v>145</v>
      </c>
      <c r="B24" s="256" t="s">
        <v>21</v>
      </c>
      <c r="C24" s="260"/>
      <c r="D24" s="88"/>
      <c r="E24" s="87"/>
      <c r="F24" s="253"/>
      <c r="G24" s="260"/>
      <c r="H24" s="88"/>
      <c r="I24" s="87"/>
      <c r="J24" s="253"/>
      <c r="K24" s="260"/>
      <c r="L24" s="88"/>
      <c r="M24" s="87"/>
      <c r="N24" s="253"/>
    </row>
    <row r="25" spans="1:14" ht="15" customHeight="1" x14ac:dyDescent="0.2">
      <c r="A25" s="311">
        <v>211</v>
      </c>
      <c r="B25" s="256" t="s">
        <v>249</v>
      </c>
      <c r="C25" s="260">
        <f t="shared" si="0"/>
        <v>1458</v>
      </c>
      <c r="D25" s="88">
        <f t="shared" si="1"/>
        <v>1976734.48</v>
      </c>
      <c r="E25" s="87">
        <f t="shared" si="2"/>
        <v>25577</v>
      </c>
      <c r="F25" s="253">
        <f t="shared" si="3"/>
        <v>77.285626930445318</v>
      </c>
      <c r="G25" s="260">
        <v>966</v>
      </c>
      <c r="H25" s="88">
        <v>1298512.21</v>
      </c>
      <c r="I25" s="87">
        <v>16868</v>
      </c>
      <c r="J25" s="253">
        <f>H25/I25</f>
        <v>76.980804481859138</v>
      </c>
      <c r="K25" s="260">
        <v>492</v>
      </c>
      <c r="L25" s="88">
        <v>678222.27</v>
      </c>
      <c r="M25" s="87">
        <v>8709</v>
      </c>
      <c r="N25" s="253">
        <f>L25/M25</f>
        <v>77.876021357216672</v>
      </c>
    </row>
    <row r="26" spans="1:14" ht="15" customHeight="1" x14ac:dyDescent="0.2">
      <c r="A26" s="311">
        <v>212</v>
      </c>
      <c r="B26" s="256" t="s">
        <v>250</v>
      </c>
      <c r="C26" s="260">
        <f t="shared" si="0"/>
        <v>22</v>
      </c>
      <c r="D26" s="88">
        <f t="shared" si="1"/>
        <v>26971.129999999997</v>
      </c>
      <c r="E26" s="87">
        <f t="shared" si="2"/>
        <v>319</v>
      </c>
      <c r="F26" s="253">
        <f t="shared" si="3"/>
        <v>84.548996865203748</v>
      </c>
      <c r="G26" s="260">
        <v>13</v>
      </c>
      <c r="H26" s="88">
        <v>12862.99</v>
      </c>
      <c r="I26" s="87">
        <v>168</v>
      </c>
      <c r="J26" s="253">
        <f>H26/I26</f>
        <v>76.565416666666664</v>
      </c>
      <c r="K26" s="260">
        <v>9</v>
      </c>
      <c r="L26" s="88">
        <v>14108.14</v>
      </c>
      <c r="M26" s="87">
        <v>151</v>
      </c>
      <c r="N26" s="253">
        <f>L26/M26</f>
        <v>93.431390728476813</v>
      </c>
    </row>
    <row r="27" spans="1:14" ht="24.95" customHeight="1" x14ac:dyDescent="0.2">
      <c r="A27" s="311">
        <v>214</v>
      </c>
      <c r="B27" s="256" t="s">
        <v>251</v>
      </c>
      <c r="C27" s="260"/>
      <c r="D27" s="88"/>
      <c r="E27" s="87"/>
      <c r="F27" s="253"/>
      <c r="G27" s="260"/>
      <c r="H27" s="88"/>
      <c r="I27" s="87"/>
      <c r="J27" s="253"/>
      <c r="K27" s="260"/>
      <c r="L27" s="88"/>
      <c r="M27" s="87"/>
      <c r="N27" s="253"/>
    </row>
    <row r="28" spans="1:14" ht="24.95" customHeight="1" x14ac:dyDescent="0.2">
      <c r="A28" s="311">
        <v>221</v>
      </c>
      <c r="B28" s="256" t="s">
        <v>63</v>
      </c>
      <c r="C28" s="260">
        <f t="shared" ref="C28" si="4">G28+K28</f>
        <v>2</v>
      </c>
      <c r="D28" s="88">
        <f t="shared" ref="D28" si="5">H28+L28</f>
        <v>1554.89</v>
      </c>
      <c r="E28" s="87">
        <f t="shared" ref="E28" si="6">I28+M28</f>
        <v>16</v>
      </c>
      <c r="F28" s="253">
        <f t="shared" ref="F28" si="7">D28/E28</f>
        <v>97.180625000000006</v>
      </c>
      <c r="G28" s="260"/>
      <c r="H28" s="88"/>
      <c r="I28" s="87"/>
      <c r="J28" s="253"/>
      <c r="K28" s="260">
        <v>2</v>
      </c>
      <c r="L28" s="88">
        <v>1554.89</v>
      </c>
      <c r="M28" s="87">
        <v>16</v>
      </c>
      <c r="N28" s="253">
        <f t="shared" ref="N28" si="8">L28/M28</f>
        <v>97.180625000000006</v>
      </c>
    </row>
    <row r="29" spans="1:14" ht="24.95" customHeight="1" x14ac:dyDescent="0.2">
      <c r="A29" s="311">
        <v>222</v>
      </c>
      <c r="B29" s="256" t="s">
        <v>252</v>
      </c>
      <c r="C29" s="260">
        <f t="shared" si="0"/>
        <v>3</v>
      </c>
      <c r="D29" s="88">
        <f t="shared" si="1"/>
        <v>4070.23</v>
      </c>
      <c r="E29" s="87">
        <f t="shared" si="2"/>
        <v>33</v>
      </c>
      <c r="F29" s="253">
        <f t="shared" si="3"/>
        <v>123.34030303030303</v>
      </c>
      <c r="G29" s="260">
        <v>3</v>
      </c>
      <c r="H29" s="88">
        <v>4070.23</v>
      </c>
      <c r="I29" s="87">
        <v>33</v>
      </c>
      <c r="J29" s="253">
        <f>H29/I29</f>
        <v>123.34030303030303</v>
      </c>
      <c r="K29" s="260"/>
      <c r="L29" s="88"/>
      <c r="M29" s="87"/>
      <c r="N29" s="253"/>
    </row>
    <row r="30" spans="1:14" ht="15" customHeight="1" x14ac:dyDescent="0.2">
      <c r="A30" s="311">
        <v>232</v>
      </c>
      <c r="B30" s="256" t="s">
        <v>253</v>
      </c>
      <c r="C30" s="260">
        <f t="shared" si="0"/>
        <v>9</v>
      </c>
      <c r="D30" s="88">
        <f t="shared" si="1"/>
        <v>1542.27</v>
      </c>
      <c r="E30" s="87">
        <f t="shared" si="2"/>
        <v>30</v>
      </c>
      <c r="F30" s="253">
        <f t="shared" si="3"/>
        <v>51.408999999999999</v>
      </c>
      <c r="G30" s="260">
        <v>1</v>
      </c>
      <c r="H30" s="88">
        <v>163.87</v>
      </c>
      <c r="I30" s="87">
        <v>3</v>
      </c>
      <c r="J30" s="253">
        <f t="shared" ref="J30:J32" si="9">H30/I30</f>
        <v>54.623333333333335</v>
      </c>
      <c r="K30" s="260">
        <v>8</v>
      </c>
      <c r="L30" s="88">
        <v>1378.4</v>
      </c>
      <c r="M30" s="87">
        <v>27</v>
      </c>
      <c r="N30" s="253">
        <f>L30/M30</f>
        <v>51.051851851851858</v>
      </c>
    </row>
    <row r="31" spans="1:14" ht="14.1" customHeight="1" x14ac:dyDescent="0.2">
      <c r="A31" s="311">
        <v>233</v>
      </c>
      <c r="B31" s="256" t="s">
        <v>254</v>
      </c>
      <c r="C31" s="260">
        <f t="shared" si="0"/>
        <v>4</v>
      </c>
      <c r="D31" s="88">
        <f t="shared" si="1"/>
        <v>628.54</v>
      </c>
      <c r="E31" s="87">
        <f t="shared" si="2"/>
        <v>11</v>
      </c>
      <c r="F31" s="253">
        <f t="shared" si="3"/>
        <v>57.139999999999993</v>
      </c>
      <c r="G31" s="260">
        <v>2</v>
      </c>
      <c r="H31" s="88">
        <v>347.72</v>
      </c>
      <c r="I31" s="87">
        <v>6</v>
      </c>
      <c r="J31" s="253">
        <f t="shared" si="9"/>
        <v>57.95333333333334</v>
      </c>
      <c r="K31" s="260">
        <v>2</v>
      </c>
      <c r="L31" s="88">
        <v>280.82</v>
      </c>
      <c r="M31" s="87">
        <v>5</v>
      </c>
      <c r="N31" s="253">
        <f t="shared" ref="N31:N36" si="10">L31/M31</f>
        <v>56.164000000000001</v>
      </c>
    </row>
    <row r="32" spans="1:14" ht="24.95" customHeight="1" x14ac:dyDescent="0.2">
      <c r="A32" s="311">
        <v>234</v>
      </c>
      <c r="B32" s="256" t="s">
        <v>22</v>
      </c>
      <c r="C32" s="260">
        <f t="shared" si="0"/>
        <v>3</v>
      </c>
      <c r="D32" s="88">
        <f t="shared" si="1"/>
        <v>2524.77</v>
      </c>
      <c r="E32" s="87">
        <f t="shared" si="2"/>
        <v>35</v>
      </c>
      <c r="F32" s="253">
        <f t="shared" si="3"/>
        <v>72.136285714285719</v>
      </c>
      <c r="G32" s="260">
        <v>2</v>
      </c>
      <c r="H32" s="88">
        <v>570.53</v>
      </c>
      <c r="I32" s="87">
        <v>14</v>
      </c>
      <c r="J32" s="253">
        <f t="shared" si="9"/>
        <v>40.752142857142857</v>
      </c>
      <c r="K32" s="260">
        <v>1</v>
      </c>
      <c r="L32" s="88">
        <v>1954.24</v>
      </c>
      <c r="M32" s="87">
        <v>21</v>
      </c>
      <c r="N32" s="253">
        <f t="shared" si="10"/>
        <v>93.059047619047618</v>
      </c>
    </row>
    <row r="33" spans="1:14" ht="15" customHeight="1" x14ac:dyDescent="0.2">
      <c r="A33" s="311">
        <v>242</v>
      </c>
      <c r="B33" s="256" t="s">
        <v>23</v>
      </c>
      <c r="C33" s="260">
        <f t="shared" ref="C33" si="11">G33+K33</f>
        <v>1</v>
      </c>
      <c r="D33" s="88">
        <f t="shared" ref="D33" si="12">H33+L33</f>
        <v>3786.17</v>
      </c>
      <c r="E33" s="87">
        <f t="shared" ref="E33" si="13">I33+M33</f>
        <v>31</v>
      </c>
      <c r="F33" s="253">
        <f t="shared" ref="F33" si="14">D33/E33</f>
        <v>122.13451612903226</v>
      </c>
      <c r="G33" s="260"/>
      <c r="H33" s="88"/>
      <c r="I33" s="87"/>
      <c r="J33" s="253"/>
      <c r="K33" s="260">
        <v>1</v>
      </c>
      <c r="L33" s="88">
        <v>3786.17</v>
      </c>
      <c r="M33" s="87">
        <v>31</v>
      </c>
      <c r="N33" s="253">
        <f t="shared" si="10"/>
        <v>122.13451612903226</v>
      </c>
    </row>
    <row r="34" spans="1:14" ht="24.95" customHeight="1" x14ac:dyDescent="0.2">
      <c r="A34" s="311">
        <v>251</v>
      </c>
      <c r="B34" s="256" t="s">
        <v>63</v>
      </c>
      <c r="C34" s="260">
        <f t="shared" si="0"/>
        <v>4</v>
      </c>
      <c r="D34" s="88">
        <f t="shared" si="1"/>
        <v>3421.53</v>
      </c>
      <c r="E34" s="87">
        <f t="shared" si="2"/>
        <v>44</v>
      </c>
      <c r="F34" s="253">
        <f t="shared" si="3"/>
        <v>77.762045454545458</v>
      </c>
      <c r="G34" s="260">
        <v>4</v>
      </c>
      <c r="H34" s="88">
        <v>3421.53</v>
      </c>
      <c r="I34" s="87">
        <v>44</v>
      </c>
      <c r="J34" s="253">
        <f>H34/I34</f>
        <v>77.762045454545458</v>
      </c>
      <c r="K34" s="260"/>
      <c r="L34" s="88"/>
      <c r="M34" s="87"/>
      <c r="N34" s="253"/>
    </row>
    <row r="35" spans="1:14" ht="24.95" customHeight="1" x14ac:dyDescent="0.2">
      <c r="A35" s="311">
        <v>252</v>
      </c>
      <c r="B35" s="256" t="s">
        <v>255</v>
      </c>
      <c r="C35" s="260"/>
      <c r="D35" s="88"/>
      <c r="E35" s="87"/>
      <c r="F35" s="253"/>
      <c r="G35" s="260"/>
      <c r="H35" s="88"/>
      <c r="I35" s="87"/>
      <c r="J35" s="253"/>
      <c r="K35" s="260"/>
      <c r="L35" s="88"/>
      <c r="M35" s="87"/>
      <c r="N35" s="253"/>
    </row>
    <row r="36" spans="1:14" ht="24.95" customHeight="1" x14ac:dyDescent="0.2">
      <c r="A36" s="311">
        <v>253</v>
      </c>
      <c r="B36" s="256" t="s">
        <v>256</v>
      </c>
      <c r="C36" s="260">
        <f t="shared" ref="C36:C42" si="15">G36+K36</f>
        <v>1</v>
      </c>
      <c r="D36" s="88">
        <f t="shared" ref="D36:D42" si="16">H36+L36</f>
        <v>488.12</v>
      </c>
      <c r="E36" s="87">
        <f t="shared" ref="E36:E42" si="17">I36+M36</f>
        <v>6</v>
      </c>
      <c r="F36" s="253">
        <f t="shared" ref="F36:F42" si="18">D36/E36</f>
        <v>81.353333333333339</v>
      </c>
      <c r="G36" s="260"/>
      <c r="H36" s="88"/>
      <c r="I36" s="87"/>
      <c r="J36" s="253"/>
      <c r="K36" s="260">
        <v>1</v>
      </c>
      <c r="L36" s="88">
        <v>488.12</v>
      </c>
      <c r="M36" s="87">
        <v>6</v>
      </c>
      <c r="N36" s="253">
        <f t="shared" si="10"/>
        <v>81.353333333333339</v>
      </c>
    </row>
    <row r="37" spans="1:14" ht="14.1" customHeight="1" x14ac:dyDescent="0.2">
      <c r="A37" s="311">
        <v>310</v>
      </c>
      <c r="B37" s="256" t="s">
        <v>24</v>
      </c>
      <c r="C37" s="260"/>
      <c r="D37" s="88"/>
      <c r="E37" s="87"/>
      <c r="F37" s="253"/>
      <c r="G37" s="260"/>
      <c r="H37" s="88"/>
      <c r="I37" s="87"/>
      <c r="J37" s="253"/>
      <c r="K37" s="260"/>
      <c r="L37" s="88"/>
      <c r="M37" s="87"/>
      <c r="N37" s="253"/>
    </row>
    <row r="38" spans="1:14" ht="24.95" customHeight="1" x14ac:dyDescent="0.2">
      <c r="A38" s="311">
        <v>320</v>
      </c>
      <c r="B38" s="256" t="s">
        <v>25</v>
      </c>
      <c r="C38" s="260"/>
      <c r="D38" s="88"/>
      <c r="E38" s="87"/>
      <c r="F38" s="253"/>
      <c r="G38" s="260"/>
      <c r="H38" s="88"/>
      <c r="I38" s="87"/>
      <c r="J38" s="253"/>
      <c r="K38" s="260"/>
      <c r="L38" s="88"/>
      <c r="M38" s="87"/>
      <c r="N38" s="253"/>
    </row>
    <row r="39" spans="1:14" ht="14.1" customHeight="1" x14ac:dyDescent="0.2">
      <c r="A39" s="311">
        <v>331</v>
      </c>
      <c r="B39" s="256" t="s">
        <v>26</v>
      </c>
      <c r="C39" s="260"/>
      <c r="D39" s="88"/>
      <c r="E39" s="87"/>
      <c r="F39" s="253"/>
      <c r="G39" s="260"/>
      <c r="H39" s="88"/>
      <c r="I39" s="87"/>
      <c r="J39" s="253"/>
      <c r="K39" s="260"/>
      <c r="L39" s="88"/>
      <c r="M39" s="87"/>
      <c r="N39" s="253"/>
    </row>
    <row r="40" spans="1:14" ht="14.1" customHeight="1" x14ac:dyDescent="0.2">
      <c r="A40" s="311">
        <v>332</v>
      </c>
      <c r="B40" s="256" t="s">
        <v>27</v>
      </c>
      <c r="C40" s="260"/>
      <c r="D40" s="88"/>
      <c r="E40" s="87"/>
      <c r="F40" s="253"/>
      <c r="G40" s="260"/>
      <c r="H40" s="88"/>
      <c r="I40" s="87"/>
      <c r="J40" s="253"/>
      <c r="K40" s="260"/>
      <c r="L40" s="88"/>
      <c r="M40" s="87"/>
      <c r="N40" s="253"/>
    </row>
    <row r="41" spans="1:14" ht="14.1" customHeight="1" x14ac:dyDescent="0.2">
      <c r="A41" s="311">
        <v>333</v>
      </c>
      <c r="B41" s="256" t="s">
        <v>28</v>
      </c>
      <c r="C41" s="260"/>
      <c r="D41" s="88"/>
      <c r="E41" s="87"/>
      <c r="F41" s="253"/>
      <c r="G41" s="260"/>
      <c r="H41" s="88"/>
      <c r="I41" s="87"/>
      <c r="J41" s="253"/>
      <c r="K41" s="260"/>
      <c r="L41" s="88"/>
      <c r="M41" s="87"/>
      <c r="N41" s="253"/>
    </row>
    <row r="42" spans="1:14" ht="14.1" customHeight="1" x14ac:dyDescent="0.2">
      <c r="A42" s="311">
        <v>334</v>
      </c>
      <c r="B42" s="256" t="s">
        <v>29</v>
      </c>
      <c r="C42" s="260">
        <f t="shared" si="15"/>
        <v>2</v>
      </c>
      <c r="D42" s="88">
        <f t="shared" si="16"/>
        <v>2215.3999999999996</v>
      </c>
      <c r="E42" s="87">
        <f t="shared" si="17"/>
        <v>30</v>
      </c>
      <c r="F42" s="253">
        <f t="shared" si="18"/>
        <v>73.84666666666665</v>
      </c>
      <c r="G42" s="260">
        <v>1</v>
      </c>
      <c r="H42" s="88">
        <v>1074.53</v>
      </c>
      <c r="I42" s="87">
        <v>14</v>
      </c>
      <c r="J42" s="253">
        <f>H42/I42</f>
        <v>76.752142857142857</v>
      </c>
      <c r="K42" s="260">
        <v>1</v>
      </c>
      <c r="L42" s="88">
        <v>1140.8699999999999</v>
      </c>
      <c r="M42" s="87">
        <v>16</v>
      </c>
      <c r="N42" s="253">
        <f t="shared" ref="N42" si="19">L42/M42</f>
        <v>71.304374999999993</v>
      </c>
    </row>
    <row r="43" spans="1:14" ht="14.1" customHeight="1" x14ac:dyDescent="0.2">
      <c r="A43" s="311">
        <v>340</v>
      </c>
      <c r="B43" s="256" t="s">
        <v>30</v>
      </c>
      <c r="C43" s="260"/>
      <c r="D43" s="88"/>
      <c r="E43" s="87"/>
      <c r="F43" s="253"/>
      <c r="G43" s="260"/>
      <c r="H43" s="88"/>
      <c r="I43" s="87"/>
      <c r="J43" s="253"/>
      <c r="K43" s="260"/>
      <c r="L43" s="88"/>
      <c r="M43" s="87"/>
      <c r="N43" s="253"/>
    </row>
    <row r="44" spans="1:14" ht="14.1" customHeight="1" x14ac:dyDescent="0.2">
      <c r="A44" s="311">
        <v>351</v>
      </c>
      <c r="B44" s="256" t="s">
        <v>31</v>
      </c>
      <c r="C44" s="260"/>
      <c r="D44" s="88"/>
      <c r="E44" s="87"/>
      <c r="F44" s="253"/>
      <c r="G44" s="260"/>
      <c r="H44" s="88"/>
      <c r="I44" s="87"/>
      <c r="J44" s="253"/>
      <c r="K44" s="260"/>
      <c r="L44" s="88"/>
      <c r="M44" s="87"/>
      <c r="N44" s="253"/>
    </row>
    <row r="45" spans="1:14" ht="14.1" customHeight="1" x14ac:dyDescent="0.2">
      <c r="A45" s="311">
        <v>411</v>
      </c>
      <c r="B45" s="256" t="s">
        <v>32</v>
      </c>
      <c r="C45" s="260"/>
      <c r="D45" s="88"/>
      <c r="E45" s="87"/>
      <c r="F45" s="253"/>
      <c r="G45" s="260"/>
      <c r="H45" s="88"/>
      <c r="I45" s="87"/>
      <c r="J45" s="253"/>
      <c r="K45" s="260"/>
      <c r="L45" s="88"/>
      <c r="M45" s="87"/>
      <c r="N45" s="253"/>
    </row>
    <row r="46" spans="1:14" ht="24.95" customHeight="1" x14ac:dyDescent="0.2">
      <c r="A46" s="311">
        <v>911</v>
      </c>
      <c r="B46" s="256" t="s">
        <v>257</v>
      </c>
      <c r="C46" s="260">
        <f t="shared" ref="C46" si="20">G46+K46</f>
        <v>438</v>
      </c>
      <c r="D46" s="88">
        <f t="shared" ref="D46" si="21">H46+L46</f>
        <v>677535.07000000007</v>
      </c>
      <c r="E46" s="87">
        <f t="shared" ref="E46" si="22">I46+M46</f>
        <v>6585</v>
      </c>
      <c r="F46" s="253">
        <f>D46/E46</f>
        <v>102.89067122247533</v>
      </c>
      <c r="G46" s="260">
        <v>274</v>
      </c>
      <c r="H46" s="88">
        <v>428577.78</v>
      </c>
      <c r="I46" s="87">
        <v>3950</v>
      </c>
      <c r="J46" s="253">
        <f>H46/I46</f>
        <v>108.50070379746836</v>
      </c>
      <c r="K46" s="260">
        <v>164</v>
      </c>
      <c r="L46" s="88">
        <v>248957.29</v>
      </c>
      <c r="M46" s="87">
        <v>2635</v>
      </c>
      <c r="N46" s="253">
        <f>L46/M46</f>
        <v>94.480944971536999</v>
      </c>
    </row>
    <row r="47" spans="1:14" ht="20.100000000000001" customHeight="1" x14ac:dyDescent="0.2">
      <c r="A47" s="312"/>
      <c r="B47" s="258" t="s">
        <v>5</v>
      </c>
      <c r="C47" s="261">
        <f>SUM(C9:C46)</f>
        <v>9019</v>
      </c>
      <c r="D47" s="140">
        <f>SUM(D9:D46)</f>
        <v>10815147.02</v>
      </c>
      <c r="E47" s="139">
        <f>SUM(E9:E46)</f>
        <v>135957</v>
      </c>
      <c r="F47" s="262">
        <f>D47/E47</f>
        <v>79.548291150878583</v>
      </c>
      <c r="G47" s="261">
        <f>SUM(G9:G46)</f>
        <v>5662</v>
      </c>
      <c r="H47" s="140">
        <f>SUM(H9:H46)</f>
        <v>6935391.3000000017</v>
      </c>
      <c r="I47" s="139">
        <f>SUM(I9:I46)</f>
        <v>86714</v>
      </c>
      <c r="J47" s="262">
        <f>H47/I47</f>
        <v>79.980064349470695</v>
      </c>
      <c r="K47" s="261">
        <f>SUM(K9:K46)</f>
        <v>3357</v>
      </c>
      <c r="L47" s="140">
        <f>SUM(L9:L46)</f>
        <v>3879755.7200000007</v>
      </c>
      <c r="M47" s="139">
        <f>SUM(M9:M46)</f>
        <v>49243</v>
      </c>
      <c r="N47" s="262">
        <f>L47/M47</f>
        <v>78.787964177649627</v>
      </c>
    </row>
    <row r="48" spans="1:14" x14ac:dyDescent="0.2">
      <c r="D48" s="111"/>
      <c r="F48" s="108"/>
    </row>
    <row r="49" spans="3:6" x14ac:dyDescent="0.2">
      <c r="C49" s="7"/>
      <c r="D49" s="7"/>
      <c r="E49" s="7"/>
      <c r="F49" s="108"/>
    </row>
    <row r="50" spans="3:6" x14ac:dyDescent="0.2">
      <c r="C50" s="7"/>
      <c r="D50" s="7"/>
      <c r="E50" s="7"/>
    </row>
  </sheetData>
  <mergeCells count="6">
    <mergeCell ref="A6:B7"/>
    <mergeCell ref="C6:F6"/>
    <mergeCell ref="G6:J6"/>
    <mergeCell ref="K6:N6"/>
    <mergeCell ref="A3:F3"/>
    <mergeCell ref="A4:J4"/>
  </mergeCells>
  <phoneticPr fontId="0" type="noConversion"/>
  <hyperlinks>
    <hyperlink ref="A1" location="Съдържание!Print_Area" display="към съдържанието" xr:uid="{00000000-0004-0000-2300-000000000000}"/>
  </hyperlinks>
  <printOptions horizontalCentered="1" verticalCentered="1"/>
  <pageMargins left="0.39370078740157483" right="0.39370078740157483" top="0.39370078740157483" bottom="0.39370078740157483" header="0" footer="0"/>
  <pageSetup paperSize="9" scale="60" orientation="landscape" r:id="rId1"/>
  <headerFooter alignWithMargins="0">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Q17"/>
  <sheetViews>
    <sheetView zoomScaleNormal="100" zoomScaleSheetLayoutView="95" workbookViewId="0">
      <selection activeCell="H11" sqref="H11"/>
    </sheetView>
  </sheetViews>
  <sheetFormatPr defaultRowHeight="12.75" x14ac:dyDescent="0.2"/>
  <cols>
    <col min="1" max="2" width="25.7109375" customWidth="1"/>
    <col min="3" max="9" width="15.7109375" customWidth="1"/>
    <col min="10" max="10" width="11.7109375" style="11" customWidth="1"/>
    <col min="14" max="14" width="12.5703125" customWidth="1"/>
  </cols>
  <sheetData>
    <row r="1" spans="1:17" s="5" customFormat="1" x14ac:dyDescent="0.2">
      <c r="A1" s="163" t="s">
        <v>64</v>
      </c>
      <c r="B1" s="72"/>
      <c r="C1" s="72"/>
      <c r="D1" s="72"/>
      <c r="E1" s="72"/>
      <c r="F1" s="72"/>
      <c r="G1" s="72"/>
      <c r="H1" s="72"/>
      <c r="I1" s="93"/>
      <c r="J1" s="120"/>
      <c r="K1" s="120"/>
    </row>
    <row r="2" spans="1:17" s="5" customFormat="1" x14ac:dyDescent="0.2">
      <c r="A2" s="163"/>
      <c r="B2" s="72"/>
      <c r="C2" s="72"/>
      <c r="D2" s="72"/>
      <c r="E2" s="72"/>
      <c r="F2" s="72"/>
      <c r="G2" s="72"/>
      <c r="H2" s="72"/>
      <c r="I2" s="93"/>
      <c r="J2" s="120"/>
      <c r="K2" s="120"/>
    </row>
    <row r="3" spans="1:17" s="5" customFormat="1" ht="15" customHeight="1" x14ac:dyDescent="0.2">
      <c r="A3" s="395" t="s">
        <v>311</v>
      </c>
      <c r="B3" s="396"/>
      <c r="C3" s="396"/>
      <c r="D3" s="396"/>
      <c r="E3" s="396"/>
      <c r="F3" s="396"/>
      <c r="G3" s="282"/>
      <c r="H3" s="282"/>
      <c r="I3" s="93"/>
      <c r="J3" s="120"/>
      <c r="K3" s="120"/>
    </row>
    <row r="4" spans="1:17" ht="15" customHeight="1" x14ac:dyDescent="0.2">
      <c r="A4" s="430" t="s">
        <v>448</v>
      </c>
      <c r="B4" s="430"/>
      <c r="C4" s="430"/>
      <c r="D4" s="430"/>
      <c r="E4" s="430"/>
      <c r="F4" s="430"/>
      <c r="G4" s="430"/>
      <c r="H4" s="430"/>
      <c r="I4" s="430"/>
      <c r="J4" s="430"/>
      <c r="K4" s="430"/>
      <c r="L4" s="430"/>
      <c r="M4" s="430"/>
      <c r="N4" s="430"/>
      <c r="O4" s="430"/>
      <c r="P4" s="430"/>
      <c r="Q4" s="5"/>
    </row>
    <row r="5" spans="1:17" ht="15" customHeight="1" x14ac:dyDescent="0.2">
      <c r="A5" s="170"/>
      <c r="B5" s="66"/>
      <c r="C5" s="216"/>
      <c r="D5" s="66"/>
      <c r="E5" s="66"/>
      <c r="F5" s="66"/>
      <c r="G5" s="66"/>
      <c r="H5" s="66"/>
      <c r="I5" s="217"/>
      <c r="N5" s="119"/>
      <c r="O5" s="119"/>
      <c r="Q5" s="5"/>
    </row>
    <row r="6" spans="1:17" ht="30" customHeight="1" x14ac:dyDescent="0.2">
      <c r="A6" s="143" t="s">
        <v>175</v>
      </c>
      <c r="B6" s="144" t="s">
        <v>165</v>
      </c>
      <c r="C6" s="143" t="s">
        <v>285</v>
      </c>
      <c r="D6" s="143" t="s">
        <v>286</v>
      </c>
      <c r="E6" s="143" t="s">
        <v>161</v>
      </c>
      <c r="F6" s="143" t="s">
        <v>162</v>
      </c>
      <c r="G6" s="143" t="s">
        <v>163</v>
      </c>
      <c r="H6" s="143" t="s">
        <v>164</v>
      </c>
      <c r="I6" s="133" t="s">
        <v>176</v>
      </c>
    </row>
    <row r="7" spans="1:17" ht="20.100000000000001" customHeight="1" x14ac:dyDescent="0.2">
      <c r="A7" s="133">
        <v>1</v>
      </c>
      <c r="B7" s="141">
        <v>2</v>
      </c>
      <c r="C7" s="133">
        <v>3</v>
      </c>
      <c r="D7" s="143">
        <v>4</v>
      </c>
      <c r="E7" s="133">
        <v>5</v>
      </c>
      <c r="F7" s="143">
        <v>6</v>
      </c>
      <c r="G7" s="143">
        <v>7</v>
      </c>
      <c r="H7" s="143">
        <v>8</v>
      </c>
      <c r="I7" s="218" t="s">
        <v>302</v>
      </c>
    </row>
    <row r="8" spans="1:17" ht="30" customHeight="1" x14ac:dyDescent="0.2">
      <c r="A8" s="446" t="s">
        <v>174</v>
      </c>
      <c r="B8" s="114" t="s">
        <v>80</v>
      </c>
      <c r="C8">
        <v>0</v>
      </c>
      <c r="D8">
        <v>86</v>
      </c>
      <c r="E8" s="75">
        <v>392</v>
      </c>
      <c r="F8" s="75">
        <v>1065</v>
      </c>
      <c r="G8">
        <v>446</v>
      </c>
      <c r="H8">
        <v>1116</v>
      </c>
      <c r="I8" s="75">
        <f>SUM(C8:H8)</f>
        <v>3105</v>
      </c>
    </row>
    <row r="9" spans="1:17" ht="30" customHeight="1" x14ac:dyDescent="0.2">
      <c r="A9" s="446"/>
      <c r="B9" s="114" t="s">
        <v>81</v>
      </c>
      <c r="C9">
        <v>12</v>
      </c>
      <c r="D9">
        <v>12</v>
      </c>
      <c r="E9" s="75">
        <v>118</v>
      </c>
      <c r="F9" s="75">
        <v>241</v>
      </c>
      <c r="G9">
        <v>5400</v>
      </c>
      <c r="H9">
        <v>131</v>
      </c>
      <c r="I9" s="75">
        <f>SUM(C9:H9)</f>
        <v>5914</v>
      </c>
    </row>
    <row r="10" spans="1:17" ht="20.100000000000001" customHeight="1" thickBot="1" x14ac:dyDescent="0.25">
      <c r="A10" s="447"/>
      <c r="B10" s="317" t="s">
        <v>5</v>
      </c>
      <c r="C10" s="75">
        <v>12</v>
      </c>
      <c r="D10" s="75">
        <v>98</v>
      </c>
      <c r="E10" s="75">
        <v>510</v>
      </c>
      <c r="F10" s="75">
        <v>1306</v>
      </c>
      <c r="G10" s="75">
        <v>5846</v>
      </c>
      <c r="H10" s="75">
        <v>1247</v>
      </c>
      <c r="I10" s="75">
        <f>SUM(I8:I9)</f>
        <v>9019</v>
      </c>
      <c r="J10" s="219"/>
    </row>
    <row r="11" spans="1:17" ht="30" customHeight="1" x14ac:dyDescent="0.2">
      <c r="A11" s="448" t="s">
        <v>233</v>
      </c>
      <c r="B11" s="115" t="s">
        <v>80</v>
      </c>
      <c r="C11" s="75">
        <v>121</v>
      </c>
      <c r="D11" s="75">
        <v>35</v>
      </c>
      <c r="E11" s="75">
        <v>38</v>
      </c>
      <c r="F11" s="75">
        <v>18</v>
      </c>
      <c r="G11" s="75">
        <v>6</v>
      </c>
      <c r="H11" s="75">
        <v>31</v>
      </c>
      <c r="I11" s="75">
        <f>I14-I8</f>
        <v>249</v>
      </c>
    </row>
    <row r="12" spans="1:17" ht="30" customHeight="1" x14ac:dyDescent="0.2">
      <c r="A12" s="446"/>
      <c r="B12" s="114" t="s">
        <v>81</v>
      </c>
      <c r="C12" s="75">
        <v>3</v>
      </c>
      <c r="D12" s="75">
        <v>0</v>
      </c>
      <c r="E12" s="75">
        <v>2</v>
      </c>
      <c r="F12" s="75">
        <v>0</v>
      </c>
      <c r="G12" s="75">
        <v>18</v>
      </c>
      <c r="H12" s="75">
        <v>1</v>
      </c>
      <c r="I12" s="75">
        <f>I15-I9</f>
        <v>24</v>
      </c>
    </row>
    <row r="13" spans="1:17" ht="20.100000000000001" customHeight="1" thickBot="1" x14ac:dyDescent="0.25">
      <c r="A13" s="447"/>
      <c r="B13" s="317" t="s">
        <v>5</v>
      </c>
      <c r="C13" s="75">
        <v>124</v>
      </c>
      <c r="D13" s="75">
        <v>35</v>
      </c>
      <c r="E13" s="75">
        <v>40</v>
      </c>
      <c r="F13" s="75">
        <v>18</v>
      </c>
      <c r="G13" s="75">
        <v>24</v>
      </c>
      <c r="H13" s="75">
        <v>32</v>
      </c>
      <c r="I13" s="75">
        <f>SUM(I11:I12)</f>
        <v>273</v>
      </c>
    </row>
    <row r="14" spans="1:17" ht="30" customHeight="1" x14ac:dyDescent="0.2">
      <c r="A14" s="449" t="s">
        <v>170</v>
      </c>
      <c r="B14" s="115" t="s">
        <v>80</v>
      </c>
      <c r="C14" s="75">
        <v>121</v>
      </c>
      <c r="D14" s="75">
        <v>121</v>
      </c>
      <c r="E14" s="75">
        <v>430</v>
      </c>
      <c r="F14" s="75">
        <v>1083</v>
      </c>
      <c r="G14" s="75">
        <v>452</v>
      </c>
      <c r="H14" s="75">
        <v>1147</v>
      </c>
      <c r="I14" s="75">
        <f>SUM(C14:H14)</f>
        <v>3354</v>
      </c>
    </row>
    <row r="15" spans="1:17" ht="30" customHeight="1" x14ac:dyDescent="0.2">
      <c r="A15" s="450"/>
      <c r="B15" s="114" t="s">
        <v>81</v>
      </c>
      <c r="C15" s="75">
        <v>15</v>
      </c>
      <c r="D15" s="75">
        <v>12</v>
      </c>
      <c r="E15" s="75">
        <v>120</v>
      </c>
      <c r="F15" s="75">
        <v>241</v>
      </c>
      <c r="G15" s="75">
        <v>5418</v>
      </c>
      <c r="H15" s="75">
        <v>132</v>
      </c>
      <c r="I15" s="75">
        <f>SUM(C15:H15)</f>
        <v>5938</v>
      </c>
      <c r="K15" s="1"/>
    </row>
    <row r="16" spans="1:17" ht="20.100000000000001" customHeight="1" x14ac:dyDescent="0.2">
      <c r="A16" s="451"/>
      <c r="B16" s="316" t="s">
        <v>318</v>
      </c>
      <c r="C16" s="142">
        <v>136</v>
      </c>
      <c r="D16" s="142">
        <v>133</v>
      </c>
      <c r="E16" s="142">
        <v>550</v>
      </c>
      <c r="F16" s="142">
        <v>1324</v>
      </c>
      <c r="G16" s="142">
        <v>5870</v>
      </c>
      <c r="H16" s="142">
        <v>1279</v>
      </c>
      <c r="I16" s="142">
        <f>SUM(C16:H16)</f>
        <v>9292</v>
      </c>
      <c r="J16" s="219"/>
    </row>
    <row r="17" ht="9.9499999999999993" customHeight="1" x14ac:dyDescent="0.2"/>
  </sheetData>
  <mergeCells count="5">
    <mergeCell ref="A3:F3"/>
    <mergeCell ref="A8:A10"/>
    <mergeCell ref="A11:A13"/>
    <mergeCell ref="A14:A16"/>
    <mergeCell ref="A4:P4"/>
  </mergeCells>
  <hyperlinks>
    <hyperlink ref="A1" location="Съдържание!Print_Area" display="към съдържанието" xr:uid="{00000000-0004-0000-2600-000000000000}"/>
  </hyperlinks>
  <printOptions horizontalCentered="1"/>
  <pageMargins left="0.39370078740157483" right="0.39370078740157483" top="0.59055118110236227" bottom="0.59055118110236227" header="0.31496062992125984" footer="0.31496062992125984"/>
  <pageSetup paperSize="9" scale="72"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zoomScaleNormal="100" zoomScaleSheetLayoutView="89" workbookViewId="0">
      <selection activeCell="H11" sqref="H11"/>
    </sheetView>
  </sheetViews>
  <sheetFormatPr defaultRowHeight="12" x14ac:dyDescent="0.2"/>
  <cols>
    <col min="1" max="1" width="5.7109375" style="32" customWidth="1"/>
    <col min="2" max="2" width="100.7109375" style="41" customWidth="1"/>
    <col min="3" max="3" width="7.7109375" style="23" customWidth="1"/>
    <col min="4" max="16384" width="9.140625" style="23"/>
  </cols>
  <sheetData>
    <row r="1" spans="1:3" ht="24.95" customHeight="1" x14ac:dyDescent="0.2">
      <c r="B1" s="19" t="s">
        <v>82</v>
      </c>
      <c r="C1" s="30"/>
    </row>
    <row r="2" spans="1:3" x14ac:dyDescent="0.2">
      <c r="B2" s="22"/>
      <c r="C2" s="30"/>
    </row>
    <row r="3" spans="1:3" ht="26.25" customHeight="1" x14ac:dyDescent="0.2">
      <c r="A3" s="175">
        <v>1</v>
      </c>
      <c r="B3" s="20" t="s">
        <v>405</v>
      </c>
      <c r="C3" s="31">
        <v>4</v>
      </c>
    </row>
    <row r="4" spans="1:3" ht="18.75" customHeight="1" x14ac:dyDescent="0.2">
      <c r="A4" s="175">
        <v>2</v>
      </c>
      <c r="B4" s="20" t="s">
        <v>406</v>
      </c>
      <c r="C4" s="31">
        <v>7</v>
      </c>
    </row>
    <row r="5" spans="1:3" ht="18.75" customHeight="1" x14ac:dyDescent="0.2">
      <c r="A5" s="175">
        <v>3</v>
      </c>
      <c r="B5" s="20" t="s">
        <v>407</v>
      </c>
      <c r="C5" s="31">
        <v>10</v>
      </c>
    </row>
    <row r="6" spans="1:3" x14ac:dyDescent="0.2">
      <c r="B6" s="22"/>
    </row>
    <row r="7" spans="1:3" s="21" customFormat="1" ht="20.100000000000001" customHeight="1" x14ac:dyDescent="0.2">
      <c r="A7" s="31" t="s">
        <v>1</v>
      </c>
      <c r="B7" s="40" t="s">
        <v>306</v>
      </c>
      <c r="C7" s="31">
        <v>11</v>
      </c>
    </row>
    <row r="8" spans="1:3" s="21" customFormat="1" x14ac:dyDescent="0.2">
      <c r="A8" s="31"/>
      <c r="B8" s="40"/>
      <c r="C8" s="31"/>
    </row>
    <row r="9" spans="1:3" ht="30" customHeight="1" x14ac:dyDescent="0.2">
      <c r="A9" s="175" t="s">
        <v>380</v>
      </c>
      <c r="B9" s="52" t="s">
        <v>408</v>
      </c>
      <c r="C9" s="32">
        <v>13</v>
      </c>
    </row>
    <row r="10" spans="1:3" ht="30" customHeight="1" x14ac:dyDescent="0.2">
      <c r="A10" s="175" t="s">
        <v>381</v>
      </c>
      <c r="B10" s="52" t="s">
        <v>409</v>
      </c>
      <c r="C10" s="32">
        <v>16</v>
      </c>
    </row>
    <row r="11" spans="1:3" ht="30" customHeight="1" x14ac:dyDescent="0.2">
      <c r="A11" s="175" t="s">
        <v>382</v>
      </c>
      <c r="B11" s="52" t="s">
        <v>410</v>
      </c>
      <c r="C11" s="32">
        <v>17</v>
      </c>
    </row>
    <row r="12" spans="1:3" ht="30" customHeight="1" x14ac:dyDescent="0.2">
      <c r="A12" s="175" t="s">
        <v>383</v>
      </c>
      <c r="B12" s="52" t="s">
        <v>411</v>
      </c>
      <c r="C12" s="32">
        <v>18</v>
      </c>
    </row>
    <row r="13" spans="1:3" ht="17.25" customHeight="1" x14ac:dyDescent="0.2">
      <c r="A13" s="175" t="s">
        <v>384</v>
      </c>
      <c r="B13" s="52" t="s">
        <v>412</v>
      </c>
      <c r="C13" s="32">
        <v>19</v>
      </c>
    </row>
    <row r="14" spans="1:3" ht="30" customHeight="1" x14ac:dyDescent="0.2">
      <c r="A14" s="175" t="s">
        <v>385</v>
      </c>
      <c r="B14" s="52" t="s">
        <v>413</v>
      </c>
      <c r="C14" s="32">
        <v>20</v>
      </c>
    </row>
    <row r="15" spans="1:3" ht="30" customHeight="1" x14ac:dyDescent="0.2">
      <c r="A15" s="175" t="s">
        <v>386</v>
      </c>
      <c r="B15" s="52" t="s">
        <v>414</v>
      </c>
      <c r="C15" s="32">
        <v>21</v>
      </c>
    </row>
    <row r="16" spans="1:3" ht="30" customHeight="1" x14ac:dyDescent="0.2">
      <c r="A16" s="175" t="s">
        <v>387</v>
      </c>
      <c r="B16" s="52" t="s">
        <v>415</v>
      </c>
      <c r="C16" s="32">
        <v>22</v>
      </c>
    </row>
    <row r="17" spans="1:3" ht="30" customHeight="1" x14ac:dyDescent="0.2">
      <c r="A17" s="175" t="s">
        <v>388</v>
      </c>
      <c r="B17" s="52" t="s">
        <v>416</v>
      </c>
      <c r="C17" s="32">
        <v>23</v>
      </c>
    </row>
    <row r="18" spans="1:3" x14ac:dyDescent="0.2">
      <c r="A18" s="31"/>
      <c r="B18" s="20"/>
      <c r="C18" s="32"/>
    </row>
    <row r="19" spans="1:3" x14ac:dyDescent="0.2">
      <c r="A19" s="31" t="s">
        <v>0</v>
      </c>
      <c r="B19" s="279" t="s">
        <v>305</v>
      </c>
      <c r="C19" s="31">
        <v>24</v>
      </c>
    </row>
    <row r="20" spans="1:3" x14ac:dyDescent="0.2">
      <c r="A20" s="31"/>
      <c r="B20" s="279"/>
      <c r="C20" s="32"/>
    </row>
    <row r="21" spans="1:3" ht="28.5" customHeight="1" x14ac:dyDescent="0.2">
      <c r="A21" s="175" t="s">
        <v>389</v>
      </c>
      <c r="B21" s="52" t="s">
        <v>417</v>
      </c>
      <c r="C21" s="32">
        <v>24</v>
      </c>
    </row>
    <row r="22" spans="1:3" ht="28.5" customHeight="1" x14ac:dyDescent="0.2">
      <c r="A22" s="175" t="s">
        <v>390</v>
      </c>
      <c r="B22" s="52" t="s">
        <v>418</v>
      </c>
      <c r="C22" s="32">
        <v>27</v>
      </c>
    </row>
    <row r="23" spans="1:3" ht="28.5" customHeight="1" x14ac:dyDescent="0.2">
      <c r="A23" s="175" t="s">
        <v>391</v>
      </c>
      <c r="B23" s="52" t="s">
        <v>419</v>
      </c>
      <c r="C23" s="32">
        <v>28</v>
      </c>
    </row>
    <row r="24" spans="1:3" ht="28.5" customHeight="1" x14ac:dyDescent="0.2">
      <c r="A24" s="175" t="s">
        <v>392</v>
      </c>
      <c r="B24" s="52" t="s">
        <v>411</v>
      </c>
      <c r="C24" s="32">
        <v>29</v>
      </c>
    </row>
    <row r="25" spans="1:3" ht="19.5" customHeight="1" x14ac:dyDescent="0.2">
      <c r="A25" s="167" t="s">
        <v>393</v>
      </c>
      <c r="B25" s="52" t="s">
        <v>412</v>
      </c>
      <c r="C25" s="32">
        <v>30</v>
      </c>
    </row>
    <row r="26" spans="1:3" ht="28.5" customHeight="1" x14ac:dyDescent="0.2">
      <c r="A26" s="168" t="s">
        <v>394</v>
      </c>
      <c r="B26" s="52" t="s">
        <v>413</v>
      </c>
      <c r="C26" s="32">
        <v>31</v>
      </c>
    </row>
    <row r="27" spans="1:3" ht="28.5" customHeight="1" x14ac:dyDescent="0.2">
      <c r="A27" s="167" t="s">
        <v>395</v>
      </c>
      <c r="B27" s="52" t="s">
        <v>414</v>
      </c>
      <c r="C27" s="32">
        <v>32</v>
      </c>
    </row>
    <row r="28" spans="1:3" ht="30" customHeight="1" x14ac:dyDescent="0.2">
      <c r="A28" s="167" t="s">
        <v>396</v>
      </c>
      <c r="B28" s="52" t="s">
        <v>415</v>
      </c>
      <c r="C28" s="32">
        <v>33</v>
      </c>
    </row>
    <row r="29" spans="1:3" ht="28.5" customHeight="1" x14ac:dyDescent="0.2">
      <c r="A29" s="167" t="s">
        <v>397</v>
      </c>
      <c r="B29" s="52" t="s">
        <v>420</v>
      </c>
      <c r="C29" s="32">
        <v>34</v>
      </c>
    </row>
    <row r="30" spans="1:3" x14ac:dyDescent="0.2">
      <c r="A30" s="31"/>
      <c r="B30" s="20"/>
      <c r="C30" s="32"/>
    </row>
    <row r="31" spans="1:3" x14ac:dyDescent="0.2">
      <c r="A31" s="31" t="s">
        <v>2</v>
      </c>
      <c r="B31" s="279" t="s">
        <v>350</v>
      </c>
      <c r="C31" s="32">
        <v>35</v>
      </c>
    </row>
    <row r="32" spans="1:3" x14ac:dyDescent="0.2">
      <c r="A32" s="31"/>
      <c r="B32" s="20"/>
      <c r="C32" s="32"/>
    </row>
    <row r="33" spans="1:3" ht="27" customHeight="1" x14ac:dyDescent="0.2">
      <c r="A33" s="310" t="s">
        <v>398</v>
      </c>
      <c r="B33" s="361" t="s">
        <v>421</v>
      </c>
      <c r="C33" s="32">
        <v>35</v>
      </c>
    </row>
    <row r="34" spans="1:3" ht="27" customHeight="1" x14ac:dyDescent="0.2">
      <c r="A34" s="168" t="s">
        <v>399</v>
      </c>
      <c r="B34" s="361" t="s">
        <v>422</v>
      </c>
      <c r="C34" s="32">
        <v>36</v>
      </c>
    </row>
    <row r="35" spans="1:3" ht="27" customHeight="1" x14ac:dyDescent="0.2">
      <c r="A35" s="175" t="s">
        <v>400</v>
      </c>
      <c r="B35" s="361" t="s">
        <v>423</v>
      </c>
      <c r="C35" s="32">
        <v>37</v>
      </c>
    </row>
    <row r="36" spans="1:3" ht="27" customHeight="1" x14ac:dyDescent="0.2">
      <c r="A36" s="175" t="s">
        <v>401</v>
      </c>
      <c r="B36" s="361" t="s">
        <v>424</v>
      </c>
      <c r="C36" s="32">
        <v>38</v>
      </c>
    </row>
    <row r="37" spans="1:3" ht="27" customHeight="1" x14ac:dyDescent="0.2">
      <c r="A37" s="167" t="s">
        <v>402</v>
      </c>
      <c r="B37" s="361" t="s">
        <v>425</v>
      </c>
      <c r="C37" s="32">
        <v>39</v>
      </c>
    </row>
  </sheetData>
  <hyperlinks>
    <hyperlink ref="A25" location="'Табл.I.5 ТЗПБ по продължителнос'!A1" display="'Табл.I.5 ТЗПБ по продължителнос'!A1" xr:uid="{00000000-0004-0000-0100-000000000000}"/>
    <hyperlink ref="A26" location="'Табл.II.6.ТЗПБ ПБЛ_общо'!A1" display="6" xr:uid="{00000000-0004-0000-0100-000001000000}"/>
    <hyperlink ref="A3" location="'Табл.0 - Общо П'!A1" display="'Табл.0 - Общо П'!A1" xr:uid="{00000000-0004-0000-0100-000002000000}"/>
    <hyperlink ref="A4" location="'Табл.0.1- Мъже П'!A1" display="'Табл.0.1- Мъже П'!A1" xr:uid="{00000000-0004-0000-0100-000003000000}"/>
    <hyperlink ref="A5" location="'Табл.0.2 - Жени П'!A1" display="'Табл.0.2 - Жени П'!A1" xr:uid="{00000000-0004-0000-0100-000004000000}"/>
    <hyperlink ref="A9" location="'Табл. I.1 ОЗ БЛ - общо'!A1" display="'Табл. I.1 ОЗ БЛ - общо'!A1" xr:uid="{00000000-0004-0000-0100-000005000000}"/>
    <hyperlink ref="A10" location="'Табл.I.2 ОЗ ТП-общо'!A1" display="'Табл.I.2 ОЗ ТП-общо'!A1" xr:uid="{00000000-0004-0000-0100-000008000000}"/>
    <hyperlink ref="A11" location="'Табл.I.3 ОЗ Възраст-общo'!A1" display="'Табл.I.3 ОЗ Възраст-общo'!A1" xr:uid="{00000000-0004-0000-0100-00000B000000}"/>
    <hyperlink ref="A12" location="'Табл.I.4.ОЗ Код_общо'!A1" display="'Табл.I.4.ОЗ Код_общо'!A1" xr:uid="{00000000-0004-0000-0100-00000E000000}"/>
    <hyperlink ref="A13" location="'Табл.I.5 ОЗ По продължителност'!A1" display="'Табл.I.5 ОЗ По продължителност'!A1" xr:uid="{00000000-0004-0000-0100-000011000000}"/>
    <hyperlink ref="A14" location="'Табл.I.6.ОЗ ПБЛ_общо'!A1" display="6" xr:uid="{00000000-0004-0000-0100-000012000000}"/>
    <hyperlink ref="A15" location="'Табл.I.7.ОЗ ПрБЛ_общо'!A1" display="'Табл.I.7.ОЗ ПрБЛ_общо'!A1" xr:uid="{00000000-0004-0000-0100-000015000000}"/>
    <hyperlink ref="A16" location="'Табл.I.8. ОЗ Персонал'!A1" display="'Табл.I.8. ОЗ Персонал'!A1" xr:uid="{00000000-0004-0000-0100-000018000000}"/>
    <hyperlink ref="A17" location="'Табл.9 ОЗ_Диагнози'!A1" display="'Табл.9 ОЗ_Диагнози'!A1" xr:uid="{00000000-0004-0000-0100-000019000000}"/>
    <hyperlink ref="A21" location="'Табл. II.1 ТЗПБ, БЛ - общо'!A1" display="'Табл. II.1 ТЗПБ, БЛ - общо'!A1" xr:uid="{00000000-0004-0000-0100-00001A000000}"/>
    <hyperlink ref="A22" location="'Табл.II.2.ТЗПБ ТП_общо'!A1" display="'Табл.II.2.ТЗПБ ТП_общо'!A1" xr:uid="{00000000-0004-0000-0100-00001D000000}"/>
    <hyperlink ref="A23" location="'Табл.II.3.ТЗПБ Възраст_общо'!A1" display="'Табл.II.3.ТЗПБ Възраст_общо'!A1" xr:uid="{00000000-0004-0000-0100-000020000000}"/>
    <hyperlink ref="A24" location="'Табл.II.4.ТЗПБ Код_общо'!A1" display="'Табл.II.4.ТЗПБ Код_общо'!A1" xr:uid="{00000000-0004-0000-0100-000023000000}"/>
    <hyperlink ref="A27" location="'Табл.II.7.ТЗПБ ПрБЛ_общо'!A1" display="'Табл.II.7.ТЗПБ ПрБЛ_общо'!A1" xr:uid="{00000000-0004-0000-0100-000028000000}"/>
    <hyperlink ref="A28" location="'Табл.II.8.ТЗПБ Персонал'!A1" display="'Табл.II.8.ТЗПБ Персонал'!A1" xr:uid="{00000000-0004-0000-0100-00002B000000}"/>
    <hyperlink ref="A29" location="'Табл.9_ТЗПБ Диагнози'!A1" display="'Табл.9_ТЗПБ Диагнози'!A1" xr:uid="{00000000-0004-0000-0100-00002C000000}"/>
    <hyperlink ref="A34" location="'Табл.III.2.Бащи 15 дни'!A1" display="2" xr:uid="{23D0B483-9DD9-44BF-B503-5D40B2778DC4}"/>
    <hyperlink ref="A37" location="Табл.V.1.Осиновяване!A1" display="Табл.V.1.Осиновяване!A1" xr:uid="{5F93AEFE-F366-4469-9BF9-AEA1EDF5134C}"/>
    <hyperlink ref="A33" location="Табл.III.1.БР!A1" display="Табл.III.1.БР!A1" xr:uid="{4F9B7BF6-5484-4D1E-AE81-3B712E6D9559}"/>
    <hyperlink ref="A35" location="Табл.IV.1.ОМД!A1" display="Табл.IV.1.ОМД!A1" xr:uid="{BDF90778-C356-4AD1-B505-3CEB2D1CCB12}"/>
    <hyperlink ref="A36" location="'Табл.IV.2.ОМД до 8 бащи'!A1" display="2" xr:uid="{DD70E0DA-24F5-40BB-81CE-F61FA52BC5AC}"/>
  </hyperlinks>
  <printOptions horizontalCentered="1"/>
  <pageMargins left="0.35433070866141736" right="0.23622047244094491" top="0.78740157480314965" bottom="0.78740157480314965" header="0.51181102362204722" footer="0.51181102362204722"/>
  <pageSetup paperSize="9" scale="87" firstPageNumber="3" orientation="portrait" useFirstPageNumber="1" r:id="rId1"/>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pageSetUpPr fitToPage="1"/>
  </sheetPr>
  <dimension ref="A1:P39"/>
  <sheetViews>
    <sheetView topLeftCell="A2" zoomScale="82" zoomScaleNormal="82" zoomScaleSheetLayoutView="82" workbookViewId="0">
      <selection activeCell="H11" sqref="H11"/>
    </sheetView>
  </sheetViews>
  <sheetFormatPr defaultRowHeight="12.75" x14ac:dyDescent="0.2"/>
  <cols>
    <col min="1" max="1" width="18.7109375" style="72" customWidth="1"/>
    <col min="2" max="2" width="10.7109375" style="72" customWidth="1"/>
    <col min="3" max="3" width="12.7109375" style="72" customWidth="1"/>
    <col min="4" max="4" width="18.7109375" style="72" customWidth="1"/>
    <col min="5" max="5" width="12.7109375" style="72" customWidth="1"/>
    <col min="6" max="7" width="10.7109375" style="72" customWidth="1"/>
    <col min="8" max="8" width="12.7109375" style="72" customWidth="1"/>
    <col min="9" max="9" width="18.7109375" style="72" customWidth="1"/>
    <col min="10" max="10" width="12.7109375" style="72" customWidth="1"/>
    <col min="11" max="12" width="10.7109375" style="72" customWidth="1"/>
    <col min="13" max="13" width="12.7109375" style="72" customWidth="1"/>
    <col min="14" max="14" width="18.7109375" style="72" customWidth="1"/>
    <col min="15" max="15" width="12.7109375" style="72" customWidth="1"/>
    <col min="16" max="16" width="10.7109375" style="72" customWidth="1"/>
    <col min="17" max="16384" width="9.140625" style="72"/>
  </cols>
  <sheetData>
    <row r="1" spans="1:16" ht="15" customHeight="1" x14ac:dyDescent="0.2">
      <c r="A1" s="163" t="s">
        <v>64</v>
      </c>
      <c r="B1" s="77"/>
      <c r="C1" s="93"/>
      <c r="D1" s="93"/>
      <c r="E1" s="93"/>
      <c r="F1" s="93"/>
      <c r="H1" s="85"/>
      <c r="I1" s="85"/>
      <c r="J1" s="85"/>
      <c r="K1" s="85"/>
      <c r="L1" s="85"/>
      <c r="M1" s="85"/>
    </row>
    <row r="2" spans="1:16" ht="15" customHeight="1" x14ac:dyDescent="0.2">
      <c r="A2" s="163"/>
      <c r="B2" s="274"/>
      <c r="C2" s="93"/>
      <c r="D2" s="93"/>
      <c r="E2" s="93"/>
      <c r="F2" s="93"/>
      <c r="H2" s="85"/>
      <c r="I2" s="85"/>
      <c r="J2" s="85"/>
      <c r="K2" s="85"/>
      <c r="L2" s="85"/>
      <c r="M2" s="85"/>
    </row>
    <row r="3" spans="1:16" ht="15" customHeight="1" x14ac:dyDescent="0.2">
      <c r="A3" s="395" t="s">
        <v>311</v>
      </c>
      <c r="B3" s="396"/>
      <c r="C3" s="396"/>
      <c r="D3" s="396"/>
      <c r="E3" s="396"/>
      <c r="F3" s="396"/>
      <c r="G3" s="285"/>
      <c r="H3" s="285"/>
      <c r="I3" s="85"/>
      <c r="J3" s="85"/>
      <c r="K3" s="85"/>
      <c r="L3" s="85"/>
      <c r="M3" s="85"/>
    </row>
    <row r="4" spans="1:16" ht="30" customHeight="1" x14ac:dyDescent="0.25">
      <c r="A4" s="455" t="s">
        <v>450</v>
      </c>
      <c r="B4" s="455"/>
      <c r="C4" s="455"/>
      <c r="D4" s="455"/>
      <c r="E4" s="455"/>
      <c r="F4" s="455"/>
      <c r="G4" s="455"/>
      <c r="H4" s="455"/>
      <c r="I4" s="455"/>
      <c r="J4" s="455"/>
      <c r="K4" s="455"/>
      <c r="L4" s="339"/>
      <c r="M4" s="339"/>
      <c r="N4" s="339"/>
      <c r="O4" s="339"/>
      <c r="P4" s="339"/>
    </row>
    <row r="5" spans="1:16" ht="15" customHeight="1" x14ac:dyDescent="0.2">
      <c r="A5" s="95"/>
      <c r="B5" s="95"/>
      <c r="C5" s="95"/>
      <c r="D5" s="95"/>
      <c r="E5" s="95"/>
      <c r="F5" s="95"/>
    </row>
    <row r="6" spans="1:16" ht="15" customHeight="1" x14ac:dyDescent="0.2">
      <c r="A6" s="453" t="s">
        <v>308</v>
      </c>
      <c r="B6" s="412" t="s">
        <v>5</v>
      </c>
      <c r="C6" s="403"/>
      <c r="D6" s="403"/>
      <c r="E6" s="403"/>
      <c r="F6" s="413"/>
      <c r="G6" s="412" t="s">
        <v>293</v>
      </c>
      <c r="H6" s="403"/>
      <c r="I6" s="403"/>
      <c r="J6" s="403"/>
      <c r="K6" s="413"/>
      <c r="L6" s="412" t="s">
        <v>294</v>
      </c>
      <c r="M6" s="403"/>
      <c r="N6" s="403"/>
      <c r="O6" s="403"/>
      <c r="P6" s="413"/>
    </row>
    <row r="7" spans="1:16" ht="60" customHeight="1" x14ac:dyDescent="0.2">
      <c r="A7" s="454"/>
      <c r="B7" s="268" t="s">
        <v>246</v>
      </c>
      <c r="C7" s="125" t="s">
        <v>245</v>
      </c>
      <c r="D7" s="145" t="s">
        <v>330</v>
      </c>
      <c r="E7" s="230" t="s">
        <v>66</v>
      </c>
      <c r="F7" s="269" t="s">
        <v>134</v>
      </c>
      <c r="G7" s="268" t="s">
        <v>246</v>
      </c>
      <c r="H7" s="125" t="s">
        <v>245</v>
      </c>
      <c r="I7" s="145" t="s">
        <v>330</v>
      </c>
      <c r="J7" s="230" t="s">
        <v>66</v>
      </c>
      <c r="K7" s="269" t="s">
        <v>134</v>
      </c>
      <c r="L7" s="268" t="s">
        <v>246</v>
      </c>
      <c r="M7" s="125" t="s">
        <v>245</v>
      </c>
      <c r="N7" s="145" t="s">
        <v>330</v>
      </c>
      <c r="O7" s="230" t="s">
        <v>66</v>
      </c>
      <c r="P7" s="269" t="s">
        <v>134</v>
      </c>
    </row>
    <row r="8" spans="1:16" ht="20.100000000000001" customHeight="1" x14ac:dyDescent="0.2">
      <c r="A8" s="273">
        <v>1</v>
      </c>
      <c r="B8" s="268">
        <v>2</v>
      </c>
      <c r="C8" s="125">
        <v>3</v>
      </c>
      <c r="D8" s="125">
        <v>4</v>
      </c>
      <c r="E8" s="230">
        <v>5</v>
      </c>
      <c r="F8" s="269" t="s">
        <v>210</v>
      </c>
      <c r="G8" s="268">
        <v>7</v>
      </c>
      <c r="H8" s="125">
        <v>8</v>
      </c>
      <c r="I8" s="125">
        <v>9</v>
      </c>
      <c r="J8" s="230">
        <v>10</v>
      </c>
      <c r="K8" s="269" t="s">
        <v>295</v>
      </c>
      <c r="L8" s="268">
        <v>12</v>
      </c>
      <c r="M8" s="125">
        <v>13</v>
      </c>
      <c r="N8" s="125">
        <v>14</v>
      </c>
      <c r="O8" s="230">
        <v>15</v>
      </c>
      <c r="P8" s="269" t="s">
        <v>297</v>
      </c>
    </row>
    <row r="9" spans="1:16" ht="15" customHeight="1" x14ac:dyDescent="0.2">
      <c r="A9" s="264" t="s">
        <v>33</v>
      </c>
      <c r="B9" s="232">
        <f>G9+L9</f>
        <v>62</v>
      </c>
      <c r="C9" s="75">
        <f>H9+M9</f>
        <v>72</v>
      </c>
      <c r="D9" s="83">
        <f>I9+N9</f>
        <v>65655.7</v>
      </c>
      <c r="E9" s="75">
        <f>J9+O9</f>
        <v>881</v>
      </c>
      <c r="F9" s="233">
        <f>C9/B9</f>
        <v>1.1612903225806452</v>
      </c>
      <c r="G9" s="232">
        <v>39</v>
      </c>
      <c r="H9" s="75">
        <v>45</v>
      </c>
      <c r="I9" s="83">
        <v>46149.58</v>
      </c>
      <c r="J9" s="75">
        <v>599</v>
      </c>
      <c r="K9" s="233">
        <f>H9/G9</f>
        <v>1.1538461538461537</v>
      </c>
      <c r="L9" s="232">
        <v>23</v>
      </c>
      <c r="M9" s="75">
        <v>27</v>
      </c>
      <c r="N9" s="83">
        <v>19506.12</v>
      </c>
      <c r="O9" s="75">
        <v>282</v>
      </c>
      <c r="P9" s="233">
        <f>M9/L9</f>
        <v>1.173913043478261</v>
      </c>
    </row>
    <row r="10" spans="1:16" ht="15" customHeight="1" x14ac:dyDescent="0.2">
      <c r="A10" s="264" t="s">
        <v>34</v>
      </c>
      <c r="B10" s="232">
        <f t="shared" ref="B10:B36" si="0">G10+L10</f>
        <v>100</v>
      </c>
      <c r="C10" s="75">
        <f t="shared" ref="C10:C36" si="1">H10+M10</f>
        <v>115</v>
      </c>
      <c r="D10" s="83">
        <f t="shared" ref="D10:D36" si="2">I10+N10</f>
        <v>96094.489999999991</v>
      </c>
      <c r="E10" s="75">
        <f t="shared" ref="E10:E36" si="3">J10+O10</f>
        <v>1413</v>
      </c>
      <c r="F10" s="233">
        <f t="shared" ref="F10:F37" si="4">C10/B10</f>
        <v>1.1499999999999999</v>
      </c>
      <c r="G10" s="232">
        <v>64</v>
      </c>
      <c r="H10" s="75">
        <v>78</v>
      </c>
      <c r="I10" s="83">
        <v>63022.1</v>
      </c>
      <c r="J10" s="75">
        <v>982</v>
      </c>
      <c r="K10" s="233">
        <f t="shared" ref="K10:K35" si="5">H10/G10</f>
        <v>1.21875</v>
      </c>
      <c r="L10" s="232">
        <v>36</v>
      </c>
      <c r="M10" s="75">
        <v>37</v>
      </c>
      <c r="N10" s="83">
        <v>33072.39</v>
      </c>
      <c r="O10" s="75">
        <v>431</v>
      </c>
      <c r="P10" s="233">
        <f t="shared" ref="P10:P35" si="6">M10/L10</f>
        <v>1.0277777777777777</v>
      </c>
    </row>
    <row r="11" spans="1:16" ht="15" customHeight="1" x14ac:dyDescent="0.2">
      <c r="A11" s="264" t="s">
        <v>35</v>
      </c>
      <c r="B11" s="232">
        <f t="shared" si="0"/>
        <v>198</v>
      </c>
      <c r="C11" s="75">
        <f t="shared" si="1"/>
        <v>220</v>
      </c>
      <c r="D11" s="83">
        <f t="shared" si="2"/>
        <v>226880.31</v>
      </c>
      <c r="E11" s="75">
        <f t="shared" si="3"/>
        <v>2612</v>
      </c>
      <c r="F11" s="233">
        <f t="shared" si="4"/>
        <v>1.1111111111111112</v>
      </c>
      <c r="G11" s="232">
        <v>125</v>
      </c>
      <c r="H11" s="75">
        <v>141</v>
      </c>
      <c r="I11" s="83">
        <v>139985.89000000001</v>
      </c>
      <c r="J11" s="75">
        <v>1631</v>
      </c>
      <c r="K11" s="233">
        <f t="shared" si="5"/>
        <v>1.1279999999999999</v>
      </c>
      <c r="L11" s="232">
        <v>73</v>
      </c>
      <c r="M11" s="75">
        <v>79</v>
      </c>
      <c r="N11" s="83">
        <v>86894.42</v>
      </c>
      <c r="O11" s="75">
        <v>981</v>
      </c>
      <c r="P11" s="233">
        <f t="shared" si="6"/>
        <v>1.0821917808219179</v>
      </c>
    </row>
    <row r="12" spans="1:16" ht="15" customHeight="1" x14ac:dyDescent="0.2">
      <c r="A12" s="264" t="s">
        <v>36</v>
      </c>
      <c r="B12" s="232">
        <f t="shared" si="0"/>
        <v>71</v>
      </c>
      <c r="C12" s="75">
        <f t="shared" si="1"/>
        <v>78</v>
      </c>
      <c r="D12" s="83">
        <f t="shared" si="2"/>
        <v>71178.98</v>
      </c>
      <c r="E12" s="75">
        <f t="shared" si="3"/>
        <v>946</v>
      </c>
      <c r="F12" s="233">
        <f t="shared" si="4"/>
        <v>1.0985915492957747</v>
      </c>
      <c r="G12" s="232">
        <v>46</v>
      </c>
      <c r="H12" s="75">
        <v>48</v>
      </c>
      <c r="I12" s="83">
        <v>48210.1</v>
      </c>
      <c r="J12" s="75">
        <v>588</v>
      </c>
      <c r="K12" s="233">
        <f t="shared" si="5"/>
        <v>1.0434782608695652</v>
      </c>
      <c r="L12" s="232">
        <v>25</v>
      </c>
      <c r="M12" s="75">
        <v>30</v>
      </c>
      <c r="N12" s="83">
        <v>22968.880000000001</v>
      </c>
      <c r="O12" s="75">
        <v>358</v>
      </c>
      <c r="P12" s="233">
        <f t="shared" si="6"/>
        <v>1.2</v>
      </c>
    </row>
    <row r="13" spans="1:16" ht="15" customHeight="1" x14ac:dyDescent="0.2">
      <c r="A13" s="264" t="s">
        <v>37</v>
      </c>
      <c r="B13" s="232">
        <f t="shared" si="0"/>
        <v>9</v>
      </c>
      <c r="C13" s="75">
        <f t="shared" si="1"/>
        <v>10</v>
      </c>
      <c r="D13" s="83">
        <f t="shared" si="2"/>
        <v>8007.08</v>
      </c>
      <c r="E13" s="75">
        <f t="shared" si="3"/>
        <v>144</v>
      </c>
      <c r="F13" s="233">
        <f t="shared" si="4"/>
        <v>1.1111111111111112</v>
      </c>
      <c r="G13" s="232">
        <v>6</v>
      </c>
      <c r="H13" s="75">
        <v>7</v>
      </c>
      <c r="I13" s="83">
        <v>6404.41</v>
      </c>
      <c r="J13" s="75">
        <v>109</v>
      </c>
      <c r="K13" s="233">
        <f t="shared" si="5"/>
        <v>1.1666666666666667</v>
      </c>
      <c r="L13" s="232">
        <v>3</v>
      </c>
      <c r="M13" s="75">
        <v>3</v>
      </c>
      <c r="N13" s="83">
        <v>1602.67</v>
      </c>
      <c r="O13" s="75">
        <v>35</v>
      </c>
      <c r="P13" s="233">
        <f t="shared" si="6"/>
        <v>1</v>
      </c>
    </row>
    <row r="14" spans="1:16" ht="15" customHeight="1" x14ac:dyDescent="0.2">
      <c r="A14" s="264" t="s">
        <v>38</v>
      </c>
      <c r="B14" s="232">
        <f t="shared" si="0"/>
        <v>36</v>
      </c>
      <c r="C14" s="75">
        <f t="shared" si="1"/>
        <v>41</v>
      </c>
      <c r="D14" s="83">
        <f t="shared" si="2"/>
        <v>40892.380000000005</v>
      </c>
      <c r="E14" s="75">
        <f t="shared" si="3"/>
        <v>563</v>
      </c>
      <c r="F14" s="233">
        <f t="shared" si="4"/>
        <v>1.1388888888888888</v>
      </c>
      <c r="G14" s="232">
        <v>21</v>
      </c>
      <c r="H14" s="75">
        <v>24</v>
      </c>
      <c r="I14" s="83">
        <v>21587.11</v>
      </c>
      <c r="J14" s="75">
        <v>339</v>
      </c>
      <c r="K14" s="233">
        <f t="shared" si="5"/>
        <v>1.1428571428571428</v>
      </c>
      <c r="L14" s="232">
        <v>15</v>
      </c>
      <c r="M14" s="75">
        <v>17</v>
      </c>
      <c r="N14" s="83">
        <v>19305.27</v>
      </c>
      <c r="O14" s="75">
        <v>224</v>
      </c>
      <c r="P14" s="233">
        <f t="shared" si="6"/>
        <v>1.1333333333333333</v>
      </c>
    </row>
    <row r="15" spans="1:16" ht="15" customHeight="1" x14ac:dyDescent="0.2">
      <c r="A15" s="264" t="s">
        <v>39</v>
      </c>
      <c r="B15" s="232">
        <f t="shared" si="0"/>
        <v>32</v>
      </c>
      <c r="C15" s="75">
        <f t="shared" si="1"/>
        <v>38</v>
      </c>
      <c r="D15" s="83">
        <f t="shared" si="2"/>
        <v>35670.089999999997</v>
      </c>
      <c r="E15" s="75">
        <f t="shared" si="3"/>
        <v>538</v>
      </c>
      <c r="F15" s="233">
        <f t="shared" si="4"/>
        <v>1.1875</v>
      </c>
      <c r="G15" s="232">
        <v>21</v>
      </c>
      <c r="H15" s="75">
        <v>26</v>
      </c>
      <c r="I15" s="83">
        <v>24169</v>
      </c>
      <c r="J15" s="75">
        <v>392</v>
      </c>
      <c r="K15" s="233">
        <f t="shared" si="5"/>
        <v>1.2380952380952381</v>
      </c>
      <c r="L15" s="232">
        <v>11</v>
      </c>
      <c r="M15" s="75">
        <v>12</v>
      </c>
      <c r="N15" s="83">
        <v>11501.09</v>
      </c>
      <c r="O15" s="75">
        <v>146</v>
      </c>
      <c r="P15" s="233">
        <f t="shared" si="6"/>
        <v>1.0909090909090908</v>
      </c>
    </row>
    <row r="16" spans="1:16" ht="15" customHeight="1" x14ac:dyDescent="0.2">
      <c r="A16" s="264" t="s">
        <v>40</v>
      </c>
      <c r="B16" s="232">
        <f t="shared" si="0"/>
        <v>20</v>
      </c>
      <c r="C16" s="75">
        <f t="shared" si="1"/>
        <v>22</v>
      </c>
      <c r="D16" s="83">
        <f t="shared" si="2"/>
        <v>19657.36</v>
      </c>
      <c r="E16" s="75">
        <f t="shared" si="3"/>
        <v>288</v>
      </c>
      <c r="F16" s="233">
        <f t="shared" si="4"/>
        <v>1.1000000000000001</v>
      </c>
      <c r="G16" s="232">
        <v>15</v>
      </c>
      <c r="H16" s="75">
        <v>17</v>
      </c>
      <c r="I16" s="83">
        <v>14765.28</v>
      </c>
      <c r="J16" s="75">
        <v>226</v>
      </c>
      <c r="K16" s="233">
        <f t="shared" si="5"/>
        <v>1.1333333333333333</v>
      </c>
      <c r="L16" s="232">
        <v>5</v>
      </c>
      <c r="M16" s="75">
        <v>5</v>
      </c>
      <c r="N16" s="83">
        <v>4892.08</v>
      </c>
      <c r="O16" s="75">
        <v>62</v>
      </c>
      <c r="P16" s="233">
        <f t="shared" si="6"/>
        <v>1</v>
      </c>
    </row>
    <row r="17" spans="1:16" ht="15" customHeight="1" x14ac:dyDescent="0.2">
      <c r="A17" s="264" t="s">
        <v>41</v>
      </c>
      <c r="B17" s="232">
        <f t="shared" si="0"/>
        <v>33</v>
      </c>
      <c r="C17" s="75">
        <f t="shared" si="1"/>
        <v>36</v>
      </c>
      <c r="D17" s="83">
        <f t="shared" si="2"/>
        <v>42174.369999999995</v>
      </c>
      <c r="E17" s="75">
        <f t="shared" si="3"/>
        <v>528</v>
      </c>
      <c r="F17" s="233">
        <f t="shared" si="4"/>
        <v>1.0909090909090908</v>
      </c>
      <c r="G17" s="232">
        <v>23</v>
      </c>
      <c r="H17" s="75">
        <v>24</v>
      </c>
      <c r="I17" s="83">
        <v>28760.03</v>
      </c>
      <c r="J17" s="75">
        <v>353</v>
      </c>
      <c r="K17" s="233">
        <f t="shared" si="5"/>
        <v>1.0434782608695652</v>
      </c>
      <c r="L17" s="232">
        <v>10</v>
      </c>
      <c r="M17" s="75">
        <v>12</v>
      </c>
      <c r="N17" s="83">
        <v>13414.34</v>
      </c>
      <c r="O17" s="75">
        <v>175</v>
      </c>
      <c r="P17" s="233">
        <f t="shared" si="6"/>
        <v>1.2</v>
      </c>
    </row>
    <row r="18" spans="1:16" ht="15" customHeight="1" x14ac:dyDescent="0.2">
      <c r="A18" s="264" t="s">
        <v>42</v>
      </c>
      <c r="B18" s="232">
        <f t="shared" si="0"/>
        <v>20</v>
      </c>
      <c r="C18" s="75">
        <f t="shared" si="1"/>
        <v>27</v>
      </c>
      <c r="D18" s="83">
        <f t="shared" si="2"/>
        <v>35739.850000000006</v>
      </c>
      <c r="E18" s="75">
        <f t="shared" si="3"/>
        <v>410</v>
      </c>
      <c r="F18" s="233">
        <f t="shared" si="4"/>
        <v>1.35</v>
      </c>
      <c r="G18" s="232">
        <v>11</v>
      </c>
      <c r="H18" s="75">
        <v>14</v>
      </c>
      <c r="I18" s="83">
        <v>17522.400000000001</v>
      </c>
      <c r="J18" s="75">
        <v>203</v>
      </c>
      <c r="K18" s="233">
        <f t="shared" si="5"/>
        <v>1.2727272727272727</v>
      </c>
      <c r="L18" s="232">
        <v>9</v>
      </c>
      <c r="M18" s="75">
        <v>13</v>
      </c>
      <c r="N18" s="83">
        <v>18217.45</v>
      </c>
      <c r="O18" s="75">
        <v>207</v>
      </c>
      <c r="P18" s="233">
        <f t="shared" si="6"/>
        <v>1.4444444444444444</v>
      </c>
    </row>
    <row r="19" spans="1:16" ht="15" customHeight="1" x14ac:dyDescent="0.2">
      <c r="A19" s="264" t="s">
        <v>43</v>
      </c>
      <c r="B19" s="232">
        <f t="shared" si="0"/>
        <v>17</v>
      </c>
      <c r="C19" s="75">
        <f t="shared" si="1"/>
        <v>17</v>
      </c>
      <c r="D19" s="83">
        <f t="shared" si="2"/>
        <v>19494.32</v>
      </c>
      <c r="E19" s="75">
        <f t="shared" si="3"/>
        <v>262</v>
      </c>
      <c r="F19" s="233">
        <f t="shared" si="4"/>
        <v>1</v>
      </c>
      <c r="G19" s="232">
        <v>10</v>
      </c>
      <c r="H19" s="75">
        <v>10</v>
      </c>
      <c r="I19" s="83">
        <v>10056.84</v>
      </c>
      <c r="J19" s="75">
        <v>149</v>
      </c>
      <c r="K19" s="233">
        <f t="shared" si="5"/>
        <v>1</v>
      </c>
      <c r="L19" s="232">
        <v>7</v>
      </c>
      <c r="M19" s="75">
        <v>7</v>
      </c>
      <c r="N19" s="83">
        <v>9437.48</v>
      </c>
      <c r="O19" s="75">
        <v>113</v>
      </c>
      <c r="P19" s="233">
        <f t="shared" si="6"/>
        <v>1</v>
      </c>
    </row>
    <row r="20" spans="1:16" ht="15" customHeight="1" x14ac:dyDescent="0.2">
      <c r="A20" s="264" t="s">
        <v>44</v>
      </c>
      <c r="B20" s="232">
        <f t="shared" si="0"/>
        <v>62</v>
      </c>
      <c r="C20" s="75">
        <f t="shared" si="1"/>
        <v>67</v>
      </c>
      <c r="D20" s="83">
        <f t="shared" si="2"/>
        <v>65320.58</v>
      </c>
      <c r="E20" s="75">
        <f t="shared" si="3"/>
        <v>932</v>
      </c>
      <c r="F20" s="233">
        <f t="shared" si="4"/>
        <v>1.0806451612903225</v>
      </c>
      <c r="G20" s="232">
        <v>41</v>
      </c>
      <c r="H20" s="75">
        <v>45</v>
      </c>
      <c r="I20" s="83">
        <v>47899.94</v>
      </c>
      <c r="J20" s="75">
        <v>661</v>
      </c>
      <c r="K20" s="233">
        <f t="shared" si="5"/>
        <v>1.0975609756097562</v>
      </c>
      <c r="L20" s="232">
        <v>21</v>
      </c>
      <c r="M20" s="75">
        <v>22</v>
      </c>
      <c r="N20" s="83">
        <v>17420.64</v>
      </c>
      <c r="O20" s="75">
        <v>271</v>
      </c>
      <c r="P20" s="233">
        <f t="shared" si="6"/>
        <v>1.0476190476190477</v>
      </c>
    </row>
    <row r="21" spans="1:16" ht="15" customHeight="1" x14ac:dyDescent="0.2">
      <c r="A21" s="264" t="s">
        <v>45</v>
      </c>
      <c r="B21" s="232">
        <f t="shared" si="0"/>
        <v>29</v>
      </c>
      <c r="C21" s="75">
        <f t="shared" si="1"/>
        <v>30</v>
      </c>
      <c r="D21" s="83">
        <f t="shared" si="2"/>
        <v>30145.53</v>
      </c>
      <c r="E21" s="75">
        <f t="shared" si="3"/>
        <v>353</v>
      </c>
      <c r="F21" s="233">
        <f t="shared" si="4"/>
        <v>1.0344827586206897</v>
      </c>
      <c r="G21" s="232">
        <v>19</v>
      </c>
      <c r="H21" s="75">
        <v>20</v>
      </c>
      <c r="I21" s="83">
        <v>23421.55</v>
      </c>
      <c r="J21" s="75">
        <v>276</v>
      </c>
      <c r="K21" s="233">
        <f t="shared" si="5"/>
        <v>1.0526315789473684</v>
      </c>
      <c r="L21" s="232">
        <v>10</v>
      </c>
      <c r="M21" s="75">
        <v>10</v>
      </c>
      <c r="N21" s="83">
        <v>6723.98</v>
      </c>
      <c r="O21" s="75">
        <v>77</v>
      </c>
      <c r="P21" s="233">
        <f t="shared" si="6"/>
        <v>1</v>
      </c>
    </row>
    <row r="22" spans="1:16" ht="15" customHeight="1" x14ac:dyDescent="0.2">
      <c r="A22" s="264" t="s">
        <v>46</v>
      </c>
      <c r="B22" s="232">
        <f t="shared" si="0"/>
        <v>58</v>
      </c>
      <c r="C22" s="75">
        <f t="shared" si="1"/>
        <v>75</v>
      </c>
      <c r="D22" s="83">
        <f t="shared" si="2"/>
        <v>82683.34</v>
      </c>
      <c r="E22" s="75">
        <f t="shared" si="3"/>
        <v>949</v>
      </c>
      <c r="F22" s="233">
        <f t="shared" si="4"/>
        <v>1.2931034482758621</v>
      </c>
      <c r="G22" s="232">
        <v>34</v>
      </c>
      <c r="H22" s="75">
        <v>42</v>
      </c>
      <c r="I22" s="83">
        <v>46577.07</v>
      </c>
      <c r="J22" s="75">
        <v>490</v>
      </c>
      <c r="K22" s="233">
        <f t="shared" si="5"/>
        <v>1.2352941176470589</v>
      </c>
      <c r="L22" s="232">
        <v>24</v>
      </c>
      <c r="M22" s="75">
        <v>33</v>
      </c>
      <c r="N22" s="83">
        <v>36106.269999999997</v>
      </c>
      <c r="O22" s="75">
        <v>459</v>
      </c>
      <c r="P22" s="233">
        <f t="shared" si="6"/>
        <v>1.375</v>
      </c>
    </row>
    <row r="23" spans="1:16" ht="15" customHeight="1" x14ac:dyDescent="0.2">
      <c r="A23" s="264" t="s">
        <v>47</v>
      </c>
      <c r="B23" s="232">
        <f t="shared" si="0"/>
        <v>345</v>
      </c>
      <c r="C23" s="75">
        <f t="shared" si="1"/>
        <v>399</v>
      </c>
      <c r="D23" s="83">
        <f t="shared" si="2"/>
        <v>341787.73</v>
      </c>
      <c r="E23" s="75">
        <f t="shared" si="3"/>
        <v>4408</v>
      </c>
      <c r="F23" s="233">
        <f t="shared" si="4"/>
        <v>1.1565217391304348</v>
      </c>
      <c r="G23" s="232">
        <v>229</v>
      </c>
      <c r="H23" s="75">
        <v>263</v>
      </c>
      <c r="I23" s="83">
        <v>236391.77</v>
      </c>
      <c r="J23" s="75">
        <v>3035</v>
      </c>
      <c r="K23" s="233">
        <f t="shared" si="5"/>
        <v>1.1484716157205239</v>
      </c>
      <c r="L23" s="232">
        <v>116</v>
      </c>
      <c r="M23" s="75">
        <v>136</v>
      </c>
      <c r="N23" s="83">
        <v>105395.96</v>
      </c>
      <c r="O23" s="75">
        <v>1373</v>
      </c>
      <c r="P23" s="233">
        <f t="shared" si="6"/>
        <v>1.1724137931034482</v>
      </c>
    </row>
    <row r="24" spans="1:16" ht="15" customHeight="1" x14ac:dyDescent="0.2">
      <c r="A24" s="264" t="s">
        <v>48</v>
      </c>
      <c r="B24" s="232">
        <f t="shared" si="0"/>
        <v>48</v>
      </c>
      <c r="C24" s="75">
        <f t="shared" si="1"/>
        <v>49</v>
      </c>
      <c r="D24" s="83">
        <f t="shared" si="2"/>
        <v>42083.76</v>
      </c>
      <c r="E24" s="75">
        <f t="shared" si="3"/>
        <v>602</v>
      </c>
      <c r="F24" s="233">
        <f t="shared" si="4"/>
        <v>1.0208333333333333</v>
      </c>
      <c r="G24" s="232">
        <v>35</v>
      </c>
      <c r="H24" s="75">
        <v>36</v>
      </c>
      <c r="I24" s="83">
        <v>27632.9</v>
      </c>
      <c r="J24" s="75">
        <v>408</v>
      </c>
      <c r="K24" s="233">
        <f t="shared" si="5"/>
        <v>1.0285714285714285</v>
      </c>
      <c r="L24" s="232">
        <v>13</v>
      </c>
      <c r="M24" s="75">
        <v>13</v>
      </c>
      <c r="N24" s="83">
        <v>14450.86</v>
      </c>
      <c r="O24" s="75">
        <v>194</v>
      </c>
      <c r="P24" s="233">
        <f t="shared" si="6"/>
        <v>1</v>
      </c>
    </row>
    <row r="25" spans="1:16" ht="15" customHeight="1" x14ac:dyDescent="0.2">
      <c r="A25" s="264" t="s">
        <v>49</v>
      </c>
      <c r="B25" s="232">
        <f t="shared" si="0"/>
        <v>88</v>
      </c>
      <c r="C25" s="75">
        <f t="shared" si="1"/>
        <v>98</v>
      </c>
      <c r="D25" s="83">
        <f t="shared" si="2"/>
        <v>98879.640000000014</v>
      </c>
      <c r="E25" s="75">
        <f t="shared" si="3"/>
        <v>1320</v>
      </c>
      <c r="F25" s="233">
        <f t="shared" si="4"/>
        <v>1.1136363636363635</v>
      </c>
      <c r="G25" s="232">
        <v>56</v>
      </c>
      <c r="H25" s="75">
        <v>61</v>
      </c>
      <c r="I25" s="83">
        <v>69361.600000000006</v>
      </c>
      <c r="J25" s="75">
        <v>914</v>
      </c>
      <c r="K25" s="233">
        <f t="shared" si="5"/>
        <v>1.0892857142857142</v>
      </c>
      <c r="L25" s="232">
        <v>32</v>
      </c>
      <c r="M25" s="75">
        <v>37</v>
      </c>
      <c r="N25" s="83">
        <v>29518.04</v>
      </c>
      <c r="O25" s="75">
        <v>406</v>
      </c>
      <c r="P25" s="233">
        <f t="shared" si="6"/>
        <v>1.15625</v>
      </c>
    </row>
    <row r="26" spans="1:16" ht="15" customHeight="1" x14ac:dyDescent="0.2">
      <c r="A26" s="264" t="s">
        <v>50</v>
      </c>
      <c r="B26" s="232">
        <f t="shared" si="0"/>
        <v>24</v>
      </c>
      <c r="C26" s="75">
        <f t="shared" si="1"/>
        <v>26</v>
      </c>
      <c r="D26" s="83">
        <f t="shared" si="2"/>
        <v>19897.21</v>
      </c>
      <c r="E26" s="75">
        <f t="shared" si="3"/>
        <v>314</v>
      </c>
      <c r="F26" s="233">
        <f t="shared" si="4"/>
        <v>1.0833333333333333</v>
      </c>
      <c r="G26" s="232">
        <v>19</v>
      </c>
      <c r="H26" s="75">
        <v>21</v>
      </c>
      <c r="I26" s="83">
        <v>17521.54</v>
      </c>
      <c r="J26" s="75">
        <v>266</v>
      </c>
      <c r="K26" s="233">
        <f t="shared" si="5"/>
        <v>1.1052631578947369</v>
      </c>
      <c r="L26" s="232">
        <v>5</v>
      </c>
      <c r="M26" s="75">
        <v>5</v>
      </c>
      <c r="N26" s="83">
        <v>2375.67</v>
      </c>
      <c r="O26" s="75">
        <v>48</v>
      </c>
      <c r="P26" s="233">
        <f t="shared" si="6"/>
        <v>1</v>
      </c>
    </row>
    <row r="27" spans="1:16" ht="15" customHeight="1" x14ac:dyDescent="0.2">
      <c r="A27" s="264" t="s">
        <v>51</v>
      </c>
      <c r="B27" s="232">
        <f t="shared" si="0"/>
        <v>54</v>
      </c>
      <c r="C27" s="75">
        <f t="shared" si="1"/>
        <v>59</v>
      </c>
      <c r="D27" s="83">
        <f t="shared" si="2"/>
        <v>50954.289999999994</v>
      </c>
      <c r="E27" s="75">
        <f t="shared" si="3"/>
        <v>758</v>
      </c>
      <c r="F27" s="233">
        <f t="shared" si="4"/>
        <v>1.0925925925925926</v>
      </c>
      <c r="G27" s="232">
        <v>28</v>
      </c>
      <c r="H27" s="75">
        <v>32</v>
      </c>
      <c r="I27" s="83">
        <v>27320.92</v>
      </c>
      <c r="J27" s="75">
        <v>406</v>
      </c>
      <c r="K27" s="233">
        <f t="shared" si="5"/>
        <v>1.1428571428571428</v>
      </c>
      <c r="L27" s="232">
        <v>26</v>
      </c>
      <c r="M27" s="75">
        <v>27</v>
      </c>
      <c r="N27" s="83">
        <v>23633.37</v>
      </c>
      <c r="O27" s="75">
        <v>352</v>
      </c>
      <c r="P27" s="233">
        <f t="shared" si="6"/>
        <v>1.0384615384615385</v>
      </c>
    </row>
    <row r="28" spans="1:16" ht="15" customHeight="1" x14ac:dyDescent="0.2">
      <c r="A28" s="264" t="s">
        <v>52</v>
      </c>
      <c r="B28" s="232">
        <f t="shared" si="0"/>
        <v>72</v>
      </c>
      <c r="C28" s="75">
        <f t="shared" si="1"/>
        <v>77</v>
      </c>
      <c r="D28" s="83">
        <f t="shared" si="2"/>
        <v>64114.79</v>
      </c>
      <c r="E28" s="75">
        <f t="shared" si="3"/>
        <v>937</v>
      </c>
      <c r="F28" s="233">
        <f t="shared" si="4"/>
        <v>1.0694444444444444</v>
      </c>
      <c r="G28" s="232">
        <v>58</v>
      </c>
      <c r="H28" s="75">
        <v>62</v>
      </c>
      <c r="I28" s="83">
        <v>53720.9</v>
      </c>
      <c r="J28" s="75">
        <v>740</v>
      </c>
      <c r="K28" s="233">
        <f t="shared" si="5"/>
        <v>1.0689655172413792</v>
      </c>
      <c r="L28" s="232">
        <v>14</v>
      </c>
      <c r="M28" s="75">
        <v>15</v>
      </c>
      <c r="N28" s="83">
        <v>10393.89</v>
      </c>
      <c r="O28" s="75">
        <v>197</v>
      </c>
      <c r="P28" s="233">
        <f t="shared" si="6"/>
        <v>1.0714285714285714</v>
      </c>
    </row>
    <row r="29" spans="1:16" ht="15" customHeight="1" x14ac:dyDescent="0.2">
      <c r="A29" s="264" t="s">
        <v>53</v>
      </c>
      <c r="B29" s="232">
        <f t="shared" si="0"/>
        <v>1011</v>
      </c>
      <c r="C29" s="75">
        <f t="shared" si="1"/>
        <v>1089</v>
      </c>
      <c r="D29" s="83">
        <f t="shared" si="2"/>
        <v>1092518.1400000001</v>
      </c>
      <c r="E29" s="75">
        <f t="shared" si="3"/>
        <v>12142</v>
      </c>
      <c r="F29" s="233">
        <f t="shared" si="4"/>
        <v>1.0771513353115727</v>
      </c>
      <c r="G29" s="232">
        <v>543</v>
      </c>
      <c r="H29" s="75">
        <v>593</v>
      </c>
      <c r="I29" s="83">
        <v>622828.66</v>
      </c>
      <c r="J29" s="75">
        <v>6944</v>
      </c>
      <c r="K29" s="233">
        <f t="shared" si="5"/>
        <v>1.0920810313075506</v>
      </c>
      <c r="L29" s="232">
        <v>468</v>
      </c>
      <c r="M29" s="75">
        <v>496</v>
      </c>
      <c r="N29" s="83">
        <v>469689.48</v>
      </c>
      <c r="O29" s="75">
        <v>5198</v>
      </c>
      <c r="P29" s="233">
        <f t="shared" si="6"/>
        <v>1.0598290598290598</v>
      </c>
    </row>
    <row r="30" spans="1:16" ht="15" customHeight="1" x14ac:dyDescent="0.2">
      <c r="A30" s="264" t="s">
        <v>54</v>
      </c>
      <c r="B30" s="232">
        <f t="shared" si="0"/>
        <v>111</v>
      </c>
      <c r="C30" s="75">
        <f t="shared" si="1"/>
        <v>126</v>
      </c>
      <c r="D30" s="83">
        <f t="shared" si="2"/>
        <v>108508.14</v>
      </c>
      <c r="E30" s="75">
        <f t="shared" si="3"/>
        <v>1244</v>
      </c>
      <c r="F30" s="233">
        <f t="shared" si="4"/>
        <v>1.1351351351351351</v>
      </c>
      <c r="G30" s="232">
        <v>47</v>
      </c>
      <c r="H30" s="75">
        <v>54</v>
      </c>
      <c r="I30" s="83">
        <v>59902.52</v>
      </c>
      <c r="J30" s="75">
        <v>595</v>
      </c>
      <c r="K30" s="233">
        <f t="shared" si="5"/>
        <v>1.1489361702127661</v>
      </c>
      <c r="L30" s="232">
        <v>64</v>
      </c>
      <c r="M30" s="75">
        <v>72</v>
      </c>
      <c r="N30" s="83">
        <v>48605.62</v>
      </c>
      <c r="O30" s="75">
        <v>649</v>
      </c>
      <c r="P30" s="233">
        <f t="shared" si="6"/>
        <v>1.125</v>
      </c>
    </row>
    <row r="31" spans="1:16" ht="15" customHeight="1" x14ac:dyDescent="0.2">
      <c r="A31" s="264" t="s">
        <v>55</v>
      </c>
      <c r="B31" s="232">
        <f t="shared" si="0"/>
        <v>104</v>
      </c>
      <c r="C31" s="75">
        <f t="shared" si="1"/>
        <v>114</v>
      </c>
      <c r="D31" s="83">
        <f t="shared" si="2"/>
        <v>144954.85</v>
      </c>
      <c r="E31" s="75">
        <f t="shared" si="3"/>
        <v>1445</v>
      </c>
      <c r="F31" s="233">
        <f t="shared" si="4"/>
        <v>1.0961538461538463</v>
      </c>
      <c r="G31" s="232">
        <v>70</v>
      </c>
      <c r="H31" s="75">
        <v>78</v>
      </c>
      <c r="I31" s="83">
        <v>122028.77</v>
      </c>
      <c r="J31" s="75">
        <v>1151</v>
      </c>
      <c r="K31" s="233">
        <f t="shared" si="5"/>
        <v>1.1142857142857143</v>
      </c>
      <c r="L31" s="232">
        <v>34</v>
      </c>
      <c r="M31" s="75">
        <v>36</v>
      </c>
      <c r="N31" s="83">
        <v>22926.080000000002</v>
      </c>
      <c r="O31" s="75">
        <v>294</v>
      </c>
      <c r="P31" s="233">
        <f t="shared" si="6"/>
        <v>1.0588235294117647</v>
      </c>
    </row>
    <row r="32" spans="1:16" ht="15" customHeight="1" x14ac:dyDescent="0.2">
      <c r="A32" s="264" t="s">
        <v>56</v>
      </c>
      <c r="B32" s="232">
        <f t="shared" si="0"/>
        <v>41</v>
      </c>
      <c r="C32" s="75">
        <f t="shared" si="1"/>
        <v>43</v>
      </c>
      <c r="D32" s="83">
        <f t="shared" si="2"/>
        <v>28553.530000000002</v>
      </c>
      <c r="E32" s="75">
        <f t="shared" si="3"/>
        <v>464</v>
      </c>
      <c r="F32" s="233">
        <f t="shared" si="4"/>
        <v>1.0487804878048781</v>
      </c>
      <c r="G32" s="232">
        <v>24</v>
      </c>
      <c r="H32" s="75">
        <v>26</v>
      </c>
      <c r="I32" s="83">
        <v>17661.330000000002</v>
      </c>
      <c r="J32" s="75">
        <v>277</v>
      </c>
      <c r="K32" s="233">
        <f t="shared" si="5"/>
        <v>1.0833333333333333</v>
      </c>
      <c r="L32" s="232">
        <v>17</v>
      </c>
      <c r="M32" s="75">
        <v>17</v>
      </c>
      <c r="N32" s="83">
        <v>10892.2</v>
      </c>
      <c r="O32" s="75">
        <v>187</v>
      </c>
      <c r="P32" s="233">
        <f t="shared" si="6"/>
        <v>1</v>
      </c>
    </row>
    <row r="33" spans="1:16" ht="15" customHeight="1" x14ac:dyDescent="0.2">
      <c r="A33" s="264" t="s">
        <v>57</v>
      </c>
      <c r="B33" s="232">
        <f t="shared" si="0"/>
        <v>18</v>
      </c>
      <c r="C33" s="75">
        <f t="shared" si="1"/>
        <v>18</v>
      </c>
      <c r="D33" s="83">
        <f t="shared" si="2"/>
        <v>18244.97</v>
      </c>
      <c r="E33" s="75">
        <f t="shared" si="3"/>
        <v>237</v>
      </c>
      <c r="F33" s="233">
        <f t="shared" si="4"/>
        <v>1</v>
      </c>
      <c r="G33" s="232">
        <v>13</v>
      </c>
      <c r="H33" s="75">
        <v>13</v>
      </c>
      <c r="I33" s="83">
        <v>14845.07</v>
      </c>
      <c r="J33" s="75">
        <v>191</v>
      </c>
      <c r="K33" s="233">
        <f t="shared" si="5"/>
        <v>1</v>
      </c>
      <c r="L33" s="232">
        <v>5</v>
      </c>
      <c r="M33" s="75">
        <v>5</v>
      </c>
      <c r="N33" s="83">
        <v>3399.9</v>
      </c>
      <c r="O33" s="75">
        <v>46</v>
      </c>
      <c r="P33" s="233">
        <f t="shared" si="6"/>
        <v>1</v>
      </c>
    </row>
    <row r="34" spans="1:16" ht="15" customHeight="1" x14ac:dyDescent="0.2">
      <c r="A34" s="264" t="s">
        <v>58</v>
      </c>
      <c r="B34" s="232">
        <f t="shared" si="0"/>
        <v>30</v>
      </c>
      <c r="C34" s="75">
        <f t="shared" si="1"/>
        <v>32</v>
      </c>
      <c r="D34" s="83">
        <f t="shared" si="2"/>
        <v>33560.959999999999</v>
      </c>
      <c r="E34" s="75">
        <f t="shared" si="3"/>
        <v>448</v>
      </c>
      <c r="F34" s="233">
        <f t="shared" si="4"/>
        <v>1.0666666666666667</v>
      </c>
      <c r="G34" s="232">
        <v>26</v>
      </c>
      <c r="H34" s="75">
        <v>28</v>
      </c>
      <c r="I34" s="83">
        <v>28704.52</v>
      </c>
      <c r="J34" s="75">
        <v>401</v>
      </c>
      <c r="K34" s="233">
        <f t="shared" si="5"/>
        <v>1.0769230769230769</v>
      </c>
      <c r="L34" s="232">
        <v>4</v>
      </c>
      <c r="M34" s="75">
        <v>4</v>
      </c>
      <c r="N34" s="83">
        <v>4856.4399999999996</v>
      </c>
      <c r="O34" s="75">
        <v>47</v>
      </c>
      <c r="P34" s="233">
        <f t="shared" si="6"/>
        <v>1</v>
      </c>
    </row>
    <row r="35" spans="1:16" ht="15" customHeight="1" x14ac:dyDescent="0.2">
      <c r="A35" s="264" t="s">
        <v>59</v>
      </c>
      <c r="B35" s="232">
        <f t="shared" si="0"/>
        <v>79</v>
      </c>
      <c r="C35" s="75">
        <f t="shared" si="1"/>
        <v>84</v>
      </c>
      <c r="D35" s="83">
        <f t="shared" si="2"/>
        <v>93997.859999999986</v>
      </c>
      <c r="E35" s="75">
        <f t="shared" si="3"/>
        <v>1263</v>
      </c>
      <c r="F35" s="233">
        <f t="shared" si="4"/>
        <v>1.0632911392405062</v>
      </c>
      <c r="G35" s="232">
        <v>51</v>
      </c>
      <c r="H35" s="75">
        <v>54</v>
      </c>
      <c r="I35" s="83">
        <v>57670.02</v>
      </c>
      <c r="J35" s="75">
        <v>703</v>
      </c>
      <c r="K35" s="233">
        <f t="shared" si="5"/>
        <v>1.0588235294117647</v>
      </c>
      <c r="L35" s="232">
        <v>28</v>
      </c>
      <c r="M35" s="75">
        <v>30</v>
      </c>
      <c r="N35" s="83">
        <v>36327.839999999997</v>
      </c>
      <c r="O35" s="75">
        <v>560</v>
      </c>
      <c r="P35" s="233">
        <f t="shared" si="6"/>
        <v>1.0714285714285714</v>
      </c>
    </row>
    <row r="36" spans="1:16" ht="15" customHeight="1" x14ac:dyDescent="0.2">
      <c r="A36" s="264" t="s">
        <v>60</v>
      </c>
      <c r="B36" s="232">
        <f t="shared" si="0"/>
        <v>39</v>
      </c>
      <c r="C36" s="75">
        <f t="shared" si="1"/>
        <v>43</v>
      </c>
      <c r="D36" s="83">
        <f t="shared" si="2"/>
        <v>35161.130000000005</v>
      </c>
      <c r="E36" s="75">
        <f t="shared" si="3"/>
        <v>424</v>
      </c>
      <c r="F36" s="233">
        <f>C36/B36</f>
        <v>1.1025641025641026</v>
      </c>
      <c r="G36" s="232">
        <v>24</v>
      </c>
      <c r="H36" s="75">
        <v>26</v>
      </c>
      <c r="I36" s="83">
        <v>23795.52</v>
      </c>
      <c r="J36" s="75">
        <v>306</v>
      </c>
      <c r="K36" s="233">
        <f>H36/G36</f>
        <v>1.0833333333333333</v>
      </c>
      <c r="L36" s="232">
        <v>15</v>
      </c>
      <c r="M36" s="75">
        <v>17</v>
      </c>
      <c r="N36" s="83">
        <v>11365.61</v>
      </c>
      <c r="O36" s="75">
        <v>118</v>
      </c>
      <c r="P36" s="233">
        <f>M36/L36</f>
        <v>1.1333333333333333</v>
      </c>
    </row>
    <row r="37" spans="1:16" ht="20.100000000000001" customHeight="1" x14ac:dyDescent="0.2">
      <c r="A37" s="265" t="s">
        <v>5</v>
      </c>
      <c r="B37" s="234">
        <f>SUM(B9:B36)</f>
        <v>2811</v>
      </c>
      <c r="C37" s="123">
        <f>SUM(C9:C36)</f>
        <v>3105</v>
      </c>
      <c r="D37" s="157">
        <f>SUM(D9:D36)</f>
        <v>3012811.38</v>
      </c>
      <c r="E37" s="123">
        <f>SUM(E9:E36)</f>
        <v>36825</v>
      </c>
      <c r="F37" s="235">
        <f t="shared" si="4"/>
        <v>1.104589114194237</v>
      </c>
      <c r="G37" s="234">
        <f>SUM(G9:G36)</f>
        <v>1698</v>
      </c>
      <c r="H37" s="123">
        <f>SUM(H9:H36)</f>
        <v>1888</v>
      </c>
      <c r="I37" s="157">
        <f>SUM(I9:I36)</f>
        <v>1917917.3400000005</v>
      </c>
      <c r="J37" s="123">
        <f>SUM(J9:J36)</f>
        <v>23335</v>
      </c>
      <c r="K37" s="235">
        <f t="shared" ref="K37" si="7">H37/G37</f>
        <v>1.1118963486454652</v>
      </c>
      <c r="L37" s="234">
        <f>SUM(L9:L36)</f>
        <v>1113</v>
      </c>
      <c r="M37" s="123">
        <f>SUM(M9:M36)</f>
        <v>1217</v>
      </c>
      <c r="N37" s="157">
        <f>SUM(N9:N36)</f>
        <v>1094894.04</v>
      </c>
      <c r="O37" s="123">
        <f>SUM(O9:O36)</f>
        <v>13490</v>
      </c>
      <c r="P37" s="235">
        <f t="shared" ref="P37" si="8">M37/L37</f>
        <v>1.0934411500449237</v>
      </c>
    </row>
    <row r="38" spans="1:16" ht="9.9499999999999993" customHeight="1" x14ac:dyDescent="0.2"/>
    <row r="39" spans="1:16" ht="50.25" customHeight="1" x14ac:dyDescent="0.2">
      <c r="A39" s="452" t="s">
        <v>449</v>
      </c>
      <c r="B39" s="452"/>
      <c r="C39" s="452"/>
      <c r="D39" s="452"/>
      <c r="E39" s="452"/>
      <c r="F39" s="452"/>
      <c r="G39" s="452"/>
      <c r="H39" s="452"/>
      <c r="I39" s="452"/>
      <c r="J39" s="452"/>
      <c r="K39" s="452"/>
      <c r="L39" s="452"/>
      <c r="M39" s="452"/>
      <c r="N39" s="452"/>
      <c r="O39" s="452"/>
      <c r="P39" s="452"/>
    </row>
  </sheetData>
  <mergeCells count="7">
    <mergeCell ref="A39:P39"/>
    <mergeCell ref="L6:P6"/>
    <mergeCell ref="A3:F3"/>
    <mergeCell ref="A6:A7"/>
    <mergeCell ref="B6:F6"/>
    <mergeCell ref="G6:K6"/>
    <mergeCell ref="A4:K4"/>
  </mergeCells>
  <phoneticPr fontId="0" type="noConversion"/>
  <hyperlinks>
    <hyperlink ref="A1" location="Съдържание!Print_Area" display="към съдържанието" xr:uid="{00000000-0004-0000-2700-000000000000}"/>
  </hyperlinks>
  <printOptions horizontalCentered="1"/>
  <pageMargins left="0.39370078740157483" right="0.39370078740157483" top="0.59055118110236227" bottom="0.39370078740157483" header="0.51181102362204722" footer="0.51181102362204722"/>
  <pageSetup paperSize="9" scale="65" orientation="landscape" r:id="rId1"/>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0">
    <pageSetUpPr fitToPage="1"/>
  </sheetPr>
  <dimension ref="A1:P58"/>
  <sheetViews>
    <sheetView view="pageBreakPreview" zoomScale="82" zoomScaleNormal="100" zoomScaleSheetLayoutView="82" workbookViewId="0">
      <selection activeCell="H11" sqref="H11"/>
    </sheetView>
  </sheetViews>
  <sheetFormatPr defaultRowHeight="12.75" x14ac:dyDescent="0.2"/>
  <cols>
    <col min="1" max="1" width="18.7109375" style="12" customWidth="1"/>
    <col min="2" max="2" width="10.7109375" style="12" customWidth="1"/>
    <col min="3" max="3" width="12.7109375" style="12" customWidth="1"/>
    <col min="4" max="4" width="18.7109375" style="12" customWidth="1"/>
    <col min="5" max="5" width="12.7109375" style="12" customWidth="1"/>
    <col min="6" max="6" width="10.7109375" style="12" customWidth="1"/>
    <col min="7" max="7" width="10.7109375" customWidth="1"/>
    <col min="8" max="8" width="12.7109375" customWidth="1"/>
    <col min="9" max="9" width="18.7109375" customWidth="1"/>
    <col min="10" max="10" width="12.7109375" customWidth="1"/>
    <col min="11" max="12" width="10.7109375" customWidth="1"/>
    <col min="13" max="13" width="12.7109375" customWidth="1"/>
    <col min="14" max="14" width="18.7109375" customWidth="1"/>
    <col min="15" max="15" width="12.7109375" customWidth="1"/>
    <col min="16" max="16" width="10.7109375" customWidth="1"/>
  </cols>
  <sheetData>
    <row r="1" spans="1:16" s="5" customFormat="1" ht="15" customHeight="1" x14ac:dyDescent="0.2">
      <c r="A1" s="163" t="s">
        <v>64</v>
      </c>
      <c r="B1" s="77"/>
      <c r="C1" s="77"/>
      <c r="D1" s="93"/>
      <c r="E1" s="93"/>
      <c r="F1" s="93"/>
      <c r="H1" s="85"/>
      <c r="I1" s="85"/>
      <c r="J1" s="85"/>
      <c r="K1" s="85"/>
      <c r="L1" s="85"/>
      <c r="M1" s="85"/>
    </row>
    <row r="2" spans="1:16" s="5" customFormat="1" ht="15" customHeight="1" x14ac:dyDescent="0.2">
      <c r="A2" s="163"/>
      <c r="B2" s="274"/>
      <c r="C2" s="274"/>
      <c r="D2" s="93"/>
      <c r="E2" s="93"/>
      <c r="F2" s="93"/>
      <c r="H2" s="85"/>
      <c r="I2" s="85"/>
      <c r="J2" s="85"/>
      <c r="K2" s="85"/>
      <c r="L2" s="85"/>
      <c r="M2" s="85"/>
    </row>
    <row r="3" spans="1:16" s="5" customFormat="1" ht="15" customHeight="1" x14ac:dyDescent="0.2">
      <c r="A3" s="415" t="s">
        <v>311</v>
      </c>
      <c r="B3" s="415"/>
      <c r="C3" s="415"/>
      <c r="D3" s="415"/>
      <c r="E3" s="415"/>
      <c r="F3" s="415"/>
      <c r="G3" s="284"/>
      <c r="H3" s="284"/>
      <c r="I3" s="85"/>
      <c r="J3" s="85"/>
      <c r="K3" s="85"/>
      <c r="L3" s="85"/>
      <c r="M3" s="85"/>
    </row>
    <row r="4" spans="1:16" ht="30" customHeight="1" x14ac:dyDescent="0.25">
      <c r="A4" s="430" t="s">
        <v>452</v>
      </c>
      <c r="B4" s="430"/>
      <c r="C4" s="430"/>
      <c r="D4" s="430"/>
      <c r="E4" s="430"/>
      <c r="F4" s="430"/>
      <c r="G4" s="430"/>
      <c r="H4" s="430"/>
      <c r="I4" s="430"/>
      <c r="J4" s="430"/>
      <c r="K4" s="430"/>
      <c r="L4" s="339"/>
      <c r="M4" s="339"/>
      <c r="N4" s="339"/>
      <c r="O4" s="339"/>
      <c r="P4" s="339"/>
    </row>
    <row r="5" spans="1:16" ht="15" customHeight="1" x14ac:dyDescent="0.2">
      <c r="A5" s="116"/>
      <c r="B5" s="116"/>
      <c r="C5" s="116"/>
      <c r="D5" s="116"/>
      <c r="E5" s="116"/>
      <c r="F5" s="116"/>
    </row>
    <row r="6" spans="1:16" ht="15" customHeight="1" x14ac:dyDescent="0.2">
      <c r="A6" s="438" t="s">
        <v>308</v>
      </c>
      <c r="B6" s="412" t="s">
        <v>5</v>
      </c>
      <c r="C6" s="403"/>
      <c r="D6" s="403"/>
      <c r="E6" s="403"/>
      <c r="F6" s="413"/>
      <c r="G6" s="412" t="s">
        <v>293</v>
      </c>
      <c r="H6" s="403"/>
      <c r="I6" s="403"/>
      <c r="J6" s="403"/>
      <c r="K6" s="413"/>
      <c r="L6" s="412" t="s">
        <v>294</v>
      </c>
      <c r="M6" s="403"/>
      <c r="N6" s="403"/>
      <c r="O6" s="403"/>
      <c r="P6" s="413"/>
    </row>
    <row r="7" spans="1:16" ht="60" customHeight="1" x14ac:dyDescent="0.2">
      <c r="A7" s="439"/>
      <c r="B7" s="146" t="s">
        <v>247</v>
      </c>
      <c r="C7" s="146" t="s">
        <v>243</v>
      </c>
      <c r="D7" s="145" t="s">
        <v>330</v>
      </c>
      <c r="E7" s="147" t="s">
        <v>66</v>
      </c>
      <c r="F7" s="147" t="s">
        <v>134</v>
      </c>
      <c r="G7" s="266" t="s">
        <v>248</v>
      </c>
      <c r="H7" s="146" t="s">
        <v>241</v>
      </c>
      <c r="I7" s="145" t="s">
        <v>330</v>
      </c>
      <c r="J7" s="147" t="s">
        <v>66</v>
      </c>
      <c r="K7" s="267" t="s">
        <v>134</v>
      </c>
      <c r="L7" s="266" t="s">
        <v>248</v>
      </c>
      <c r="M7" s="146" t="s">
        <v>241</v>
      </c>
      <c r="N7" s="145" t="s">
        <v>330</v>
      </c>
      <c r="O7" s="147" t="s">
        <v>66</v>
      </c>
      <c r="P7" s="267" t="s">
        <v>134</v>
      </c>
    </row>
    <row r="8" spans="1:16" ht="20.100000000000001" customHeight="1" x14ac:dyDescent="0.2">
      <c r="A8" s="263">
        <v>1</v>
      </c>
      <c r="B8" s="125">
        <v>2</v>
      </c>
      <c r="C8" s="125">
        <v>3</v>
      </c>
      <c r="D8" s="125">
        <v>4</v>
      </c>
      <c r="E8" s="230">
        <v>5</v>
      </c>
      <c r="F8" s="230" t="s">
        <v>210</v>
      </c>
      <c r="G8" s="268">
        <v>7</v>
      </c>
      <c r="H8" s="125">
        <v>8</v>
      </c>
      <c r="I8" s="125">
        <v>9</v>
      </c>
      <c r="J8" s="230">
        <v>10</v>
      </c>
      <c r="K8" s="269" t="s">
        <v>295</v>
      </c>
      <c r="L8" s="268">
        <v>12</v>
      </c>
      <c r="M8" s="125">
        <v>13</v>
      </c>
      <c r="N8" s="125">
        <v>14</v>
      </c>
      <c r="O8" s="230">
        <v>15</v>
      </c>
      <c r="P8" s="269" t="s">
        <v>297</v>
      </c>
    </row>
    <row r="9" spans="1:16" ht="15" customHeight="1" x14ac:dyDescent="0.2">
      <c r="A9" s="264" t="s">
        <v>33</v>
      </c>
      <c r="B9" s="75">
        <f t="shared" ref="B9:B36" si="0">G9+L9</f>
        <v>55</v>
      </c>
      <c r="C9" s="75">
        <f t="shared" ref="C9:C36" si="1">H9+M9</f>
        <v>170</v>
      </c>
      <c r="D9" s="83">
        <f t="shared" ref="D9:D36" si="2">I9+N9</f>
        <v>188311.28</v>
      </c>
      <c r="E9" s="75">
        <f t="shared" ref="E9:E36" si="3">J9+O9</f>
        <v>2743</v>
      </c>
      <c r="F9" s="96">
        <f>C9/B9</f>
        <v>3.0909090909090908</v>
      </c>
      <c r="G9" s="232">
        <v>36</v>
      </c>
      <c r="H9" s="75">
        <v>120</v>
      </c>
      <c r="I9" s="83">
        <v>141431.03</v>
      </c>
      <c r="J9" s="75">
        <v>2029</v>
      </c>
      <c r="K9" s="233">
        <f>H9/G9</f>
        <v>3.3333333333333335</v>
      </c>
      <c r="L9" s="232">
        <v>19</v>
      </c>
      <c r="M9" s="75">
        <v>50</v>
      </c>
      <c r="N9" s="83">
        <v>46880.25</v>
      </c>
      <c r="O9" s="75">
        <v>714</v>
      </c>
      <c r="P9" s="233">
        <f>M9/L9</f>
        <v>2.6315789473684212</v>
      </c>
    </row>
    <row r="10" spans="1:16" ht="15" customHeight="1" x14ac:dyDescent="0.2">
      <c r="A10" s="264" t="s">
        <v>34</v>
      </c>
      <c r="B10" s="75">
        <f t="shared" si="0"/>
        <v>93</v>
      </c>
      <c r="C10" s="75">
        <f t="shared" si="1"/>
        <v>235</v>
      </c>
      <c r="D10" s="83">
        <f t="shared" si="2"/>
        <v>318881.03999999998</v>
      </c>
      <c r="E10" s="75">
        <f t="shared" si="3"/>
        <v>3945</v>
      </c>
      <c r="F10" s="96">
        <f t="shared" ref="F10:F37" si="4">C10/B10</f>
        <v>2.5268817204301075</v>
      </c>
      <c r="G10" s="232">
        <v>58</v>
      </c>
      <c r="H10" s="75">
        <v>147</v>
      </c>
      <c r="I10" s="83">
        <v>191849.81</v>
      </c>
      <c r="J10" s="75">
        <v>2485</v>
      </c>
      <c r="K10" s="233">
        <f t="shared" ref="K10:K37" si="5">H10/G10</f>
        <v>2.5344827586206895</v>
      </c>
      <c r="L10" s="232">
        <v>35</v>
      </c>
      <c r="M10" s="75">
        <v>88</v>
      </c>
      <c r="N10" s="83">
        <v>127031.23</v>
      </c>
      <c r="O10" s="75">
        <v>1460</v>
      </c>
      <c r="P10" s="233">
        <f t="shared" ref="P10:P37" si="6">M10/L10</f>
        <v>2.5142857142857142</v>
      </c>
    </row>
    <row r="11" spans="1:16" ht="15" customHeight="1" x14ac:dyDescent="0.2">
      <c r="A11" s="264" t="s">
        <v>35</v>
      </c>
      <c r="B11" s="75">
        <f t="shared" si="0"/>
        <v>164</v>
      </c>
      <c r="C11" s="75">
        <f t="shared" si="1"/>
        <v>445</v>
      </c>
      <c r="D11" s="83">
        <f t="shared" si="2"/>
        <v>627770.77</v>
      </c>
      <c r="E11" s="75">
        <f t="shared" si="3"/>
        <v>7663</v>
      </c>
      <c r="F11" s="96">
        <f t="shared" si="4"/>
        <v>2.7134146341463414</v>
      </c>
      <c r="G11" s="232">
        <v>100</v>
      </c>
      <c r="H11" s="75">
        <v>296</v>
      </c>
      <c r="I11" s="83">
        <v>407185.51</v>
      </c>
      <c r="J11" s="75">
        <v>5073</v>
      </c>
      <c r="K11" s="233">
        <f t="shared" si="5"/>
        <v>2.96</v>
      </c>
      <c r="L11" s="232">
        <v>64</v>
      </c>
      <c r="M11" s="75">
        <v>149</v>
      </c>
      <c r="N11" s="83">
        <v>220585.26</v>
      </c>
      <c r="O11" s="75">
        <v>2590</v>
      </c>
      <c r="P11" s="233">
        <f t="shared" si="6"/>
        <v>2.328125</v>
      </c>
    </row>
    <row r="12" spans="1:16" ht="15" customHeight="1" x14ac:dyDescent="0.2">
      <c r="A12" s="264" t="s">
        <v>36</v>
      </c>
      <c r="B12" s="75">
        <f t="shared" si="0"/>
        <v>60</v>
      </c>
      <c r="C12" s="75">
        <f t="shared" si="1"/>
        <v>167</v>
      </c>
      <c r="D12" s="83">
        <f t="shared" si="2"/>
        <v>216884.81</v>
      </c>
      <c r="E12" s="75">
        <f t="shared" si="3"/>
        <v>2889</v>
      </c>
      <c r="F12" s="96">
        <f t="shared" si="4"/>
        <v>2.7833333333333332</v>
      </c>
      <c r="G12" s="232">
        <v>41</v>
      </c>
      <c r="H12" s="75">
        <v>111</v>
      </c>
      <c r="I12" s="83">
        <v>141760.92000000001</v>
      </c>
      <c r="J12" s="75">
        <v>1872</v>
      </c>
      <c r="K12" s="233">
        <f t="shared" si="5"/>
        <v>2.7073170731707319</v>
      </c>
      <c r="L12" s="232">
        <v>19</v>
      </c>
      <c r="M12" s="75">
        <v>56</v>
      </c>
      <c r="N12" s="83">
        <v>75123.89</v>
      </c>
      <c r="O12" s="75">
        <v>1017</v>
      </c>
      <c r="P12" s="233">
        <f t="shared" si="6"/>
        <v>2.9473684210526314</v>
      </c>
    </row>
    <row r="13" spans="1:16" ht="15" customHeight="1" x14ac:dyDescent="0.2">
      <c r="A13" s="264" t="s">
        <v>37</v>
      </c>
      <c r="B13" s="75">
        <f t="shared" si="0"/>
        <v>8</v>
      </c>
      <c r="C13" s="75">
        <f t="shared" si="1"/>
        <v>21</v>
      </c>
      <c r="D13" s="83">
        <f t="shared" si="2"/>
        <v>25779.39</v>
      </c>
      <c r="E13" s="75">
        <f t="shared" si="3"/>
        <v>393</v>
      </c>
      <c r="F13" s="96">
        <f t="shared" si="4"/>
        <v>2.625</v>
      </c>
      <c r="G13" s="232">
        <v>5</v>
      </c>
      <c r="H13" s="75">
        <v>14</v>
      </c>
      <c r="I13" s="83">
        <v>20048.68</v>
      </c>
      <c r="J13" s="75">
        <v>279</v>
      </c>
      <c r="K13" s="233">
        <f t="shared" si="5"/>
        <v>2.8</v>
      </c>
      <c r="L13" s="232">
        <v>3</v>
      </c>
      <c r="M13" s="75">
        <v>7</v>
      </c>
      <c r="N13" s="83">
        <v>5730.71</v>
      </c>
      <c r="O13" s="75">
        <v>114</v>
      </c>
      <c r="P13" s="233">
        <f t="shared" si="6"/>
        <v>2.3333333333333335</v>
      </c>
    </row>
    <row r="14" spans="1:16" ht="15" customHeight="1" x14ac:dyDescent="0.2">
      <c r="A14" s="264" t="s">
        <v>38</v>
      </c>
      <c r="B14" s="75">
        <f t="shared" si="0"/>
        <v>25</v>
      </c>
      <c r="C14" s="75">
        <f t="shared" si="1"/>
        <v>68</v>
      </c>
      <c r="D14" s="83">
        <f t="shared" si="2"/>
        <v>88080.25</v>
      </c>
      <c r="E14" s="75">
        <f t="shared" si="3"/>
        <v>1207</v>
      </c>
      <c r="F14" s="96">
        <f t="shared" si="4"/>
        <v>2.72</v>
      </c>
      <c r="G14" s="232">
        <v>17</v>
      </c>
      <c r="H14" s="75">
        <v>44</v>
      </c>
      <c r="I14" s="83">
        <v>56054.9</v>
      </c>
      <c r="J14" s="75">
        <v>756</v>
      </c>
      <c r="K14" s="233">
        <f t="shared" si="5"/>
        <v>2.5882352941176472</v>
      </c>
      <c r="L14" s="232">
        <v>8</v>
      </c>
      <c r="M14" s="75">
        <v>24</v>
      </c>
      <c r="N14" s="83">
        <v>32025.35</v>
      </c>
      <c r="O14" s="75">
        <v>451</v>
      </c>
      <c r="P14" s="233">
        <f t="shared" si="6"/>
        <v>3</v>
      </c>
    </row>
    <row r="15" spans="1:16" ht="15" customHeight="1" x14ac:dyDescent="0.2">
      <c r="A15" s="264" t="s">
        <v>39</v>
      </c>
      <c r="B15" s="75">
        <f t="shared" si="0"/>
        <v>34</v>
      </c>
      <c r="C15" s="75">
        <f t="shared" si="1"/>
        <v>108</v>
      </c>
      <c r="D15" s="83">
        <f t="shared" si="2"/>
        <v>114454.25</v>
      </c>
      <c r="E15" s="75">
        <f t="shared" si="3"/>
        <v>1816</v>
      </c>
      <c r="F15" s="96">
        <f t="shared" si="4"/>
        <v>3.1764705882352939</v>
      </c>
      <c r="G15" s="232">
        <v>23</v>
      </c>
      <c r="H15" s="75">
        <v>70</v>
      </c>
      <c r="I15" s="83">
        <v>78517.67</v>
      </c>
      <c r="J15" s="75">
        <v>1149</v>
      </c>
      <c r="K15" s="233">
        <f t="shared" si="5"/>
        <v>3.0434782608695654</v>
      </c>
      <c r="L15" s="232">
        <v>11</v>
      </c>
      <c r="M15" s="75">
        <v>38</v>
      </c>
      <c r="N15" s="83">
        <v>35936.58</v>
      </c>
      <c r="O15" s="75">
        <v>667</v>
      </c>
      <c r="P15" s="233">
        <f t="shared" si="6"/>
        <v>3.4545454545454546</v>
      </c>
    </row>
    <row r="16" spans="1:16" ht="15" customHeight="1" x14ac:dyDescent="0.2">
      <c r="A16" s="264" t="s">
        <v>40</v>
      </c>
      <c r="B16" s="75">
        <f t="shared" si="0"/>
        <v>25</v>
      </c>
      <c r="C16" s="75">
        <f t="shared" si="1"/>
        <v>65</v>
      </c>
      <c r="D16" s="83">
        <f t="shared" si="2"/>
        <v>94065.99</v>
      </c>
      <c r="E16" s="75">
        <f t="shared" si="3"/>
        <v>1158</v>
      </c>
      <c r="F16" s="96">
        <f t="shared" si="4"/>
        <v>2.6</v>
      </c>
      <c r="G16" s="232">
        <v>18</v>
      </c>
      <c r="H16" s="75">
        <v>52</v>
      </c>
      <c r="I16" s="83">
        <v>76726.77</v>
      </c>
      <c r="J16" s="75">
        <v>930</v>
      </c>
      <c r="K16" s="233">
        <f t="shared" si="5"/>
        <v>2.8888888888888888</v>
      </c>
      <c r="L16" s="232">
        <v>7</v>
      </c>
      <c r="M16" s="75">
        <v>13</v>
      </c>
      <c r="N16" s="83">
        <v>17339.22</v>
      </c>
      <c r="O16" s="75">
        <v>228</v>
      </c>
      <c r="P16" s="233">
        <f t="shared" si="6"/>
        <v>1.8571428571428572</v>
      </c>
    </row>
    <row r="17" spans="1:16" ht="15" customHeight="1" x14ac:dyDescent="0.2">
      <c r="A17" s="264" t="s">
        <v>41</v>
      </c>
      <c r="B17" s="75">
        <f t="shared" si="0"/>
        <v>34</v>
      </c>
      <c r="C17" s="75">
        <f t="shared" si="1"/>
        <v>106</v>
      </c>
      <c r="D17" s="83">
        <f t="shared" si="2"/>
        <v>147384.66999999998</v>
      </c>
      <c r="E17" s="75">
        <f t="shared" si="3"/>
        <v>1772</v>
      </c>
      <c r="F17" s="96">
        <f t="shared" si="4"/>
        <v>3.1176470588235294</v>
      </c>
      <c r="G17" s="232">
        <v>23</v>
      </c>
      <c r="H17" s="75">
        <v>72</v>
      </c>
      <c r="I17" s="83">
        <v>93954.42</v>
      </c>
      <c r="J17" s="75">
        <v>1192</v>
      </c>
      <c r="K17" s="233">
        <f t="shared" si="5"/>
        <v>3.1304347826086958</v>
      </c>
      <c r="L17" s="232">
        <v>11</v>
      </c>
      <c r="M17" s="75">
        <v>34</v>
      </c>
      <c r="N17" s="83">
        <v>53430.25</v>
      </c>
      <c r="O17" s="75">
        <v>580</v>
      </c>
      <c r="P17" s="233">
        <f t="shared" si="6"/>
        <v>3.0909090909090908</v>
      </c>
    </row>
    <row r="18" spans="1:16" ht="15" customHeight="1" x14ac:dyDescent="0.2">
      <c r="A18" s="264" t="s">
        <v>42</v>
      </c>
      <c r="B18" s="75">
        <f t="shared" si="0"/>
        <v>27</v>
      </c>
      <c r="C18" s="75">
        <f t="shared" si="1"/>
        <v>78</v>
      </c>
      <c r="D18" s="83">
        <f t="shared" si="2"/>
        <v>112813.45</v>
      </c>
      <c r="E18" s="75">
        <f t="shared" si="3"/>
        <v>1331</v>
      </c>
      <c r="F18" s="96">
        <f t="shared" si="4"/>
        <v>2.8888888888888888</v>
      </c>
      <c r="G18" s="232">
        <v>15</v>
      </c>
      <c r="H18" s="75">
        <v>46</v>
      </c>
      <c r="I18" s="83">
        <v>76408.87</v>
      </c>
      <c r="J18" s="75">
        <v>809</v>
      </c>
      <c r="K18" s="233">
        <f t="shared" si="5"/>
        <v>3.0666666666666669</v>
      </c>
      <c r="L18" s="232">
        <v>12</v>
      </c>
      <c r="M18" s="75">
        <v>32</v>
      </c>
      <c r="N18" s="83">
        <v>36404.58</v>
      </c>
      <c r="O18" s="75">
        <v>522</v>
      </c>
      <c r="P18" s="233">
        <f t="shared" si="6"/>
        <v>2.6666666666666665</v>
      </c>
    </row>
    <row r="19" spans="1:16" ht="15" customHeight="1" x14ac:dyDescent="0.2">
      <c r="A19" s="264" t="s">
        <v>43</v>
      </c>
      <c r="B19" s="75">
        <f t="shared" si="0"/>
        <v>16</v>
      </c>
      <c r="C19" s="75">
        <f t="shared" si="1"/>
        <v>55</v>
      </c>
      <c r="D19" s="83">
        <f t="shared" si="2"/>
        <v>80843.03</v>
      </c>
      <c r="E19" s="75">
        <f t="shared" si="3"/>
        <v>1029</v>
      </c>
      <c r="F19" s="96">
        <f t="shared" si="4"/>
        <v>3.4375</v>
      </c>
      <c r="G19" s="232">
        <v>12</v>
      </c>
      <c r="H19" s="75">
        <v>41</v>
      </c>
      <c r="I19" s="83">
        <v>67075.100000000006</v>
      </c>
      <c r="J19" s="75">
        <v>753</v>
      </c>
      <c r="K19" s="233">
        <f t="shared" si="5"/>
        <v>3.4166666666666665</v>
      </c>
      <c r="L19" s="232">
        <v>4</v>
      </c>
      <c r="M19" s="75">
        <v>14</v>
      </c>
      <c r="N19" s="83">
        <v>13767.93</v>
      </c>
      <c r="O19" s="75">
        <v>276</v>
      </c>
      <c r="P19" s="233">
        <f t="shared" si="6"/>
        <v>3.5</v>
      </c>
    </row>
    <row r="20" spans="1:16" ht="15" customHeight="1" x14ac:dyDescent="0.2">
      <c r="A20" s="264" t="s">
        <v>44</v>
      </c>
      <c r="B20" s="75">
        <f t="shared" si="0"/>
        <v>51</v>
      </c>
      <c r="C20" s="75">
        <f t="shared" si="1"/>
        <v>129</v>
      </c>
      <c r="D20" s="83">
        <f t="shared" si="2"/>
        <v>157343.57</v>
      </c>
      <c r="E20" s="75">
        <f t="shared" si="3"/>
        <v>2205</v>
      </c>
      <c r="F20" s="96">
        <f t="shared" si="4"/>
        <v>2.5294117647058822</v>
      </c>
      <c r="G20" s="232">
        <v>36</v>
      </c>
      <c r="H20" s="75">
        <v>91</v>
      </c>
      <c r="I20" s="83">
        <v>105073.67</v>
      </c>
      <c r="J20" s="75">
        <v>1522</v>
      </c>
      <c r="K20" s="233">
        <f t="shared" si="5"/>
        <v>2.5277777777777777</v>
      </c>
      <c r="L20" s="232">
        <v>15</v>
      </c>
      <c r="M20" s="75">
        <v>38</v>
      </c>
      <c r="N20" s="83">
        <v>52269.9</v>
      </c>
      <c r="O20" s="75">
        <v>683</v>
      </c>
      <c r="P20" s="233">
        <f t="shared" si="6"/>
        <v>2.5333333333333332</v>
      </c>
    </row>
    <row r="21" spans="1:16" ht="15" customHeight="1" x14ac:dyDescent="0.2">
      <c r="A21" s="264" t="s">
        <v>45</v>
      </c>
      <c r="B21" s="75">
        <f t="shared" si="0"/>
        <v>35</v>
      </c>
      <c r="C21" s="75">
        <f t="shared" si="1"/>
        <v>97</v>
      </c>
      <c r="D21" s="83">
        <f t="shared" si="2"/>
        <v>122957.56</v>
      </c>
      <c r="E21" s="75">
        <f t="shared" si="3"/>
        <v>1694</v>
      </c>
      <c r="F21" s="96">
        <f t="shared" si="4"/>
        <v>2.7714285714285714</v>
      </c>
      <c r="G21" s="232">
        <v>27</v>
      </c>
      <c r="H21" s="75">
        <v>80</v>
      </c>
      <c r="I21" s="83">
        <v>98002.66</v>
      </c>
      <c r="J21" s="75">
        <v>1367</v>
      </c>
      <c r="K21" s="233">
        <f t="shared" si="5"/>
        <v>2.9629629629629628</v>
      </c>
      <c r="L21" s="232">
        <v>8</v>
      </c>
      <c r="M21" s="75">
        <v>17</v>
      </c>
      <c r="N21" s="83">
        <v>24954.9</v>
      </c>
      <c r="O21" s="75">
        <v>327</v>
      </c>
      <c r="P21" s="233">
        <f t="shared" si="6"/>
        <v>2.125</v>
      </c>
    </row>
    <row r="22" spans="1:16" ht="15" customHeight="1" x14ac:dyDescent="0.2">
      <c r="A22" s="264" t="s">
        <v>46</v>
      </c>
      <c r="B22" s="75">
        <f t="shared" si="0"/>
        <v>50</v>
      </c>
      <c r="C22" s="75">
        <f t="shared" si="1"/>
        <v>127</v>
      </c>
      <c r="D22" s="83">
        <f t="shared" si="2"/>
        <v>167420.78</v>
      </c>
      <c r="E22" s="75">
        <f t="shared" si="3"/>
        <v>2089</v>
      </c>
      <c r="F22" s="96">
        <f t="shared" si="4"/>
        <v>2.54</v>
      </c>
      <c r="G22" s="232">
        <v>34</v>
      </c>
      <c r="H22" s="75">
        <v>84</v>
      </c>
      <c r="I22" s="83">
        <v>111562.88</v>
      </c>
      <c r="J22" s="75">
        <v>1323</v>
      </c>
      <c r="K22" s="233">
        <f t="shared" si="5"/>
        <v>2.4705882352941178</v>
      </c>
      <c r="L22" s="232">
        <v>16</v>
      </c>
      <c r="M22" s="75">
        <v>43</v>
      </c>
      <c r="N22" s="83">
        <v>55857.9</v>
      </c>
      <c r="O22" s="75">
        <v>766</v>
      </c>
      <c r="P22" s="233">
        <f t="shared" si="6"/>
        <v>2.6875</v>
      </c>
    </row>
    <row r="23" spans="1:16" ht="15" customHeight="1" x14ac:dyDescent="0.2">
      <c r="A23" s="264" t="s">
        <v>47</v>
      </c>
      <c r="B23" s="75">
        <f t="shared" si="0"/>
        <v>240</v>
      </c>
      <c r="C23" s="75">
        <f t="shared" si="1"/>
        <v>624</v>
      </c>
      <c r="D23" s="83">
        <f t="shared" si="2"/>
        <v>734585.37</v>
      </c>
      <c r="E23" s="75">
        <f t="shared" si="3"/>
        <v>10571</v>
      </c>
      <c r="F23" s="96">
        <f t="shared" si="4"/>
        <v>2.6</v>
      </c>
      <c r="G23" s="232">
        <v>154</v>
      </c>
      <c r="H23" s="75">
        <v>414</v>
      </c>
      <c r="I23" s="83">
        <v>484564.32</v>
      </c>
      <c r="J23" s="75">
        <v>6957</v>
      </c>
      <c r="K23" s="233">
        <f t="shared" si="5"/>
        <v>2.6883116883116882</v>
      </c>
      <c r="L23" s="232">
        <v>86</v>
      </c>
      <c r="M23" s="75">
        <v>210</v>
      </c>
      <c r="N23" s="83">
        <v>250021.05</v>
      </c>
      <c r="O23" s="75">
        <v>3614</v>
      </c>
      <c r="P23" s="233">
        <f t="shared" si="6"/>
        <v>2.441860465116279</v>
      </c>
    </row>
    <row r="24" spans="1:16" ht="15" customHeight="1" x14ac:dyDescent="0.2">
      <c r="A24" s="264" t="s">
        <v>48</v>
      </c>
      <c r="B24" s="75">
        <f t="shared" si="0"/>
        <v>31</v>
      </c>
      <c r="C24" s="75">
        <f t="shared" si="1"/>
        <v>116</v>
      </c>
      <c r="D24" s="83">
        <f t="shared" si="2"/>
        <v>126604.51000000001</v>
      </c>
      <c r="E24" s="75">
        <f t="shared" si="3"/>
        <v>2105</v>
      </c>
      <c r="F24" s="96">
        <f t="shared" si="4"/>
        <v>3.7419354838709675</v>
      </c>
      <c r="G24" s="232">
        <v>20</v>
      </c>
      <c r="H24" s="75">
        <v>78</v>
      </c>
      <c r="I24" s="83">
        <v>82718.55</v>
      </c>
      <c r="J24" s="75">
        <v>1393</v>
      </c>
      <c r="K24" s="233">
        <f t="shared" si="5"/>
        <v>3.9</v>
      </c>
      <c r="L24" s="232">
        <v>11</v>
      </c>
      <c r="M24" s="75">
        <v>38</v>
      </c>
      <c r="N24" s="83">
        <v>43885.96</v>
      </c>
      <c r="O24" s="75">
        <v>712</v>
      </c>
      <c r="P24" s="233">
        <f t="shared" si="6"/>
        <v>3.4545454545454546</v>
      </c>
    </row>
    <row r="25" spans="1:16" ht="15" customHeight="1" x14ac:dyDescent="0.2">
      <c r="A25" s="264" t="s">
        <v>49</v>
      </c>
      <c r="B25" s="75">
        <f t="shared" si="0"/>
        <v>77</v>
      </c>
      <c r="C25" s="75">
        <f t="shared" si="1"/>
        <v>205</v>
      </c>
      <c r="D25" s="83">
        <f t="shared" si="2"/>
        <v>235061.87</v>
      </c>
      <c r="E25" s="75">
        <f t="shared" si="3"/>
        <v>3407</v>
      </c>
      <c r="F25" s="96">
        <f t="shared" si="4"/>
        <v>2.6623376623376624</v>
      </c>
      <c r="G25" s="232">
        <v>47</v>
      </c>
      <c r="H25" s="75">
        <v>123</v>
      </c>
      <c r="I25" s="83">
        <v>143672.47</v>
      </c>
      <c r="J25" s="75">
        <v>2060</v>
      </c>
      <c r="K25" s="233">
        <f t="shared" si="5"/>
        <v>2.6170212765957448</v>
      </c>
      <c r="L25" s="232">
        <v>30</v>
      </c>
      <c r="M25" s="75">
        <v>82</v>
      </c>
      <c r="N25" s="83">
        <v>91389.4</v>
      </c>
      <c r="O25" s="75">
        <v>1347</v>
      </c>
      <c r="P25" s="233">
        <f t="shared" si="6"/>
        <v>2.7333333333333334</v>
      </c>
    </row>
    <row r="26" spans="1:16" ht="15" customHeight="1" x14ac:dyDescent="0.2">
      <c r="A26" s="264" t="s">
        <v>50</v>
      </c>
      <c r="B26" s="75">
        <f t="shared" si="0"/>
        <v>21</v>
      </c>
      <c r="C26" s="75">
        <f t="shared" si="1"/>
        <v>58</v>
      </c>
      <c r="D26" s="83">
        <f t="shared" si="2"/>
        <v>59267.17</v>
      </c>
      <c r="E26" s="75">
        <f t="shared" si="3"/>
        <v>979</v>
      </c>
      <c r="F26" s="96">
        <f t="shared" si="4"/>
        <v>2.7619047619047619</v>
      </c>
      <c r="G26" s="232">
        <v>17</v>
      </c>
      <c r="H26" s="75">
        <v>46</v>
      </c>
      <c r="I26" s="83">
        <v>48769.47</v>
      </c>
      <c r="J26" s="75">
        <v>754</v>
      </c>
      <c r="K26" s="233">
        <f t="shared" si="5"/>
        <v>2.7058823529411766</v>
      </c>
      <c r="L26" s="232">
        <v>4</v>
      </c>
      <c r="M26" s="75">
        <v>12</v>
      </c>
      <c r="N26" s="83">
        <v>10497.7</v>
      </c>
      <c r="O26" s="75">
        <v>225</v>
      </c>
      <c r="P26" s="233">
        <f t="shared" si="6"/>
        <v>3</v>
      </c>
    </row>
    <row r="27" spans="1:16" ht="15" customHeight="1" x14ac:dyDescent="0.2">
      <c r="A27" s="264" t="s">
        <v>51</v>
      </c>
      <c r="B27" s="75">
        <f t="shared" si="0"/>
        <v>41</v>
      </c>
      <c r="C27" s="75">
        <f t="shared" si="1"/>
        <v>91</v>
      </c>
      <c r="D27" s="83">
        <f t="shared" si="2"/>
        <v>96841.56</v>
      </c>
      <c r="E27" s="75">
        <f t="shared" si="3"/>
        <v>1497</v>
      </c>
      <c r="F27" s="96">
        <f t="shared" si="4"/>
        <v>2.2195121951219514</v>
      </c>
      <c r="G27" s="232">
        <v>19</v>
      </c>
      <c r="H27" s="75">
        <v>48</v>
      </c>
      <c r="I27" s="83">
        <v>49439.8</v>
      </c>
      <c r="J27" s="75">
        <v>712</v>
      </c>
      <c r="K27" s="233">
        <f t="shared" si="5"/>
        <v>2.5263157894736841</v>
      </c>
      <c r="L27" s="232">
        <v>22</v>
      </c>
      <c r="M27" s="75">
        <v>43</v>
      </c>
      <c r="N27" s="83">
        <v>47401.760000000002</v>
      </c>
      <c r="O27" s="75">
        <v>785</v>
      </c>
      <c r="P27" s="233">
        <f t="shared" si="6"/>
        <v>1.9545454545454546</v>
      </c>
    </row>
    <row r="28" spans="1:16" ht="15" customHeight="1" x14ac:dyDescent="0.2">
      <c r="A28" s="264" t="s">
        <v>52</v>
      </c>
      <c r="B28" s="75">
        <f t="shared" si="0"/>
        <v>53</v>
      </c>
      <c r="C28" s="75">
        <f t="shared" si="1"/>
        <v>147</v>
      </c>
      <c r="D28" s="83">
        <f t="shared" si="2"/>
        <v>146327.5</v>
      </c>
      <c r="E28" s="75">
        <f t="shared" si="3"/>
        <v>2119</v>
      </c>
      <c r="F28" s="96">
        <f t="shared" si="4"/>
        <v>2.7735849056603774</v>
      </c>
      <c r="G28" s="232">
        <v>44</v>
      </c>
      <c r="H28" s="75">
        <v>111</v>
      </c>
      <c r="I28" s="83">
        <v>109335.09</v>
      </c>
      <c r="J28" s="75">
        <v>1503</v>
      </c>
      <c r="K28" s="233">
        <f t="shared" si="5"/>
        <v>2.5227272727272729</v>
      </c>
      <c r="L28" s="232">
        <v>9</v>
      </c>
      <c r="M28" s="75">
        <v>36</v>
      </c>
      <c r="N28" s="83">
        <v>36992.410000000003</v>
      </c>
      <c r="O28" s="75">
        <v>616</v>
      </c>
      <c r="P28" s="233">
        <f t="shared" si="6"/>
        <v>4</v>
      </c>
    </row>
    <row r="29" spans="1:16" ht="15" customHeight="1" x14ac:dyDescent="0.2">
      <c r="A29" s="264" t="s">
        <v>53</v>
      </c>
      <c r="B29" s="75">
        <f t="shared" si="0"/>
        <v>774</v>
      </c>
      <c r="C29" s="75">
        <f t="shared" si="1"/>
        <v>1900</v>
      </c>
      <c r="D29" s="83">
        <f t="shared" si="2"/>
        <v>2712968.34</v>
      </c>
      <c r="E29" s="75">
        <f t="shared" si="3"/>
        <v>31771</v>
      </c>
      <c r="F29" s="96">
        <f t="shared" si="4"/>
        <v>2.454780361757106</v>
      </c>
      <c r="G29" s="232">
        <v>420</v>
      </c>
      <c r="H29" s="75">
        <v>1091</v>
      </c>
      <c r="I29" s="83">
        <v>1589555.13</v>
      </c>
      <c r="J29" s="75">
        <v>18634</v>
      </c>
      <c r="K29" s="233">
        <f t="shared" si="5"/>
        <v>2.5976190476190477</v>
      </c>
      <c r="L29" s="232">
        <v>354</v>
      </c>
      <c r="M29" s="75">
        <v>809</v>
      </c>
      <c r="N29" s="83">
        <v>1123413.21</v>
      </c>
      <c r="O29" s="75">
        <v>13137</v>
      </c>
      <c r="P29" s="233">
        <f t="shared" si="6"/>
        <v>2.2853107344632768</v>
      </c>
    </row>
    <row r="30" spans="1:16" ht="15" customHeight="1" x14ac:dyDescent="0.2">
      <c r="A30" s="264" t="s">
        <v>54</v>
      </c>
      <c r="B30" s="75">
        <f t="shared" si="0"/>
        <v>66</v>
      </c>
      <c r="C30" s="75">
        <f t="shared" si="1"/>
        <v>165</v>
      </c>
      <c r="D30" s="83">
        <f t="shared" si="2"/>
        <v>238741.85</v>
      </c>
      <c r="E30" s="75">
        <f t="shared" si="3"/>
        <v>2513</v>
      </c>
      <c r="F30" s="96">
        <f t="shared" si="4"/>
        <v>2.5</v>
      </c>
      <c r="G30" s="232">
        <v>30</v>
      </c>
      <c r="H30" s="75">
        <v>69</v>
      </c>
      <c r="I30" s="83">
        <v>125695.36</v>
      </c>
      <c r="J30" s="75">
        <v>1155</v>
      </c>
      <c r="K30" s="233">
        <f t="shared" si="5"/>
        <v>2.2999999999999998</v>
      </c>
      <c r="L30" s="232">
        <v>36</v>
      </c>
      <c r="M30" s="75">
        <v>96</v>
      </c>
      <c r="N30" s="83">
        <v>113046.49</v>
      </c>
      <c r="O30" s="75">
        <v>1358</v>
      </c>
      <c r="P30" s="233">
        <f t="shared" si="6"/>
        <v>2.6666666666666665</v>
      </c>
    </row>
    <row r="31" spans="1:16" ht="15" customHeight="1" x14ac:dyDescent="0.2">
      <c r="A31" s="264" t="s">
        <v>55</v>
      </c>
      <c r="B31" s="75">
        <f t="shared" si="0"/>
        <v>104</v>
      </c>
      <c r="C31" s="75">
        <f t="shared" si="1"/>
        <v>280</v>
      </c>
      <c r="D31" s="83">
        <f t="shared" si="2"/>
        <v>398389.75999999995</v>
      </c>
      <c r="E31" s="75">
        <f t="shared" si="3"/>
        <v>4590</v>
      </c>
      <c r="F31" s="96">
        <f t="shared" si="4"/>
        <v>2.6923076923076925</v>
      </c>
      <c r="G31" s="232">
        <v>74</v>
      </c>
      <c r="H31" s="75">
        <v>216</v>
      </c>
      <c r="I31" s="83">
        <v>322998.71999999997</v>
      </c>
      <c r="J31" s="75">
        <v>3544</v>
      </c>
      <c r="K31" s="233">
        <f t="shared" si="5"/>
        <v>2.9189189189189189</v>
      </c>
      <c r="L31" s="232">
        <v>30</v>
      </c>
      <c r="M31" s="75">
        <v>64</v>
      </c>
      <c r="N31" s="83">
        <v>75391.039999999994</v>
      </c>
      <c r="O31" s="75">
        <v>1046</v>
      </c>
      <c r="P31" s="233">
        <f t="shared" si="6"/>
        <v>2.1333333333333333</v>
      </c>
    </row>
    <row r="32" spans="1:16" ht="15" customHeight="1" x14ac:dyDescent="0.2">
      <c r="A32" s="264" t="s">
        <v>56</v>
      </c>
      <c r="B32" s="75">
        <f t="shared" si="0"/>
        <v>29</v>
      </c>
      <c r="C32" s="75">
        <f t="shared" si="1"/>
        <v>78</v>
      </c>
      <c r="D32" s="83">
        <f t="shared" si="2"/>
        <v>89680.8</v>
      </c>
      <c r="E32" s="75">
        <f t="shared" si="3"/>
        <v>1405</v>
      </c>
      <c r="F32" s="96">
        <f t="shared" si="4"/>
        <v>2.6896551724137931</v>
      </c>
      <c r="G32" s="232">
        <v>21</v>
      </c>
      <c r="H32" s="75">
        <v>53</v>
      </c>
      <c r="I32" s="83">
        <v>60133.55</v>
      </c>
      <c r="J32" s="75">
        <v>937</v>
      </c>
      <c r="K32" s="233">
        <f t="shared" si="5"/>
        <v>2.5238095238095237</v>
      </c>
      <c r="L32" s="232">
        <v>8</v>
      </c>
      <c r="M32" s="75">
        <v>25</v>
      </c>
      <c r="N32" s="83">
        <v>29547.25</v>
      </c>
      <c r="O32" s="75">
        <v>468</v>
      </c>
      <c r="P32" s="233">
        <f t="shared" si="6"/>
        <v>3.125</v>
      </c>
    </row>
    <row r="33" spans="1:16" ht="15" customHeight="1" x14ac:dyDescent="0.2">
      <c r="A33" s="264" t="s">
        <v>57</v>
      </c>
      <c r="B33" s="75">
        <f t="shared" si="0"/>
        <v>17</v>
      </c>
      <c r="C33" s="75">
        <f t="shared" si="1"/>
        <v>52</v>
      </c>
      <c r="D33" s="83">
        <f t="shared" si="2"/>
        <v>64309.58</v>
      </c>
      <c r="E33" s="75">
        <f t="shared" si="3"/>
        <v>881</v>
      </c>
      <c r="F33" s="96">
        <f t="shared" si="4"/>
        <v>3.0588235294117645</v>
      </c>
      <c r="G33" s="232">
        <v>12</v>
      </c>
      <c r="H33" s="75">
        <v>31</v>
      </c>
      <c r="I33" s="83">
        <v>43361.68</v>
      </c>
      <c r="J33" s="75">
        <v>532</v>
      </c>
      <c r="K33" s="233">
        <f t="shared" si="5"/>
        <v>2.5833333333333335</v>
      </c>
      <c r="L33" s="232">
        <v>5</v>
      </c>
      <c r="M33" s="75">
        <v>21</v>
      </c>
      <c r="N33" s="83">
        <v>20947.900000000001</v>
      </c>
      <c r="O33" s="75">
        <v>349</v>
      </c>
      <c r="P33" s="233">
        <f t="shared" si="6"/>
        <v>4.2</v>
      </c>
    </row>
    <row r="34" spans="1:16" ht="15" customHeight="1" x14ac:dyDescent="0.2">
      <c r="A34" s="264" t="s">
        <v>58</v>
      </c>
      <c r="B34" s="75">
        <f t="shared" si="0"/>
        <v>23</v>
      </c>
      <c r="C34" s="75">
        <f t="shared" si="1"/>
        <v>60</v>
      </c>
      <c r="D34" s="83">
        <f t="shared" si="2"/>
        <v>59051.6</v>
      </c>
      <c r="E34" s="75">
        <f t="shared" si="3"/>
        <v>935</v>
      </c>
      <c r="F34" s="96">
        <f t="shared" si="4"/>
        <v>2.6086956521739131</v>
      </c>
      <c r="G34" s="232">
        <v>20</v>
      </c>
      <c r="H34" s="75">
        <v>53</v>
      </c>
      <c r="I34" s="83">
        <v>52247.86</v>
      </c>
      <c r="J34" s="75">
        <v>812</v>
      </c>
      <c r="K34" s="233">
        <f t="shared" si="5"/>
        <v>2.65</v>
      </c>
      <c r="L34" s="232">
        <v>3</v>
      </c>
      <c r="M34" s="75">
        <v>7</v>
      </c>
      <c r="N34" s="83">
        <v>6803.74</v>
      </c>
      <c r="O34" s="75">
        <v>123</v>
      </c>
      <c r="P34" s="233">
        <f t="shared" si="6"/>
        <v>2.3333333333333335</v>
      </c>
    </row>
    <row r="35" spans="1:16" ht="15" customHeight="1" x14ac:dyDescent="0.2">
      <c r="A35" s="264" t="s">
        <v>59</v>
      </c>
      <c r="B35" s="75">
        <f t="shared" si="0"/>
        <v>66</v>
      </c>
      <c r="C35" s="75">
        <f t="shared" si="1"/>
        <v>180</v>
      </c>
      <c r="D35" s="83">
        <f t="shared" si="2"/>
        <v>266923.83999999997</v>
      </c>
      <c r="E35" s="75">
        <f t="shared" si="3"/>
        <v>3025</v>
      </c>
      <c r="F35" s="96">
        <f t="shared" si="4"/>
        <v>2.7272727272727271</v>
      </c>
      <c r="G35" s="232">
        <v>43</v>
      </c>
      <c r="H35" s="75">
        <v>111</v>
      </c>
      <c r="I35" s="83">
        <v>161136.03</v>
      </c>
      <c r="J35" s="75">
        <v>1853</v>
      </c>
      <c r="K35" s="233">
        <f t="shared" si="5"/>
        <v>2.5813953488372094</v>
      </c>
      <c r="L35" s="232">
        <v>23</v>
      </c>
      <c r="M35" s="75">
        <v>69</v>
      </c>
      <c r="N35" s="83">
        <v>105787.81</v>
      </c>
      <c r="O35" s="75">
        <v>1172</v>
      </c>
      <c r="P35" s="233">
        <f t="shared" si="6"/>
        <v>3</v>
      </c>
    </row>
    <row r="36" spans="1:16" ht="15" customHeight="1" x14ac:dyDescent="0.2">
      <c r="A36" s="264" t="s">
        <v>60</v>
      </c>
      <c r="B36" s="75">
        <f t="shared" si="0"/>
        <v>32</v>
      </c>
      <c r="C36" s="75">
        <f t="shared" si="1"/>
        <v>87</v>
      </c>
      <c r="D36" s="83">
        <f t="shared" si="2"/>
        <v>110591.04999999999</v>
      </c>
      <c r="E36" s="75">
        <f t="shared" si="3"/>
        <v>1400</v>
      </c>
      <c r="F36" s="96">
        <f t="shared" si="4"/>
        <v>2.71875</v>
      </c>
      <c r="G36" s="232">
        <v>21</v>
      </c>
      <c r="H36" s="75">
        <v>62</v>
      </c>
      <c r="I36" s="83">
        <v>78193.039999999994</v>
      </c>
      <c r="J36" s="75">
        <v>994</v>
      </c>
      <c r="K36" s="233">
        <f t="shared" si="5"/>
        <v>2.9523809523809526</v>
      </c>
      <c r="L36" s="232">
        <v>11</v>
      </c>
      <c r="M36" s="75">
        <v>25</v>
      </c>
      <c r="N36" s="83">
        <v>32398.01</v>
      </c>
      <c r="O36" s="75">
        <v>406</v>
      </c>
      <c r="P36" s="233">
        <f t="shared" si="6"/>
        <v>2.2727272727272729</v>
      </c>
    </row>
    <row r="37" spans="1:16" ht="20.100000000000001" customHeight="1" x14ac:dyDescent="0.2">
      <c r="A37" s="265" t="s">
        <v>5</v>
      </c>
      <c r="B37" s="123">
        <f>SUM(B9:B36)</f>
        <v>2251</v>
      </c>
      <c r="C37" s="123">
        <f>SUM(C9:C36)</f>
        <v>5914</v>
      </c>
      <c r="D37" s="137">
        <f>SUM(D9:D36)</f>
        <v>7802335.6399999987</v>
      </c>
      <c r="E37" s="123">
        <f>SUM(E9:E36)</f>
        <v>99132</v>
      </c>
      <c r="F37" s="148">
        <f t="shared" si="4"/>
        <v>2.6272767658818301</v>
      </c>
      <c r="G37" s="234">
        <f>SUM(G9:G36)</f>
        <v>1387</v>
      </c>
      <c r="H37" s="123">
        <f>SUM(H9:H36)</f>
        <v>3774</v>
      </c>
      <c r="I37" s="137">
        <f>SUM(I9:I36)</f>
        <v>5017473.96</v>
      </c>
      <c r="J37" s="123">
        <f>SUM(J9:J36)</f>
        <v>63379</v>
      </c>
      <c r="K37" s="235">
        <f t="shared" si="5"/>
        <v>2.7209805335255948</v>
      </c>
      <c r="L37" s="234">
        <f>SUM(L9:L36)</f>
        <v>864</v>
      </c>
      <c r="M37" s="123">
        <f>SUM(M9:M36)</f>
        <v>2140</v>
      </c>
      <c r="N37" s="137">
        <f>SUM(N9:N36)</f>
        <v>2784861.6799999997</v>
      </c>
      <c r="O37" s="123">
        <f>SUM(O9:O36)</f>
        <v>35753</v>
      </c>
      <c r="P37" s="235">
        <f t="shared" si="6"/>
        <v>2.4768518518518516</v>
      </c>
    </row>
    <row r="38" spans="1:16" ht="9.9499999999999993" customHeight="1" x14ac:dyDescent="0.2"/>
    <row r="39" spans="1:16" ht="44.25" customHeight="1" x14ac:dyDescent="0.2">
      <c r="A39" s="452" t="s">
        <v>451</v>
      </c>
      <c r="B39" s="452"/>
      <c r="C39" s="452"/>
      <c r="D39" s="452"/>
      <c r="E39" s="452"/>
      <c r="F39" s="452"/>
      <c r="G39" s="452"/>
      <c r="H39" s="452"/>
      <c r="I39" s="452"/>
      <c r="J39" s="452"/>
      <c r="K39" s="452"/>
      <c r="L39" s="452"/>
      <c r="M39" s="452"/>
      <c r="N39" s="452"/>
      <c r="O39" s="452"/>
      <c r="P39" s="452"/>
    </row>
    <row r="58" ht="30" customHeight="1" x14ac:dyDescent="0.2"/>
  </sheetData>
  <mergeCells count="7">
    <mergeCell ref="A39:P39"/>
    <mergeCell ref="A4:K4"/>
    <mergeCell ref="G6:K6"/>
    <mergeCell ref="L6:P6"/>
    <mergeCell ref="A3:F3"/>
    <mergeCell ref="A6:A7"/>
    <mergeCell ref="B6:F6"/>
  </mergeCells>
  <phoneticPr fontId="0" type="noConversion"/>
  <hyperlinks>
    <hyperlink ref="A1" location="Съдържание!Print_Area" display="към съдържанието" xr:uid="{00000000-0004-0000-2A00-000000000000}"/>
  </hyperlinks>
  <printOptions horizontalCentered="1"/>
  <pageMargins left="0.39370078740157483" right="0.39370078740157483" top="0.59055118110236227" bottom="0.39370078740157483" header="0.39370078740157483" footer="0.39370078740157483"/>
  <pageSetup paperSize="9" scale="65" orientation="landscape"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pageSetUpPr fitToPage="1"/>
  </sheetPr>
  <dimension ref="A1:P25"/>
  <sheetViews>
    <sheetView view="pageBreakPreview" zoomScale="96" zoomScaleNormal="100" zoomScaleSheetLayoutView="96" workbookViewId="0">
      <selection activeCell="H11" sqref="H11"/>
    </sheetView>
  </sheetViews>
  <sheetFormatPr defaultRowHeight="12.75" x14ac:dyDescent="0.2"/>
  <cols>
    <col min="1" max="1" width="30.7109375" customWidth="1"/>
    <col min="2" max="2" width="12.7109375" customWidth="1"/>
    <col min="3" max="3" width="25.7109375" customWidth="1"/>
    <col min="4" max="4" width="20.7109375" customWidth="1"/>
    <col min="5" max="5" width="30.7109375" customWidth="1"/>
  </cols>
  <sheetData>
    <row r="1" spans="1:16" s="5" customFormat="1" ht="15" customHeight="1" x14ac:dyDescent="0.2">
      <c r="A1" s="163" t="s">
        <v>64</v>
      </c>
      <c r="B1" s="77"/>
      <c r="C1" s="77"/>
      <c r="D1" s="85"/>
      <c r="E1" s="94"/>
    </row>
    <row r="2" spans="1:16" s="5" customFormat="1" ht="15" customHeight="1" x14ac:dyDescent="0.2">
      <c r="A2" s="163"/>
      <c r="B2" s="274"/>
      <c r="C2" s="274"/>
      <c r="D2" s="85"/>
      <c r="E2" s="94"/>
    </row>
    <row r="3" spans="1:16" s="5" customFormat="1" ht="15" customHeight="1" x14ac:dyDescent="0.2">
      <c r="A3" s="396" t="s">
        <v>311</v>
      </c>
      <c r="B3" s="396"/>
      <c r="C3" s="396"/>
      <c r="D3" s="396"/>
      <c r="E3" s="396"/>
      <c r="F3" s="284"/>
      <c r="G3" s="284"/>
      <c r="H3" s="284"/>
    </row>
    <row r="4" spans="1:16" ht="30" customHeight="1" x14ac:dyDescent="0.2">
      <c r="A4" s="430" t="s">
        <v>453</v>
      </c>
      <c r="B4" s="430"/>
      <c r="C4" s="430"/>
      <c r="D4" s="430"/>
      <c r="E4" s="430"/>
      <c r="F4" s="280"/>
      <c r="G4" s="280"/>
      <c r="H4" s="280"/>
      <c r="I4" s="280"/>
      <c r="J4" s="280"/>
      <c r="K4" s="280"/>
      <c r="L4" s="280"/>
      <c r="M4" s="280"/>
      <c r="N4" s="280"/>
      <c r="O4" s="280"/>
      <c r="P4" s="280"/>
    </row>
    <row r="5" spans="1:16" s="10" customFormat="1" ht="15" customHeight="1" x14ac:dyDescent="0.2">
      <c r="A5" s="340"/>
      <c r="B5" s="340"/>
      <c r="C5" s="340"/>
      <c r="D5" s="340"/>
      <c r="E5" s="340"/>
    </row>
    <row r="6" spans="1:16" ht="39.950000000000003" customHeight="1" x14ac:dyDescent="0.2">
      <c r="A6" s="158" t="s">
        <v>61</v>
      </c>
      <c r="B6" s="146" t="s">
        <v>62</v>
      </c>
      <c r="C6" s="146" t="s">
        <v>235</v>
      </c>
      <c r="D6" s="147" t="s">
        <v>236</v>
      </c>
      <c r="E6" s="146" t="s">
        <v>231</v>
      </c>
    </row>
    <row r="7" spans="1:16" ht="20.100000000000001" customHeight="1" x14ac:dyDescent="0.2">
      <c r="A7" s="133">
        <v>1</v>
      </c>
      <c r="B7" s="125">
        <v>2</v>
      </c>
      <c r="C7" s="125">
        <v>3</v>
      </c>
      <c r="D7" s="133">
        <v>4</v>
      </c>
      <c r="E7" s="133" t="s">
        <v>209</v>
      </c>
    </row>
    <row r="8" spans="1:16" ht="15" customHeight="1" x14ac:dyDescent="0.2">
      <c r="A8" s="99" t="s">
        <v>88</v>
      </c>
      <c r="B8" s="75">
        <v>109.64827911362565</v>
      </c>
      <c r="C8" s="75">
        <v>394.86063252301159</v>
      </c>
      <c r="D8" s="75">
        <v>6277.8894249881132</v>
      </c>
      <c r="E8" s="96">
        <f>D8/C8</f>
        <v>15.899000578697224</v>
      </c>
      <c r="G8" s="171"/>
    </row>
    <row r="9" spans="1:16" ht="15" customHeight="1" x14ac:dyDescent="0.2">
      <c r="A9" s="99" t="s">
        <v>89</v>
      </c>
      <c r="B9" s="75">
        <v>117.92362093352192</v>
      </c>
      <c r="C9" s="75">
        <v>454.4622374321454</v>
      </c>
      <c r="D9" s="75">
        <v>6713.4418479574097</v>
      </c>
      <c r="E9" s="96">
        <f t="shared" ref="E9:E14" si="0">D9/C9</f>
        <v>14.772276539169608</v>
      </c>
      <c r="G9" s="171"/>
    </row>
    <row r="10" spans="1:16" ht="15" customHeight="1" x14ac:dyDescent="0.2">
      <c r="A10" s="99" t="s">
        <v>90</v>
      </c>
      <c r="B10" s="75">
        <v>237.91607732201791</v>
      </c>
      <c r="C10" s="75">
        <v>763.11340571158837</v>
      </c>
      <c r="D10" s="75">
        <v>12218.782084759107</v>
      </c>
      <c r="E10" s="96">
        <f t="shared" si="0"/>
        <v>16.011751324647914</v>
      </c>
      <c r="G10" s="171"/>
    </row>
    <row r="11" spans="1:16" ht="15" customHeight="1" x14ac:dyDescent="0.2">
      <c r="A11" s="99" t="s">
        <v>91</v>
      </c>
      <c r="B11" s="75">
        <v>251.36350777934936</v>
      </c>
      <c r="C11" s="75">
        <v>697.12591456219025</v>
      </c>
      <c r="D11" s="75">
        <v>10295.357151208562</v>
      </c>
      <c r="E11" s="96">
        <f t="shared" si="0"/>
        <v>14.768289251840914</v>
      </c>
      <c r="G11" s="171"/>
    </row>
    <row r="12" spans="1:16" ht="15" customHeight="1" x14ac:dyDescent="0.2">
      <c r="A12" s="99" t="s">
        <v>92</v>
      </c>
      <c r="B12" s="75">
        <v>439.62753418198963</v>
      </c>
      <c r="C12" s="75">
        <v>1287.8203917866415</v>
      </c>
      <c r="D12" s="75">
        <v>19775.775584014715</v>
      </c>
      <c r="E12" s="96">
        <f t="shared" si="0"/>
        <v>15.356004385502112</v>
      </c>
      <c r="G12" s="171"/>
    </row>
    <row r="13" spans="1:16" ht="15" customHeight="1" x14ac:dyDescent="0.2">
      <c r="A13" s="99" t="s">
        <v>127</v>
      </c>
      <c r="B13" s="75">
        <v>324.80716643092882</v>
      </c>
      <c r="C13" s="75">
        <v>971.71902289355671</v>
      </c>
      <c r="D13" s="75">
        <v>14721.883844013313</v>
      </c>
      <c r="E13" s="96">
        <f t="shared" si="0"/>
        <v>15.150350561394706</v>
      </c>
      <c r="G13" s="171"/>
    </row>
    <row r="14" spans="1:16" ht="15" customHeight="1" x14ac:dyDescent="0.2">
      <c r="A14" s="99" t="s">
        <v>260</v>
      </c>
      <c r="B14" s="75">
        <v>712.71381423856667</v>
      </c>
      <c r="C14" s="75">
        <v>4449.898395090866</v>
      </c>
      <c r="D14" s="75">
        <v>65953.870063058785</v>
      </c>
      <c r="E14" s="96">
        <f t="shared" si="0"/>
        <v>14.821432807503916</v>
      </c>
      <c r="G14" s="171"/>
    </row>
    <row r="15" spans="1:16" ht="20.100000000000001" customHeight="1" x14ac:dyDescent="0.2">
      <c r="A15" s="226" t="s">
        <v>5</v>
      </c>
      <c r="B15" s="123">
        <f>SUM(B8:B14)</f>
        <v>2194</v>
      </c>
      <c r="C15" s="123">
        <f>SUM(C8:C14)</f>
        <v>9019</v>
      </c>
      <c r="D15" s="123">
        <f>SUM(D8:D14)</f>
        <v>135957</v>
      </c>
      <c r="E15" s="148">
        <f>D15/C15</f>
        <v>15.074509369109657</v>
      </c>
      <c r="G15" s="171"/>
    </row>
    <row r="17" spans="2:4" x14ac:dyDescent="0.2">
      <c r="B17" s="171"/>
      <c r="C17" s="171"/>
      <c r="D17" s="171"/>
    </row>
    <row r="18" spans="2:4" x14ac:dyDescent="0.2">
      <c r="B18" s="171"/>
      <c r="C18" s="171"/>
      <c r="D18" s="171"/>
    </row>
    <row r="19" spans="2:4" x14ac:dyDescent="0.2">
      <c r="B19" s="171"/>
      <c r="C19" s="171"/>
      <c r="D19" s="171"/>
    </row>
    <row r="20" spans="2:4" x14ac:dyDescent="0.2">
      <c r="B20" s="171"/>
      <c r="C20" s="171"/>
      <c r="D20" s="171"/>
    </row>
    <row r="21" spans="2:4" x14ac:dyDescent="0.2">
      <c r="B21" s="171"/>
      <c r="C21" s="171"/>
      <c r="D21" s="171"/>
    </row>
    <row r="22" spans="2:4" x14ac:dyDescent="0.2">
      <c r="B22" s="171"/>
      <c r="C22" s="171"/>
      <c r="D22" s="171"/>
    </row>
    <row r="23" spans="2:4" x14ac:dyDescent="0.2">
      <c r="B23" s="171"/>
      <c r="C23" s="171"/>
      <c r="D23" s="171"/>
    </row>
    <row r="24" spans="2:4" x14ac:dyDescent="0.2">
      <c r="B24" s="171"/>
      <c r="C24" s="171"/>
      <c r="D24" s="171"/>
    </row>
    <row r="25" spans="2:4" x14ac:dyDescent="0.2">
      <c r="B25" s="8"/>
    </row>
  </sheetData>
  <mergeCells count="2">
    <mergeCell ref="A4:E4"/>
    <mergeCell ref="A3:E3"/>
  </mergeCells>
  <phoneticPr fontId="0" type="noConversion"/>
  <hyperlinks>
    <hyperlink ref="A1" location="Съдържание!Print_Area" display="към съдържанието" xr:uid="{00000000-0004-0000-2D00-000000000000}"/>
  </hyperlinks>
  <printOptions horizontalCentered="1"/>
  <pageMargins left="0.39370078740157483" right="0.39370078740157483" top="0.59055118110236227" bottom="0.39370078740157483" header="0.39370078740157483" footer="0.39370078740157483"/>
  <pageSetup paperSize="9" orientation="landscape" r:id="rId1"/>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P78"/>
  <sheetViews>
    <sheetView zoomScaleNormal="100" zoomScaleSheetLayoutView="86" workbookViewId="0">
      <selection activeCell="H11" sqref="H11"/>
    </sheetView>
  </sheetViews>
  <sheetFormatPr defaultRowHeight="12.75" x14ac:dyDescent="0.2"/>
  <cols>
    <col min="1" max="1" width="10.7109375" customWidth="1"/>
    <col min="2" max="2" width="10.7109375" style="2" customWidth="1"/>
    <col min="3" max="3" width="60.7109375" customWidth="1"/>
    <col min="4" max="4" width="25.7109375" customWidth="1"/>
    <col min="5" max="6" width="20.7109375" customWidth="1"/>
    <col min="8" max="8" width="8.5703125" customWidth="1"/>
    <col min="10" max="10" width="40.28515625" customWidth="1"/>
  </cols>
  <sheetData>
    <row r="1" spans="1:16" s="5" customFormat="1" x14ac:dyDescent="0.2">
      <c r="A1" s="163" t="s">
        <v>64</v>
      </c>
      <c r="B1" s="151"/>
      <c r="F1" s="94"/>
      <c r="H1"/>
      <c r="I1"/>
      <c r="J1"/>
      <c r="K1"/>
      <c r="L1"/>
      <c r="M1"/>
      <c r="N1"/>
      <c r="O1"/>
      <c r="P1"/>
    </row>
    <row r="2" spans="1:16" s="5" customFormat="1" x14ac:dyDescent="0.2">
      <c r="A2" s="163"/>
      <c r="B2" s="151"/>
      <c r="F2" s="94"/>
      <c r="H2"/>
      <c r="I2"/>
      <c r="J2"/>
      <c r="K2"/>
      <c r="L2"/>
      <c r="M2"/>
      <c r="N2"/>
      <c r="O2"/>
      <c r="P2"/>
    </row>
    <row r="3" spans="1:16" s="5" customFormat="1" ht="15" customHeight="1" x14ac:dyDescent="0.2">
      <c r="A3" s="396" t="s">
        <v>311</v>
      </c>
      <c r="B3" s="396"/>
      <c r="C3" s="396"/>
      <c r="D3" s="396"/>
      <c r="E3" s="396"/>
      <c r="F3" s="396"/>
      <c r="G3" s="284"/>
      <c r="H3" s="284"/>
      <c r="I3"/>
      <c r="J3"/>
      <c r="K3"/>
      <c r="L3"/>
      <c r="M3"/>
      <c r="N3"/>
      <c r="O3"/>
      <c r="P3"/>
    </row>
    <row r="4" spans="1:16" ht="31.5" customHeight="1" x14ac:dyDescent="0.2">
      <c r="A4" s="396" t="s">
        <v>454</v>
      </c>
      <c r="B4" s="396"/>
      <c r="C4" s="396"/>
      <c r="D4" s="396"/>
      <c r="E4" s="396"/>
      <c r="F4" s="396"/>
      <c r="G4" s="281"/>
      <c r="H4" s="281"/>
      <c r="I4" s="281"/>
      <c r="J4" s="281"/>
      <c r="K4" s="281"/>
      <c r="L4" s="281"/>
      <c r="M4" s="281"/>
      <c r="N4" s="281"/>
      <c r="O4" s="281"/>
      <c r="P4" s="281"/>
    </row>
    <row r="5" spans="1:16" ht="15" customHeight="1" x14ac:dyDescent="0.2">
      <c r="A5" s="66"/>
      <c r="B5" s="66"/>
      <c r="C5" s="66"/>
      <c r="D5" s="66"/>
      <c r="E5" s="66"/>
      <c r="F5" s="66"/>
    </row>
    <row r="6" spans="1:16" s="47" customFormat="1" ht="39.950000000000003" customHeight="1" x14ac:dyDescent="0.2">
      <c r="A6" s="133" t="s">
        <v>139</v>
      </c>
      <c r="B6" s="133" t="s">
        <v>138</v>
      </c>
      <c r="C6" s="133" t="s">
        <v>151</v>
      </c>
      <c r="D6" s="133" t="s">
        <v>171</v>
      </c>
      <c r="E6" s="133" t="s">
        <v>140</v>
      </c>
      <c r="F6" s="133" t="s">
        <v>177</v>
      </c>
      <c r="H6"/>
      <c r="I6"/>
      <c r="J6"/>
      <c r="K6"/>
      <c r="L6"/>
      <c r="M6"/>
      <c r="N6"/>
      <c r="O6"/>
      <c r="P6"/>
    </row>
    <row r="7" spans="1:16" s="47" customFormat="1" ht="20.100000000000001" customHeight="1" x14ac:dyDescent="0.2">
      <c r="A7" s="133">
        <v>1</v>
      </c>
      <c r="B7" s="133">
        <v>2</v>
      </c>
      <c r="C7" s="133">
        <v>3</v>
      </c>
      <c r="D7" s="133">
        <v>4</v>
      </c>
      <c r="E7" s="133">
        <v>5</v>
      </c>
      <c r="F7" s="133">
        <v>6</v>
      </c>
      <c r="H7"/>
      <c r="I7"/>
      <c r="J7"/>
      <c r="K7"/>
      <c r="L7"/>
      <c r="M7"/>
      <c r="N7"/>
      <c r="O7"/>
      <c r="P7"/>
    </row>
    <row r="8" spans="1:16" ht="15" customHeight="1" x14ac:dyDescent="0.2">
      <c r="A8" s="105">
        <v>1</v>
      </c>
      <c r="B8" s="105" t="s">
        <v>178</v>
      </c>
      <c r="C8" s="106" t="s">
        <v>197</v>
      </c>
      <c r="D8" s="102">
        <v>510</v>
      </c>
      <c r="E8" s="372">
        <v>5.4899999999999997E-2</v>
      </c>
      <c r="F8" s="103">
        <v>28.2</v>
      </c>
    </row>
    <row r="9" spans="1:16" ht="15" customHeight="1" x14ac:dyDescent="0.2">
      <c r="A9" s="105">
        <v>2</v>
      </c>
      <c r="B9" s="105" t="s">
        <v>185</v>
      </c>
      <c r="C9" s="106" t="s">
        <v>202</v>
      </c>
      <c r="D9" s="102">
        <v>453</v>
      </c>
      <c r="E9" s="372">
        <v>4.8800000000000003E-2</v>
      </c>
      <c r="F9" s="103">
        <v>31.2</v>
      </c>
    </row>
    <row r="10" spans="1:16" ht="15" customHeight="1" x14ac:dyDescent="0.2">
      <c r="A10" s="105">
        <v>3</v>
      </c>
      <c r="B10" s="105" t="s">
        <v>182</v>
      </c>
      <c r="C10" s="106" t="s">
        <v>196</v>
      </c>
      <c r="D10" s="102">
        <v>303</v>
      </c>
      <c r="E10" s="372">
        <v>3.2599999999999997E-2</v>
      </c>
      <c r="F10" s="103">
        <v>28.7</v>
      </c>
    </row>
    <row r="11" spans="1:16" ht="15" customHeight="1" x14ac:dyDescent="0.2">
      <c r="A11" s="105">
        <v>4</v>
      </c>
      <c r="B11" s="105" t="s">
        <v>186</v>
      </c>
      <c r="C11" s="106" t="s">
        <v>203</v>
      </c>
      <c r="D11" s="102">
        <v>256</v>
      </c>
      <c r="E11" s="372">
        <v>2.76E-2</v>
      </c>
      <c r="F11" s="103">
        <v>31.2</v>
      </c>
    </row>
    <row r="12" spans="1:16" ht="15" customHeight="1" x14ac:dyDescent="0.2">
      <c r="A12" s="105">
        <v>5</v>
      </c>
      <c r="B12" s="105" t="s">
        <v>190</v>
      </c>
      <c r="C12" s="106" t="s">
        <v>199</v>
      </c>
      <c r="D12" s="102">
        <v>197</v>
      </c>
      <c r="E12" s="372">
        <v>2.12E-2</v>
      </c>
      <c r="F12" s="103">
        <v>30.8</v>
      </c>
    </row>
    <row r="13" spans="1:16" ht="15" customHeight="1" x14ac:dyDescent="0.2">
      <c r="A13" s="105">
        <v>6</v>
      </c>
      <c r="B13" s="105" t="s">
        <v>184</v>
      </c>
      <c r="C13" s="106" t="s">
        <v>194</v>
      </c>
      <c r="D13" s="102">
        <v>179</v>
      </c>
      <c r="E13" s="372">
        <v>1.9300000000000001E-2</v>
      </c>
      <c r="F13" s="103">
        <v>23.9</v>
      </c>
    </row>
    <row r="14" spans="1:16" ht="15" customHeight="1" x14ac:dyDescent="0.2">
      <c r="A14" s="105">
        <v>7</v>
      </c>
      <c r="B14" s="105" t="s">
        <v>183</v>
      </c>
      <c r="C14" s="106" t="s">
        <v>201</v>
      </c>
      <c r="D14" s="102">
        <v>178</v>
      </c>
      <c r="E14" s="372">
        <v>1.9199999999999998E-2</v>
      </c>
      <c r="F14" s="103">
        <v>28</v>
      </c>
    </row>
    <row r="15" spans="1:16" ht="30" customHeight="1" x14ac:dyDescent="0.2">
      <c r="A15" s="105">
        <v>8</v>
      </c>
      <c r="B15" s="105" t="s">
        <v>191</v>
      </c>
      <c r="C15" s="106" t="s">
        <v>259</v>
      </c>
      <c r="D15" s="102">
        <v>160</v>
      </c>
      <c r="E15" s="372">
        <v>1.72E-2</v>
      </c>
      <c r="F15" s="103">
        <v>29</v>
      </c>
    </row>
    <row r="16" spans="1:16" ht="15" customHeight="1" x14ac:dyDescent="0.2">
      <c r="A16" s="105">
        <v>9</v>
      </c>
      <c r="B16" s="105" t="s">
        <v>348</v>
      </c>
      <c r="C16" s="106" t="s">
        <v>349</v>
      </c>
      <c r="D16" s="102">
        <v>153</v>
      </c>
      <c r="E16" s="372">
        <v>1.6500000000000001E-2</v>
      </c>
      <c r="F16" s="103">
        <v>26</v>
      </c>
      <c r="H16" s="47"/>
      <c r="I16" s="47"/>
    </row>
    <row r="17" spans="1:9" ht="15" customHeight="1" x14ac:dyDescent="0.2">
      <c r="A17" s="105">
        <v>10</v>
      </c>
      <c r="B17" s="105" t="s">
        <v>187</v>
      </c>
      <c r="C17" s="106" t="s">
        <v>198</v>
      </c>
      <c r="D17" s="102">
        <v>152</v>
      </c>
      <c r="E17" s="372">
        <v>1.6400000000000001E-2</v>
      </c>
      <c r="F17" s="103">
        <v>31.1</v>
      </c>
      <c r="H17" s="47"/>
      <c r="I17" s="47"/>
    </row>
    <row r="18" spans="1:9" ht="15" customHeight="1" x14ac:dyDescent="0.2">
      <c r="A18" s="105">
        <v>11</v>
      </c>
      <c r="B18" s="105" t="s">
        <v>181</v>
      </c>
      <c r="C18" s="106" t="s">
        <v>204</v>
      </c>
      <c r="D18" s="102">
        <v>149</v>
      </c>
      <c r="E18" s="372">
        <v>1.6E-2</v>
      </c>
      <c r="F18" s="103">
        <v>18.600000000000001</v>
      </c>
      <c r="H18" s="47"/>
      <c r="I18" s="47"/>
    </row>
    <row r="19" spans="1:9" ht="15" customHeight="1" x14ac:dyDescent="0.2">
      <c r="A19" s="105">
        <v>12</v>
      </c>
      <c r="B19" s="105" t="s">
        <v>188</v>
      </c>
      <c r="C19" s="107" t="s">
        <v>195</v>
      </c>
      <c r="D19" s="102">
        <v>129</v>
      </c>
      <c r="E19" s="372">
        <v>1.3899999999999999E-2</v>
      </c>
      <c r="F19" s="103">
        <v>30.4</v>
      </c>
      <c r="H19" s="47"/>
      <c r="I19" s="47"/>
    </row>
    <row r="20" spans="1:9" ht="15" customHeight="1" x14ac:dyDescent="0.2">
      <c r="A20" s="105">
        <v>13</v>
      </c>
      <c r="B20" s="105" t="s">
        <v>281</v>
      </c>
      <c r="C20" s="106" t="s">
        <v>282</v>
      </c>
      <c r="D20" s="102">
        <v>128</v>
      </c>
      <c r="E20" s="372">
        <v>1.38E-2</v>
      </c>
      <c r="F20" s="103">
        <v>31.7</v>
      </c>
      <c r="H20" s="47"/>
      <c r="I20" s="47"/>
    </row>
    <row r="21" spans="1:9" ht="15" customHeight="1" x14ac:dyDescent="0.2">
      <c r="A21" s="105">
        <v>14</v>
      </c>
      <c r="B21" s="105" t="s">
        <v>189</v>
      </c>
      <c r="C21" s="106" t="s">
        <v>200</v>
      </c>
      <c r="D21" s="102">
        <v>122</v>
      </c>
      <c r="E21" s="372">
        <v>1.3100000000000001E-2</v>
      </c>
      <c r="F21" s="103">
        <v>29.5</v>
      </c>
      <c r="H21" s="47"/>
      <c r="I21" s="47"/>
    </row>
    <row r="22" spans="1:9" ht="15" customHeight="1" x14ac:dyDescent="0.2">
      <c r="A22" s="105">
        <v>15</v>
      </c>
      <c r="B22" s="105" t="s">
        <v>272</v>
      </c>
      <c r="C22" s="106" t="s">
        <v>273</v>
      </c>
      <c r="D22" s="102">
        <v>113</v>
      </c>
      <c r="E22" s="372">
        <v>1.2200000000000001E-2</v>
      </c>
      <c r="F22" s="103">
        <v>18.8</v>
      </c>
      <c r="H22" s="47"/>
      <c r="I22" s="47"/>
    </row>
    <row r="23" spans="1:9" ht="15" customHeight="1" x14ac:dyDescent="0.2">
      <c r="A23" s="105">
        <v>16</v>
      </c>
      <c r="B23" s="105" t="s">
        <v>371</v>
      </c>
      <c r="C23" s="106" t="s">
        <v>372</v>
      </c>
      <c r="D23" s="102">
        <v>110</v>
      </c>
      <c r="E23" s="372">
        <v>1.18E-2</v>
      </c>
      <c r="F23" s="103">
        <v>31.3</v>
      </c>
      <c r="H23" s="47"/>
      <c r="I23" s="47"/>
    </row>
    <row r="24" spans="1:9" ht="15" customHeight="1" x14ac:dyDescent="0.2">
      <c r="A24" s="105">
        <v>17</v>
      </c>
      <c r="B24" s="105" t="s">
        <v>369</v>
      </c>
      <c r="C24" s="106" t="s">
        <v>370</v>
      </c>
      <c r="D24" s="102">
        <v>105</v>
      </c>
      <c r="E24" s="372">
        <v>1.1299999999999999E-2</v>
      </c>
      <c r="F24" s="103">
        <v>24.5</v>
      </c>
      <c r="H24" s="47"/>
      <c r="I24" s="47"/>
    </row>
    <row r="25" spans="1:9" ht="15" customHeight="1" x14ac:dyDescent="0.2">
      <c r="A25" s="105">
        <v>18</v>
      </c>
      <c r="B25" s="105" t="s">
        <v>274</v>
      </c>
      <c r="C25" s="106" t="s">
        <v>275</v>
      </c>
      <c r="D25" s="102">
        <v>101</v>
      </c>
      <c r="E25" s="372">
        <v>1.09E-2</v>
      </c>
      <c r="F25" s="103">
        <v>30.1</v>
      </c>
      <c r="H25" s="47"/>
      <c r="I25" s="47"/>
    </row>
    <row r="26" spans="1:9" ht="15" customHeight="1" x14ac:dyDescent="0.2">
      <c r="A26" s="105">
        <v>19</v>
      </c>
      <c r="B26" s="105" t="s">
        <v>283</v>
      </c>
      <c r="C26" s="106" t="s">
        <v>284</v>
      </c>
      <c r="D26" s="102">
        <v>98</v>
      </c>
      <c r="E26" s="372">
        <v>1.0500000000000001E-2</v>
      </c>
      <c r="F26" s="103">
        <v>28.6</v>
      </c>
      <c r="H26" s="47"/>
      <c r="I26" s="47"/>
    </row>
    <row r="27" spans="1:9" ht="15" customHeight="1" x14ac:dyDescent="0.2">
      <c r="A27" s="152">
        <v>20</v>
      </c>
      <c r="B27" s="152" t="s">
        <v>373</v>
      </c>
      <c r="C27" s="153" t="s">
        <v>374</v>
      </c>
      <c r="D27" s="154">
        <v>96</v>
      </c>
      <c r="E27" s="373">
        <v>1.03E-2</v>
      </c>
      <c r="F27" s="155">
        <v>31.3</v>
      </c>
      <c r="H27" s="47"/>
      <c r="I27" s="47"/>
    </row>
    <row r="28" spans="1:9" ht="9.9499999999999993" customHeight="1" x14ac:dyDescent="0.2">
      <c r="H28" s="47"/>
      <c r="I28" s="47"/>
    </row>
    <row r="29" spans="1:9" s="5" customFormat="1" ht="18" customHeight="1" x14ac:dyDescent="0.2">
      <c r="A29" s="390" t="s">
        <v>287</v>
      </c>
      <c r="B29" s="390"/>
      <c r="C29" s="390"/>
      <c r="D29" s="390"/>
      <c r="E29" s="390"/>
      <c r="F29" s="390"/>
      <c r="H29" s="100"/>
      <c r="I29" s="100"/>
    </row>
    <row r="31" spans="1:9" x14ac:dyDescent="0.2">
      <c r="C31" s="48"/>
      <c r="D31" s="42"/>
    </row>
    <row r="34" spans="1:2" x14ac:dyDescent="0.2">
      <c r="A34" s="42"/>
      <c r="B34" s="48"/>
    </row>
    <row r="35" spans="1:2" x14ac:dyDescent="0.2">
      <c r="A35" s="42"/>
      <c r="B35" s="48"/>
    </row>
    <row r="36" spans="1:2" x14ac:dyDescent="0.2">
      <c r="A36" s="42"/>
      <c r="B36" s="48"/>
    </row>
    <row r="37" spans="1:2" ht="13.5" customHeight="1" x14ac:dyDescent="0.2">
      <c r="B37" s="48"/>
    </row>
    <row r="51" spans="1:9" s="2" customFormat="1" x14ac:dyDescent="0.2">
      <c r="A51" s="42"/>
      <c r="C51"/>
      <c r="D51"/>
      <c r="E51"/>
      <c r="F51"/>
      <c r="G51"/>
      <c r="H51"/>
      <c r="I51"/>
    </row>
    <row r="53" spans="1:9" s="2" customFormat="1" x14ac:dyDescent="0.2">
      <c r="A53"/>
      <c r="C53"/>
      <c r="D53"/>
      <c r="E53"/>
      <c r="F53"/>
      <c r="G53"/>
      <c r="H53"/>
      <c r="I53"/>
    </row>
    <row r="54" spans="1:9" s="2" customFormat="1" x14ac:dyDescent="0.2">
      <c r="A54"/>
      <c r="C54"/>
      <c r="D54"/>
      <c r="E54"/>
      <c r="F54"/>
      <c r="G54"/>
      <c r="H54"/>
      <c r="I54"/>
    </row>
    <row r="55" spans="1:9" s="2" customFormat="1" x14ac:dyDescent="0.2">
      <c r="A55"/>
      <c r="C55"/>
      <c r="D55"/>
      <c r="E55"/>
      <c r="F55"/>
      <c r="G55"/>
      <c r="H55"/>
      <c r="I55"/>
    </row>
    <row r="56" spans="1:9" s="2" customFormat="1" x14ac:dyDescent="0.2">
      <c r="A56"/>
      <c r="C56"/>
      <c r="D56"/>
      <c r="E56"/>
      <c r="F56"/>
      <c r="G56"/>
      <c r="H56"/>
      <c r="I56"/>
    </row>
    <row r="57" spans="1:9" s="2" customFormat="1" x14ac:dyDescent="0.2">
      <c r="A57"/>
      <c r="C57"/>
      <c r="D57"/>
      <c r="E57"/>
      <c r="F57"/>
      <c r="G57"/>
      <c r="H57"/>
      <c r="I57"/>
    </row>
    <row r="58" spans="1:9" s="2" customFormat="1" x14ac:dyDescent="0.2">
      <c r="A58"/>
      <c r="C58"/>
      <c r="D58"/>
      <c r="E58"/>
      <c r="F58"/>
      <c r="G58"/>
      <c r="H58"/>
      <c r="I58"/>
    </row>
    <row r="59" spans="1:9" s="2" customFormat="1" x14ac:dyDescent="0.2">
      <c r="A59"/>
      <c r="C59"/>
      <c r="D59"/>
      <c r="E59"/>
      <c r="F59"/>
      <c r="G59"/>
      <c r="H59"/>
      <c r="I59"/>
    </row>
    <row r="60" spans="1:9" s="2" customFormat="1" x14ac:dyDescent="0.2">
      <c r="A60"/>
      <c r="C60"/>
      <c r="D60"/>
      <c r="E60"/>
      <c r="F60"/>
      <c r="G60"/>
      <c r="H60"/>
      <c r="I60"/>
    </row>
    <row r="61" spans="1:9" s="2" customFormat="1" x14ac:dyDescent="0.2">
      <c r="A61"/>
      <c r="C61"/>
      <c r="D61"/>
      <c r="E61"/>
      <c r="F61"/>
      <c r="G61"/>
      <c r="H61"/>
      <c r="I61"/>
    </row>
    <row r="62" spans="1:9" s="2" customFormat="1" x14ac:dyDescent="0.2">
      <c r="A62"/>
      <c r="C62"/>
      <c r="D62"/>
      <c r="E62"/>
      <c r="F62"/>
      <c r="G62"/>
      <c r="H62"/>
      <c r="I62"/>
    </row>
    <row r="63" spans="1:9" s="2" customFormat="1" x14ac:dyDescent="0.2">
      <c r="A63"/>
      <c r="C63"/>
      <c r="D63"/>
      <c r="E63"/>
      <c r="F63"/>
      <c r="G63"/>
      <c r="H63"/>
      <c r="I63"/>
    </row>
    <row r="64" spans="1:9" s="2" customFormat="1" x14ac:dyDescent="0.2">
      <c r="A64"/>
      <c r="C64"/>
      <c r="D64"/>
      <c r="E64"/>
      <c r="F64"/>
      <c r="G64"/>
      <c r="H64"/>
      <c r="I64"/>
    </row>
    <row r="65" spans="1:9" s="2" customFormat="1" x14ac:dyDescent="0.2">
      <c r="A65"/>
      <c r="C65"/>
      <c r="D65"/>
      <c r="E65"/>
      <c r="F65"/>
      <c r="G65"/>
      <c r="H65"/>
      <c r="I65"/>
    </row>
    <row r="66" spans="1:9" s="2" customFormat="1" x14ac:dyDescent="0.2">
      <c r="A66"/>
      <c r="C66"/>
      <c r="D66"/>
      <c r="E66"/>
      <c r="F66"/>
      <c r="G66"/>
      <c r="H66"/>
      <c r="I66"/>
    </row>
    <row r="67" spans="1:9" s="2" customFormat="1" x14ac:dyDescent="0.2">
      <c r="A67"/>
      <c r="C67"/>
      <c r="D67"/>
      <c r="E67"/>
      <c r="F67"/>
      <c r="G67"/>
      <c r="H67"/>
      <c r="I67"/>
    </row>
    <row r="68" spans="1:9" s="2" customFormat="1" x14ac:dyDescent="0.2">
      <c r="A68"/>
      <c r="C68"/>
      <c r="D68"/>
      <c r="E68"/>
      <c r="F68"/>
      <c r="G68"/>
      <c r="H68"/>
      <c r="I68"/>
    </row>
    <row r="69" spans="1:9" s="2" customFormat="1" x14ac:dyDescent="0.2">
      <c r="A69"/>
      <c r="C69"/>
      <c r="D69"/>
      <c r="E69"/>
      <c r="F69"/>
      <c r="G69"/>
      <c r="H69"/>
      <c r="I69"/>
    </row>
    <row r="70" spans="1:9" s="2" customFormat="1" x14ac:dyDescent="0.2">
      <c r="A70"/>
      <c r="C70"/>
      <c r="D70"/>
      <c r="E70"/>
      <c r="F70"/>
      <c r="G70"/>
      <c r="H70"/>
      <c r="I70"/>
    </row>
    <row r="71" spans="1:9" s="2" customFormat="1" x14ac:dyDescent="0.2">
      <c r="A71"/>
      <c r="C71"/>
      <c r="D71"/>
      <c r="E71"/>
      <c r="F71"/>
      <c r="G71"/>
      <c r="H71"/>
      <c r="I71"/>
    </row>
    <row r="72" spans="1:9" s="2" customFormat="1" x14ac:dyDescent="0.2">
      <c r="A72"/>
      <c r="C72"/>
      <c r="D72"/>
      <c r="E72"/>
      <c r="F72"/>
      <c r="G72"/>
      <c r="H72"/>
      <c r="I72"/>
    </row>
    <row r="73" spans="1:9" s="2" customFormat="1" x14ac:dyDescent="0.2">
      <c r="A73"/>
      <c r="C73"/>
      <c r="D73"/>
      <c r="E73"/>
      <c r="F73"/>
      <c r="G73"/>
      <c r="H73"/>
      <c r="I73"/>
    </row>
    <row r="74" spans="1:9" s="2" customFormat="1" x14ac:dyDescent="0.2">
      <c r="A74"/>
      <c r="C74"/>
      <c r="D74"/>
      <c r="E74"/>
      <c r="F74"/>
      <c r="G74"/>
      <c r="H74"/>
      <c r="I74"/>
    </row>
    <row r="75" spans="1:9" s="2" customFormat="1" x14ac:dyDescent="0.2">
      <c r="A75"/>
      <c r="C75"/>
      <c r="D75"/>
      <c r="E75"/>
      <c r="F75"/>
      <c r="G75"/>
      <c r="H75"/>
      <c r="I75"/>
    </row>
    <row r="76" spans="1:9" s="2" customFormat="1" x14ac:dyDescent="0.2">
      <c r="A76"/>
      <c r="C76"/>
      <c r="D76"/>
      <c r="E76"/>
      <c r="F76"/>
      <c r="G76"/>
      <c r="H76"/>
      <c r="I76"/>
    </row>
    <row r="78" spans="1:9" s="2" customFormat="1" x14ac:dyDescent="0.2">
      <c r="A78" s="42"/>
      <c r="C78"/>
      <c r="D78"/>
      <c r="E78"/>
      <c r="F78"/>
      <c r="G78"/>
      <c r="H78"/>
      <c r="I78"/>
    </row>
  </sheetData>
  <mergeCells count="3">
    <mergeCell ref="A29:F29"/>
    <mergeCell ref="A3:F3"/>
    <mergeCell ref="A4:F4"/>
  </mergeCells>
  <hyperlinks>
    <hyperlink ref="A1" location="Съдържание!Print_Area" display="към съдържанието" xr:uid="{00000000-0004-0000-2E00-000000000000}"/>
  </hyperlinks>
  <printOptions horizontalCentered="1"/>
  <pageMargins left="0.39370078740157483" right="0.39370078740157483" top="0.59055118110236227" bottom="0.39370078740157483" header="0.39370078740157483" footer="0.39370078740157483"/>
  <pageSetup paperSize="9" scale="85" orientation="landscape"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pageSetUpPr fitToPage="1"/>
  </sheetPr>
  <dimension ref="A1:N41"/>
  <sheetViews>
    <sheetView zoomScale="84" zoomScaleNormal="84" zoomScaleSheetLayoutView="86" workbookViewId="0">
      <selection activeCell="H11" sqref="H11"/>
    </sheetView>
  </sheetViews>
  <sheetFormatPr defaultRowHeight="12.75" x14ac:dyDescent="0.2"/>
  <cols>
    <col min="1" max="1" width="18.7109375" customWidth="1"/>
    <col min="2" max="2" width="10.7109375" customWidth="1"/>
    <col min="3" max="3" width="18.7109375" customWidth="1"/>
    <col min="4" max="5" width="12.7109375" customWidth="1"/>
    <col min="6" max="6" width="10.7109375" customWidth="1"/>
    <col min="7" max="7" width="18.7109375" customWidth="1"/>
    <col min="8" max="9" width="12.7109375" customWidth="1"/>
    <col min="10" max="10" width="10.7109375" customWidth="1"/>
    <col min="11" max="11" width="18.7109375" customWidth="1"/>
    <col min="12" max="13" width="12.7109375" customWidth="1"/>
    <col min="15" max="15" width="12.42578125" customWidth="1"/>
  </cols>
  <sheetData>
    <row r="1" spans="1:13" s="5" customFormat="1" ht="15" customHeight="1" x14ac:dyDescent="0.2">
      <c r="A1" s="163" t="s">
        <v>64</v>
      </c>
      <c r="B1" s="77"/>
      <c r="C1" s="77"/>
      <c r="D1" s="85"/>
      <c r="E1" s="93"/>
      <c r="F1" s="85"/>
      <c r="G1" s="85"/>
      <c r="H1" s="85"/>
      <c r="I1" s="85"/>
      <c r="J1" s="85"/>
      <c r="K1" s="85"/>
    </row>
    <row r="2" spans="1:13" s="5" customFormat="1" ht="15" customHeight="1" x14ac:dyDescent="0.2">
      <c r="A2" s="163"/>
      <c r="B2" s="274"/>
      <c r="C2" s="274"/>
      <c r="D2" s="85"/>
      <c r="E2" s="93"/>
      <c r="F2" s="85"/>
      <c r="G2" s="85"/>
      <c r="H2" s="85"/>
      <c r="I2" s="85"/>
      <c r="J2" s="85"/>
      <c r="K2" s="85"/>
    </row>
    <row r="3" spans="1:13" s="5" customFormat="1" ht="15" customHeight="1" x14ac:dyDescent="0.2">
      <c r="A3" s="430" t="s">
        <v>354</v>
      </c>
      <c r="B3" s="430"/>
      <c r="C3" s="430"/>
      <c r="D3" s="430"/>
      <c r="E3" s="430"/>
      <c r="F3" s="430"/>
      <c r="G3" s="430"/>
      <c r="H3" s="430"/>
      <c r="I3" s="85"/>
      <c r="J3" s="85"/>
      <c r="K3" s="85"/>
    </row>
    <row r="4" spans="1:13" ht="30" customHeight="1" x14ac:dyDescent="0.2">
      <c r="A4" s="430" t="s">
        <v>455</v>
      </c>
      <c r="B4" s="430"/>
      <c r="C4" s="430"/>
      <c r="D4" s="430"/>
      <c r="E4" s="430"/>
      <c r="F4" s="430"/>
      <c r="G4" s="430"/>
      <c r="H4" s="430"/>
      <c r="I4" s="430"/>
      <c r="J4" s="280"/>
      <c r="K4" s="280"/>
      <c r="L4" s="280"/>
    </row>
    <row r="5" spans="1:13" ht="15" customHeight="1" x14ac:dyDescent="0.2">
      <c r="A5" s="117"/>
      <c r="B5" s="117"/>
      <c r="C5" s="117"/>
      <c r="D5" s="117"/>
      <c r="E5" s="117"/>
    </row>
    <row r="6" spans="1:13" ht="15" customHeight="1" x14ac:dyDescent="0.2">
      <c r="A6" s="453" t="s">
        <v>308</v>
      </c>
      <c r="B6" s="456" t="s">
        <v>5</v>
      </c>
      <c r="C6" s="457"/>
      <c r="D6" s="457"/>
      <c r="E6" s="458"/>
      <c r="F6" s="456" t="s">
        <v>293</v>
      </c>
      <c r="G6" s="457"/>
      <c r="H6" s="457"/>
      <c r="I6" s="458"/>
      <c r="J6" s="456" t="s">
        <v>294</v>
      </c>
      <c r="K6" s="457"/>
      <c r="L6" s="457"/>
      <c r="M6" s="458"/>
    </row>
    <row r="7" spans="1:13" ht="39.950000000000003" customHeight="1" x14ac:dyDescent="0.2">
      <c r="A7" s="454"/>
      <c r="B7" s="266" t="s">
        <v>131</v>
      </c>
      <c r="C7" s="147" t="s">
        <v>215</v>
      </c>
      <c r="D7" s="147" t="s">
        <v>66</v>
      </c>
      <c r="E7" s="267" t="s">
        <v>219</v>
      </c>
      <c r="F7" s="266" t="s">
        <v>131</v>
      </c>
      <c r="G7" s="147" t="s">
        <v>215</v>
      </c>
      <c r="H7" s="147" t="s">
        <v>66</v>
      </c>
      <c r="I7" s="267" t="s">
        <v>219</v>
      </c>
      <c r="J7" s="266" t="s">
        <v>131</v>
      </c>
      <c r="K7" s="147" t="s">
        <v>215</v>
      </c>
      <c r="L7" s="147" t="s">
        <v>66</v>
      </c>
      <c r="M7" s="267" t="s">
        <v>219</v>
      </c>
    </row>
    <row r="8" spans="1:13" ht="20.100000000000001" customHeight="1" x14ac:dyDescent="0.2">
      <c r="A8" s="273">
        <v>1</v>
      </c>
      <c r="B8" s="268">
        <v>2</v>
      </c>
      <c r="C8" s="230">
        <v>3</v>
      </c>
      <c r="D8" s="230">
        <v>4</v>
      </c>
      <c r="E8" s="269" t="s">
        <v>212</v>
      </c>
      <c r="F8" s="268">
        <v>6</v>
      </c>
      <c r="G8" s="230">
        <v>7</v>
      </c>
      <c r="H8" s="230">
        <v>8</v>
      </c>
      <c r="I8" s="269" t="s">
        <v>298</v>
      </c>
      <c r="J8" s="268">
        <v>10</v>
      </c>
      <c r="K8" s="230">
        <v>11</v>
      </c>
      <c r="L8" s="230">
        <v>12</v>
      </c>
      <c r="M8" s="269" t="s">
        <v>300</v>
      </c>
    </row>
    <row r="9" spans="1:13" ht="15" customHeight="1" x14ac:dyDescent="0.2">
      <c r="A9" s="264" t="s">
        <v>33</v>
      </c>
      <c r="B9" s="232">
        <f>F9+J9</f>
        <v>2821</v>
      </c>
      <c r="C9" s="118">
        <f>G9+K9</f>
        <v>17443880.199999999</v>
      </c>
      <c r="D9" s="75">
        <f>H9+L9</f>
        <v>342898</v>
      </c>
      <c r="E9" s="253">
        <f>C9/D9</f>
        <v>50.871921679333212</v>
      </c>
      <c r="F9" s="232">
        <v>12</v>
      </c>
      <c r="G9" s="118">
        <v>40269.74</v>
      </c>
      <c r="H9" s="75">
        <v>718</v>
      </c>
      <c r="I9" s="253">
        <f>G9/H9</f>
        <v>56.085988857938716</v>
      </c>
      <c r="J9" s="232">
        <v>2809</v>
      </c>
      <c r="K9" s="118">
        <v>17403610.460000001</v>
      </c>
      <c r="L9" s="75">
        <v>342180</v>
      </c>
      <c r="M9" s="253">
        <f>K9/L9</f>
        <v>50.860980945701094</v>
      </c>
    </row>
    <row r="10" spans="1:13" ht="15" customHeight="1" x14ac:dyDescent="0.2">
      <c r="A10" s="264" t="s">
        <v>34</v>
      </c>
      <c r="B10" s="232">
        <f t="shared" ref="B10:B36" si="0">F10+J10</f>
        <v>2884</v>
      </c>
      <c r="C10" s="118">
        <f t="shared" ref="C10:C36" si="1">G10+K10</f>
        <v>18764954.740000002</v>
      </c>
      <c r="D10" s="75">
        <f t="shared" ref="D10:D36" si="2">H10+L10</f>
        <v>399206</v>
      </c>
      <c r="E10" s="253">
        <f t="shared" ref="E10:E28" si="3">C10/D10</f>
        <v>47.005693150904548</v>
      </c>
      <c r="F10" s="232">
        <v>8</v>
      </c>
      <c r="G10" s="118">
        <v>55724.57</v>
      </c>
      <c r="H10" s="75">
        <v>610</v>
      </c>
      <c r="I10" s="253">
        <f t="shared" ref="I10:I23" si="4">G10/H10</f>
        <v>91.351754098360658</v>
      </c>
      <c r="J10" s="232">
        <v>2876</v>
      </c>
      <c r="K10" s="118">
        <v>18709230.170000002</v>
      </c>
      <c r="L10" s="75">
        <v>398596</v>
      </c>
      <c r="M10" s="253">
        <f t="shared" ref="M10:M23" si="5">K10/L10</f>
        <v>46.937827198466621</v>
      </c>
    </row>
    <row r="11" spans="1:13" ht="15" customHeight="1" x14ac:dyDescent="0.2">
      <c r="A11" s="264" t="s">
        <v>35</v>
      </c>
      <c r="B11" s="232">
        <f t="shared" si="0"/>
        <v>4319</v>
      </c>
      <c r="C11" s="118">
        <f t="shared" si="1"/>
        <v>32328113.059999999</v>
      </c>
      <c r="D11" s="75">
        <f t="shared" si="2"/>
        <v>629307</v>
      </c>
      <c r="E11" s="253">
        <f t="shared" si="3"/>
        <v>51.370973245172863</v>
      </c>
      <c r="F11" s="232">
        <v>17</v>
      </c>
      <c r="G11" s="118">
        <v>95324.82</v>
      </c>
      <c r="H11" s="75">
        <v>1160</v>
      </c>
      <c r="I11" s="253">
        <f t="shared" si="4"/>
        <v>82.176568965517248</v>
      </c>
      <c r="J11" s="232">
        <v>4302</v>
      </c>
      <c r="K11" s="118">
        <v>32232788.239999998</v>
      </c>
      <c r="L11" s="75">
        <v>628147</v>
      </c>
      <c r="M11" s="253">
        <f t="shared" si="5"/>
        <v>51.314084505696911</v>
      </c>
    </row>
    <row r="12" spans="1:13" ht="15" customHeight="1" x14ac:dyDescent="0.2">
      <c r="A12" s="264" t="s">
        <v>36</v>
      </c>
      <c r="B12" s="232">
        <f t="shared" si="0"/>
        <v>1372</v>
      </c>
      <c r="C12" s="118">
        <f t="shared" si="1"/>
        <v>9151100.2400000002</v>
      </c>
      <c r="D12" s="75">
        <f t="shared" si="2"/>
        <v>192254</v>
      </c>
      <c r="E12" s="253">
        <f t="shared" si="3"/>
        <v>47.599010891841004</v>
      </c>
      <c r="F12" s="232">
        <v>3</v>
      </c>
      <c r="G12" s="118">
        <v>11957.91</v>
      </c>
      <c r="H12" s="75">
        <v>171</v>
      </c>
      <c r="I12" s="253">
        <f t="shared" si="4"/>
        <v>69.929298245614035</v>
      </c>
      <c r="J12" s="232">
        <v>1369</v>
      </c>
      <c r="K12" s="118">
        <v>9139142.3300000001</v>
      </c>
      <c r="L12" s="75">
        <v>192083</v>
      </c>
      <c r="M12" s="253">
        <f t="shared" si="5"/>
        <v>47.57913157333028</v>
      </c>
    </row>
    <row r="13" spans="1:13" ht="15" customHeight="1" x14ac:dyDescent="0.2">
      <c r="A13" s="264" t="s">
        <v>37</v>
      </c>
      <c r="B13" s="232">
        <f t="shared" si="0"/>
        <v>312</v>
      </c>
      <c r="C13" s="118">
        <f t="shared" si="1"/>
        <v>2037808.52</v>
      </c>
      <c r="D13" s="75">
        <f t="shared" si="2"/>
        <v>39169</v>
      </c>
      <c r="E13" s="253">
        <f t="shared" si="3"/>
        <v>52.026054277617504</v>
      </c>
      <c r="F13" s="232"/>
      <c r="G13" s="118"/>
      <c r="H13" s="75"/>
      <c r="I13" s="253"/>
      <c r="J13" s="232">
        <v>312</v>
      </c>
      <c r="K13" s="118">
        <v>2037808.52</v>
      </c>
      <c r="L13" s="75">
        <v>39169</v>
      </c>
      <c r="M13" s="253">
        <f t="shared" si="5"/>
        <v>52.026054277617504</v>
      </c>
    </row>
    <row r="14" spans="1:13" ht="15" customHeight="1" x14ac:dyDescent="0.2">
      <c r="A14" s="264" t="s">
        <v>38</v>
      </c>
      <c r="B14" s="232">
        <f t="shared" si="0"/>
        <v>1049</v>
      </c>
      <c r="C14" s="118">
        <f t="shared" si="1"/>
        <v>7174494.54</v>
      </c>
      <c r="D14" s="75">
        <f t="shared" si="2"/>
        <v>130567</v>
      </c>
      <c r="E14" s="253">
        <f t="shared" si="3"/>
        <v>54.948758415219771</v>
      </c>
      <c r="F14" s="232">
        <v>3</v>
      </c>
      <c r="G14" s="118">
        <v>7673.75</v>
      </c>
      <c r="H14" s="75">
        <v>170</v>
      </c>
      <c r="I14" s="253">
        <f t="shared" si="4"/>
        <v>45.139705882352942</v>
      </c>
      <c r="J14" s="232">
        <v>1046</v>
      </c>
      <c r="K14" s="118">
        <v>7166820.79</v>
      </c>
      <c r="L14" s="75">
        <v>130397</v>
      </c>
      <c r="M14" s="253">
        <f t="shared" si="5"/>
        <v>54.961546584660688</v>
      </c>
    </row>
    <row r="15" spans="1:13" ht="15" customHeight="1" x14ac:dyDescent="0.2">
      <c r="A15" s="264" t="s">
        <v>39</v>
      </c>
      <c r="B15" s="232">
        <f t="shared" si="0"/>
        <v>781</v>
      </c>
      <c r="C15" s="118">
        <f t="shared" si="1"/>
        <v>5107275.2</v>
      </c>
      <c r="D15" s="75">
        <f t="shared" si="2"/>
        <v>107242</v>
      </c>
      <c r="E15" s="253">
        <f t="shared" si="3"/>
        <v>47.623833945655619</v>
      </c>
      <c r="F15" s="232">
        <v>7</v>
      </c>
      <c r="G15" s="118">
        <v>40913.980000000003</v>
      </c>
      <c r="H15" s="75">
        <v>493</v>
      </c>
      <c r="I15" s="253">
        <f t="shared" si="4"/>
        <v>82.989817444219071</v>
      </c>
      <c r="J15" s="232">
        <v>774</v>
      </c>
      <c r="K15" s="118">
        <v>5066361.22</v>
      </c>
      <c r="L15" s="75">
        <v>106749</v>
      </c>
      <c r="M15" s="253">
        <f t="shared" si="5"/>
        <v>47.460502861853506</v>
      </c>
    </row>
    <row r="16" spans="1:13" ht="15" customHeight="1" x14ac:dyDescent="0.2">
      <c r="A16" s="264" t="s">
        <v>40</v>
      </c>
      <c r="B16" s="232">
        <f t="shared" si="0"/>
        <v>711</v>
      </c>
      <c r="C16" s="118">
        <f t="shared" si="1"/>
        <v>4788561.09</v>
      </c>
      <c r="D16" s="75">
        <f t="shared" si="2"/>
        <v>83116</v>
      </c>
      <c r="E16" s="253">
        <f t="shared" si="3"/>
        <v>57.612987752057364</v>
      </c>
      <c r="F16" s="232">
        <v>1</v>
      </c>
      <c r="G16" s="118">
        <v>7539</v>
      </c>
      <c r="H16" s="75">
        <v>144</v>
      </c>
      <c r="I16" s="253">
        <f t="shared" si="4"/>
        <v>52.354166666666664</v>
      </c>
      <c r="J16" s="232">
        <v>710</v>
      </c>
      <c r="K16" s="118">
        <v>4781022.09</v>
      </c>
      <c r="L16" s="75">
        <v>82972</v>
      </c>
      <c r="M16" s="253">
        <f t="shared" si="5"/>
        <v>57.622114568770186</v>
      </c>
    </row>
    <row r="17" spans="1:13" ht="15" customHeight="1" x14ac:dyDescent="0.2">
      <c r="A17" s="264" t="s">
        <v>41</v>
      </c>
      <c r="B17" s="232">
        <f t="shared" si="0"/>
        <v>637</v>
      </c>
      <c r="C17" s="118">
        <f t="shared" si="1"/>
        <v>4188909.4499999997</v>
      </c>
      <c r="D17" s="75">
        <f t="shared" si="2"/>
        <v>89140</v>
      </c>
      <c r="E17" s="253">
        <f t="shared" si="3"/>
        <v>46.992477563383439</v>
      </c>
      <c r="F17" s="232">
        <v>5</v>
      </c>
      <c r="G17" s="118">
        <v>27715.3</v>
      </c>
      <c r="H17" s="75">
        <v>489</v>
      </c>
      <c r="I17" s="253">
        <f t="shared" si="4"/>
        <v>56.677505112474435</v>
      </c>
      <c r="J17" s="232">
        <v>632</v>
      </c>
      <c r="K17" s="118">
        <v>4161194.15</v>
      </c>
      <c r="L17" s="75">
        <v>88651</v>
      </c>
      <c r="M17" s="253">
        <f t="shared" si="5"/>
        <v>46.93905483299681</v>
      </c>
    </row>
    <row r="18" spans="1:13" ht="15" customHeight="1" x14ac:dyDescent="0.2">
      <c r="A18" s="264" t="s">
        <v>42</v>
      </c>
      <c r="B18" s="232">
        <f t="shared" si="0"/>
        <v>697</v>
      </c>
      <c r="C18" s="118">
        <f t="shared" si="1"/>
        <v>4367581.41</v>
      </c>
      <c r="D18" s="75">
        <f t="shared" si="2"/>
        <v>82327</v>
      </c>
      <c r="E18" s="253">
        <f t="shared" si="3"/>
        <v>53.05162838436965</v>
      </c>
      <c r="F18" s="232">
        <v>2</v>
      </c>
      <c r="G18" s="118">
        <v>6937.66</v>
      </c>
      <c r="H18" s="75">
        <v>136</v>
      </c>
      <c r="I18" s="253">
        <f t="shared" si="4"/>
        <v>51.012205882352937</v>
      </c>
      <c r="J18" s="232">
        <v>695</v>
      </c>
      <c r="K18" s="118">
        <v>4360643.75</v>
      </c>
      <c r="L18" s="75">
        <v>82191</v>
      </c>
      <c r="M18" s="253">
        <f t="shared" si="5"/>
        <v>53.055002980861651</v>
      </c>
    </row>
    <row r="19" spans="1:13" ht="15" customHeight="1" x14ac:dyDescent="0.2">
      <c r="A19" s="264" t="s">
        <v>43</v>
      </c>
      <c r="B19" s="232">
        <f t="shared" si="0"/>
        <v>528</v>
      </c>
      <c r="C19" s="118">
        <f t="shared" si="1"/>
        <v>3373905.6399999997</v>
      </c>
      <c r="D19" s="75">
        <f t="shared" si="2"/>
        <v>67392</v>
      </c>
      <c r="E19" s="253">
        <f t="shared" si="3"/>
        <v>50.063889482431144</v>
      </c>
      <c r="F19" s="232">
        <v>3</v>
      </c>
      <c r="G19" s="118">
        <v>8955.0499999999993</v>
      </c>
      <c r="H19" s="75">
        <v>154</v>
      </c>
      <c r="I19" s="253">
        <f t="shared" si="4"/>
        <v>58.149675324675322</v>
      </c>
      <c r="J19" s="232">
        <v>525</v>
      </c>
      <c r="K19" s="118">
        <v>3364950.59</v>
      </c>
      <c r="L19" s="75">
        <v>67238</v>
      </c>
      <c r="M19" s="253">
        <f t="shared" si="5"/>
        <v>50.04537002885273</v>
      </c>
    </row>
    <row r="20" spans="1:13" ht="15" customHeight="1" x14ac:dyDescent="0.2">
      <c r="A20" s="264" t="s">
        <v>44</v>
      </c>
      <c r="B20" s="232">
        <f t="shared" si="0"/>
        <v>1539</v>
      </c>
      <c r="C20" s="118">
        <f t="shared" si="1"/>
        <v>10151472.26</v>
      </c>
      <c r="D20" s="75">
        <f t="shared" si="2"/>
        <v>184101</v>
      </c>
      <c r="E20" s="253">
        <f t="shared" si="3"/>
        <v>55.140777399362307</v>
      </c>
      <c r="F20" s="232">
        <v>8</v>
      </c>
      <c r="G20" s="118">
        <v>53934.53</v>
      </c>
      <c r="H20" s="75">
        <v>585</v>
      </c>
      <c r="I20" s="253">
        <f t="shared" si="4"/>
        <v>92.195777777777778</v>
      </c>
      <c r="J20" s="232">
        <v>1531</v>
      </c>
      <c r="K20" s="118">
        <v>10097537.73</v>
      </c>
      <c r="L20" s="75">
        <v>183516</v>
      </c>
      <c r="M20" s="253">
        <f t="shared" si="5"/>
        <v>55.022655953704309</v>
      </c>
    </row>
    <row r="21" spans="1:13" ht="15" customHeight="1" x14ac:dyDescent="0.2">
      <c r="A21" s="264" t="s">
        <v>45</v>
      </c>
      <c r="B21" s="232">
        <f t="shared" si="0"/>
        <v>586</v>
      </c>
      <c r="C21" s="118">
        <f t="shared" si="1"/>
        <v>4061946.57</v>
      </c>
      <c r="D21" s="75">
        <f t="shared" si="2"/>
        <v>76801</v>
      </c>
      <c r="E21" s="253">
        <f t="shared" si="3"/>
        <v>52.889240634887564</v>
      </c>
      <c r="F21" s="232">
        <v>2</v>
      </c>
      <c r="G21" s="118">
        <v>3976.38</v>
      </c>
      <c r="H21" s="75">
        <v>82</v>
      </c>
      <c r="I21" s="253">
        <f t="shared" si="4"/>
        <v>48.492439024390244</v>
      </c>
      <c r="J21" s="232">
        <v>584</v>
      </c>
      <c r="K21" s="118">
        <v>4057970.19</v>
      </c>
      <c r="L21" s="75">
        <v>76719</v>
      </c>
      <c r="M21" s="253">
        <f t="shared" si="5"/>
        <v>52.893940093066902</v>
      </c>
    </row>
    <row r="22" spans="1:13" ht="15" customHeight="1" x14ac:dyDescent="0.2">
      <c r="A22" s="264" t="s">
        <v>46</v>
      </c>
      <c r="B22" s="232">
        <f t="shared" si="0"/>
        <v>1307</v>
      </c>
      <c r="C22" s="118">
        <f t="shared" si="1"/>
        <v>8716758.5500000007</v>
      </c>
      <c r="D22" s="75">
        <f t="shared" si="2"/>
        <v>170236</v>
      </c>
      <c r="E22" s="253">
        <f t="shared" si="3"/>
        <v>51.203967139735433</v>
      </c>
      <c r="F22" s="232">
        <v>2</v>
      </c>
      <c r="G22" s="118">
        <v>10446.9</v>
      </c>
      <c r="H22" s="75">
        <v>205</v>
      </c>
      <c r="I22" s="253">
        <f t="shared" si="4"/>
        <v>50.960487804878049</v>
      </c>
      <c r="J22" s="232">
        <v>1305</v>
      </c>
      <c r="K22" s="118">
        <v>8706311.6500000004</v>
      </c>
      <c r="L22" s="75">
        <v>170031</v>
      </c>
      <c r="M22" s="253">
        <f t="shared" si="5"/>
        <v>51.204260693638219</v>
      </c>
    </row>
    <row r="23" spans="1:13" ht="15" customHeight="1" x14ac:dyDescent="0.2">
      <c r="A23" s="264" t="s">
        <v>47</v>
      </c>
      <c r="B23" s="232">
        <f t="shared" si="0"/>
        <v>6390</v>
      </c>
      <c r="C23" s="118">
        <f t="shared" si="1"/>
        <v>46492824.020000003</v>
      </c>
      <c r="D23" s="75">
        <f t="shared" si="2"/>
        <v>902722</v>
      </c>
      <c r="E23" s="253">
        <f t="shared" si="3"/>
        <v>51.502925618296665</v>
      </c>
      <c r="F23" s="232">
        <v>30</v>
      </c>
      <c r="G23" s="118">
        <v>173271.18</v>
      </c>
      <c r="H23" s="75">
        <v>2258</v>
      </c>
      <c r="I23" s="253">
        <f t="shared" si="4"/>
        <v>76.736572187776787</v>
      </c>
      <c r="J23" s="232">
        <v>6360</v>
      </c>
      <c r="K23" s="118">
        <v>46319552.840000004</v>
      </c>
      <c r="L23" s="75">
        <v>900464</v>
      </c>
      <c r="M23" s="253">
        <f t="shared" si="5"/>
        <v>51.439649824979128</v>
      </c>
    </row>
    <row r="24" spans="1:13" ht="15" customHeight="1" x14ac:dyDescent="0.2">
      <c r="A24" s="264" t="s">
        <v>48</v>
      </c>
      <c r="B24" s="232">
        <f t="shared" si="0"/>
        <v>680</v>
      </c>
      <c r="C24" s="118">
        <f t="shared" si="1"/>
        <v>4522388.84</v>
      </c>
      <c r="D24" s="75">
        <f t="shared" si="2"/>
        <v>82677</v>
      </c>
      <c r="E24" s="253">
        <f>C24/D24</f>
        <v>54.699479178005973</v>
      </c>
      <c r="F24" s="232"/>
      <c r="G24" s="118"/>
      <c r="H24" s="75"/>
      <c r="I24" s="253"/>
      <c r="J24" s="232">
        <v>680</v>
      </c>
      <c r="K24" s="118">
        <v>4522388.84</v>
      </c>
      <c r="L24" s="75">
        <v>82677</v>
      </c>
      <c r="M24" s="253">
        <f>K24/L24</f>
        <v>54.699479178005973</v>
      </c>
    </row>
    <row r="25" spans="1:13" ht="15" customHeight="1" x14ac:dyDescent="0.2">
      <c r="A25" s="264" t="s">
        <v>49</v>
      </c>
      <c r="B25" s="232">
        <f t="shared" si="0"/>
        <v>1404</v>
      </c>
      <c r="C25" s="118">
        <f t="shared" si="1"/>
        <v>9569079.8599999994</v>
      </c>
      <c r="D25" s="75">
        <f t="shared" si="2"/>
        <v>192859</v>
      </c>
      <c r="E25" s="253">
        <f t="shared" si="3"/>
        <v>49.616973332849383</v>
      </c>
      <c r="F25" s="232">
        <v>6</v>
      </c>
      <c r="G25" s="118">
        <v>23410.080000000002</v>
      </c>
      <c r="H25" s="75">
        <v>528</v>
      </c>
      <c r="I25" s="253">
        <f t="shared" ref="I25:I28" si="6">G25/H25</f>
        <v>44.337272727272733</v>
      </c>
      <c r="J25" s="232">
        <v>1398</v>
      </c>
      <c r="K25" s="118">
        <v>9545669.7799999993</v>
      </c>
      <c r="L25" s="75">
        <v>192331</v>
      </c>
      <c r="M25" s="253">
        <f t="shared" ref="M25:M28" si="7">K25/L25</f>
        <v>49.631467522136312</v>
      </c>
    </row>
    <row r="26" spans="1:13" ht="15" customHeight="1" x14ac:dyDescent="0.2">
      <c r="A26" s="264" t="s">
        <v>50</v>
      </c>
      <c r="B26" s="232">
        <f t="shared" si="0"/>
        <v>494</v>
      </c>
      <c r="C26" s="118">
        <f t="shared" si="1"/>
        <v>3155400.8200000003</v>
      </c>
      <c r="D26" s="75">
        <f t="shared" si="2"/>
        <v>56986</v>
      </c>
      <c r="E26" s="253">
        <f t="shared" si="3"/>
        <v>55.37150914259643</v>
      </c>
      <c r="F26" s="232">
        <v>1</v>
      </c>
      <c r="G26" s="118">
        <v>6515.85</v>
      </c>
      <c r="H26" s="75">
        <v>125</v>
      </c>
      <c r="I26" s="253">
        <f t="shared" si="6"/>
        <v>52.126800000000003</v>
      </c>
      <c r="J26" s="232">
        <v>493</v>
      </c>
      <c r="K26" s="118">
        <v>3148884.97</v>
      </c>
      <c r="L26" s="75">
        <v>56861</v>
      </c>
      <c r="M26" s="253">
        <f t="shared" si="7"/>
        <v>55.378642127292878</v>
      </c>
    </row>
    <row r="27" spans="1:13" ht="15" customHeight="1" x14ac:dyDescent="0.2">
      <c r="A27" s="264" t="s">
        <v>51</v>
      </c>
      <c r="B27" s="232">
        <f t="shared" si="0"/>
        <v>907</v>
      </c>
      <c r="C27" s="118">
        <f t="shared" si="1"/>
        <v>6233589.75</v>
      </c>
      <c r="D27" s="75">
        <f t="shared" si="2"/>
        <v>127674</v>
      </c>
      <c r="E27" s="253">
        <f t="shared" si="3"/>
        <v>48.824269232576718</v>
      </c>
      <c r="F27" s="232">
        <v>1</v>
      </c>
      <c r="G27" s="118">
        <v>1456.16</v>
      </c>
      <c r="H27" s="75">
        <v>15</v>
      </c>
      <c r="I27" s="253">
        <f t="shared" si="6"/>
        <v>97.077333333333343</v>
      </c>
      <c r="J27" s="232">
        <v>906</v>
      </c>
      <c r="K27" s="118">
        <v>6232133.5899999999</v>
      </c>
      <c r="L27" s="75">
        <v>127659</v>
      </c>
      <c r="M27" s="253">
        <f t="shared" si="7"/>
        <v>48.818599472030954</v>
      </c>
    </row>
    <row r="28" spans="1:13" ht="15" customHeight="1" x14ac:dyDescent="0.2">
      <c r="A28" s="264" t="s">
        <v>52</v>
      </c>
      <c r="B28" s="232">
        <f t="shared" si="0"/>
        <v>659</v>
      </c>
      <c r="C28" s="118">
        <f t="shared" si="1"/>
        <v>4134343.71</v>
      </c>
      <c r="D28" s="75">
        <f t="shared" si="2"/>
        <v>86697</v>
      </c>
      <c r="E28" s="253">
        <f t="shared" si="3"/>
        <v>47.687275338246998</v>
      </c>
      <c r="F28" s="232">
        <v>2</v>
      </c>
      <c r="G28" s="118">
        <v>15212.66</v>
      </c>
      <c r="H28" s="75">
        <v>162</v>
      </c>
      <c r="I28" s="253">
        <f t="shared" si="6"/>
        <v>93.90530864197531</v>
      </c>
      <c r="J28" s="232">
        <v>657</v>
      </c>
      <c r="K28" s="118">
        <v>4119131.05</v>
      </c>
      <c r="L28" s="75">
        <v>86535</v>
      </c>
      <c r="M28" s="253">
        <f t="shared" si="7"/>
        <v>47.600751718957646</v>
      </c>
    </row>
    <row r="29" spans="1:13" ht="15" customHeight="1" x14ac:dyDescent="0.2">
      <c r="A29" s="264" t="s">
        <v>53</v>
      </c>
      <c r="B29" s="232">
        <f t="shared" si="0"/>
        <v>26486</v>
      </c>
      <c r="C29" s="118">
        <f t="shared" si="1"/>
        <v>262712958.03999999</v>
      </c>
      <c r="D29" s="75">
        <f t="shared" si="2"/>
        <v>4742769</v>
      </c>
      <c r="E29" s="253">
        <f>C29/D29</f>
        <v>55.392315763217645</v>
      </c>
      <c r="F29" s="232">
        <v>119</v>
      </c>
      <c r="G29" s="118">
        <v>1005062.94</v>
      </c>
      <c r="H29" s="75">
        <v>10070</v>
      </c>
      <c r="I29" s="253">
        <f>G29/H29</f>
        <v>99.807640516385291</v>
      </c>
      <c r="J29" s="232">
        <v>26367</v>
      </c>
      <c r="K29" s="118">
        <v>261707895.09999999</v>
      </c>
      <c r="L29" s="75">
        <v>4732699</v>
      </c>
      <c r="M29" s="253">
        <f>K29/L29</f>
        <v>55.29781105876372</v>
      </c>
    </row>
    <row r="30" spans="1:13" ht="15" customHeight="1" x14ac:dyDescent="0.2">
      <c r="A30" s="264" t="s">
        <v>54</v>
      </c>
      <c r="B30" s="232">
        <f t="shared" si="0"/>
        <v>1675</v>
      </c>
      <c r="C30" s="118">
        <f t="shared" si="1"/>
        <v>12090928.109999999</v>
      </c>
      <c r="D30" s="75">
        <f t="shared" si="2"/>
        <v>315467</v>
      </c>
      <c r="E30" s="253">
        <f t="shared" ref="E30:E37" si="8">C30/D30</f>
        <v>38.327077348819365</v>
      </c>
      <c r="F30" s="232">
        <v>7</v>
      </c>
      <c r="G30" s="118">
        <v>18931.07</v>
      </c>
      <c r="H30" s="75">
        <v>317</v>
      </c>
      <c r="I30" s="253">
        <f t="shared" ref="I30:I37" si="9">G30/H30</f>
        <v>59.719463722397478</v>
      </c>
      <c r="J30" s="232">
        <v>1668</v>
      </c>
      <c r="K30" s="118">
        <v>12071997.039999999</v>
      </c>
      <c r="L30" s="75">
        <v>315150</v>
      </c>
      <c r="M30" s="253">
        <f t="shared" ref="M30:M37" si="10">K30/L30</f>
        <v>38.305559384420114</v>
      </c>
    </row>
    <row r="31" spans="1:13" ht="15" customHeight="1" x14ac:dyDescent="0.2">
      <c r="A31" s="264" t="s">
        <v>55</v>
      </c>
      <c r="B31" s="232">
        <f t="shared" si="0"/>
        <v>2096</v>
      </c>
      <c r="C31" s="118">
        <f t="shared" si="1"/>
        <v>14480567.52</v>
      </c>
      <c r="D31" s="75">
        <f t="shared" si="2"/>
        <v>298748</v>
      </c>
      <c r="E31" s="253">
        <f t="shared" si="8"/>
        <v>48.470843386399238</v>
      </c>
      <c r="F31" s="232">
        <v>14</v>
      </c>
      <c r="G31" s="118">
        <v>113712.08</v>
      </c>
      <c r="H31" s="75">
        <v>1243</v>
      </c>
      <c r="I31" s="253">
        <f t="shared" si="9"/>
        <v>91.481962992759449</v>
      </c>
      <c r="J31" s="232">
        <v>2082</v>
      </c>
      <c r="K31" s="118">
        <v>14366855.439999999</v>
      </c>
      <c r="L31" s="75">
        <v>297505</v>
      </c>
      <c r="M31" s="253">
        <f t="shared" si="10"/>
        <v>48.291139443034567</v>
      </c>
    </row>
    <row r="32" spans="1:13" ht="15" customHeight="1" x14ac:dyDescent="0.2">
      <c r="A32" s="264" t="s">
        <v>56</v>
      </c>
      <c r="B32" s="232">
        <f t="shared" si="0"/>
        <v>794</v>
      </c>
      <c r="C32" s="118">
        <f t="shared" si="1"/>
        <v>5179806.3600000003</v>
      </c>
      <c r="D32" s="75">
        <f t="shared" si="2"/>
        <v>96515</v>
      </c>
      <c r="E32" s="253">
        <f t="shared" si="8"/>
        <v>53.66840760503549</v>
      </c>
      <c r="F32" s="232"/>
      <c r="G32" s="118"/>
      <c r="H32" s="75"/>
      <c r="I32" s="253"/>
      <c r="J32" s="232">
        <v>794</v>
      </c>
      <c r="K32" s="118">
        <v>5179806.3600000003</v>
      </c>
      <c r="L32" s="75">
        <v>96515</v>
      </c>
      <c r="M32" s="253">
        <f t="shared" si="10"/>
        <v>53.66840760503549</v>
      </c>
    </row>
    <row r="33" spans="1:14" ht="15" customHeight="1" x14ac:dyDescent="0.2">
      <c r="A33" s="264" t="s">
        <v>57</v>
      </c>
      <c r="B33" s="232">
        <f t="shared" si="0"/>
        <v>580</v>
      </c>
      <c r="C33" s="118">
        <f t="shared" si="1"/>
        <v>3707841.38</v>
      </c>
      <c r="D33" s="75">
        <f t="shared" si="2"/>
        <v>76669</v>
      </c>
      <c r="E33" s="253">
        <f t="shared" si="8"/>
        <v>48.361676557669981</v>
      </c>
      <c r="F33" s="232">
        <v>2</v>
      </c>
      <c r="G33" s="118">
        <v>13636.07</v>
      </c>
      <c r="H33" s="75">
        <v>198</v>
      </c>
      <c r="I33" s="253">
        <f t="shared" si="9"/>
        <v>68.869040404040405</v>
      </c>
      <c r="J33" s="232">
        <v>578</v>
      </c>
      <c r="K33" s="118">
        <v>3694205.31</v>
      </c>
      <c r="L33" s="75">
        <v>76471</v>
      </c>
      <c r="M33" s="253">
        <f t="shared" si="10"/>
        <v>48.30857854611552</v>
      </c>
    </row>
    <row r="34" spans="1:14" ht="15" customHeight="1" x14ac:dyDescent="0.2">
      <c r="A34" s="264" t="s">
        <v>58</v>
      </c>
      <c r="B34" s="232">
        <f t="shared" si="0"/>
        <v>1233</v>
      </c>
      <c r="C34" s="118">
        <f t="shared" si="1"/>
        <v>8020134.5999999996</v>
      </c>
      <c r="D34" s="75">
        <f t="shared" si="2"/>
        <v>157472</v>
      </c>
      <c r="E34" s="253">
        <f t="shared" si="8"/>
        <v>50.93054384271489</v>
      </c>
      <c r="F34" s="232">
        <v>5</v>
      </c>
      <c r="G34" s="118">
        <v>21236.09</v>
      </c>
      <c r="H34" s="75">
        <v>352</v>
      </c>
      <c r="I34" s="253">
        <f t="shared" si="9"/>
        <v>60.329801136363635</v>
      </c>
      <c r="J34" s="232">
        <v>1228</v>
      </c>
      <c r="K34" s="118">
        <v>7998898.5099999998</v>
      </c>
      <c r="L34" s="75">
        <v>157120</v>
      </c>
      <c r="M34" s="253">
        <f t="shared" si="10"/>
        <v>50.909486443482685</v>
      </c>
    </row>
    <row r="35" spans="1:14" ht="15" customHeight="1" x14ac:dyDescent="0.2">
      <c r="A35" s="264" t="s">
        <v>59</v>
      </c>
      <c r="B35" s="232">
        <f t="shared" si="0"/>
        <v>982</v>
      </c>
      <c r="C35" s="118">
        <f t="shared" si="1"/>
        <v>6387509.3599999994</v>
      </c>
      <c r="D35" s="75">
        <f t="shared" si="2"/>
        <v>129875</v>
      </c>
      <c r="E35" s="253">
        <f t="shared" si="8"/>
        <v>49.181977747834452</v>
      </c>
      <c r="F35" s="232">
        <v>3</v>
      </c>
      <c r="G35" s="118">
        <v>10284.02</v>
      </c>
      <c r="H35" s="75">
        <v>159</v>
      </c>
      <c r="I35" s="253">
        <f t="shared" si="9"/>
        <v>64.679371069182395</v>
      </c>
      <c r="J35" s="232">
        <v>979</v>
      </c>
      <c r="K35" s="118">
        <v>6377225.3399999999</v>
      </c>
      <c r="L35" s="75">
        <v>129716</v>
      </c>
      <c r="M35" s="253">
        <f t="shared" si="10"/>
        <v>49.162981744734651</v>
      </c>
    </row>
    <row r="36" spans="1:14" ht="15" customHeight="1" x14ac:dyDescent="0.2">
      <c r="A36" s="264" t="s">
        <v>60</v>
      </c>
      <c r="B36" s="232">
        <f t="shared" si="0"/>
        <v>835</v>
      </c>
      <c r="C36" s="118">
        <f t="shared" si="1"/>
        <v>5335264.2700000005</v>
      </c>
      <c r="D36" s="75">
        <f t="shared" si="2"/>
        <v>99024</v>
      </c>
      <c r="E36" s="253">
        <f t="shared" si="8"/>
        <v>53.878496829051549</v>
      </c>
      <c r="F36" s="232">
        <v>5</v>
      </c>
      <c r="G36" s="118">
        <v>25463.08</v>
      </c>
      <c r="H36" s="75">
        <v>370</v>
      </c>
      <c r="I36" s="253">
        <f t="shared" si="9"/>
        <v>68.819135135135141</v>
      </c>
      <c r="J36" s="232">
        <v>830</v>
      </c>
      <c r="K36" s="118">
        <v>5309801.1900000004</v>
      </c>
      <c r="L36" s="75">
        <v>98654</v>
      </c>
      <c r="M36" s="253">
        <f t="shared" si="10"/>
        <v>53.822462241774289</v>
      </c>
      <c r="N36" s="225"/>
    </row>
    <row r="37" spans="1:14" ht="20.100000000000001" customHeight="1" x14ac:dyDescent="0.2">
      <c r="A37" s="265" t="s">
        <v>5</v>
      </c>
      <c r="B37" s="234">
        <f>SUM(B9:B36)</f>
        <v>64758</v>
      </c>
      <c r="C37" s="137">
        <f>SUM(C9:C36)</f>
        <v>523679398.11000001</v>
      </c>
      <c r="D37" s="123">
        <f>SUM(D9:D36)</f>
        <v>9959910</v>
      </c>
      <c r="E37" s="247">
        <f t="shared" si="8"/>
        <v>52.578727931276489</v>
      </c>
      <c r="F37" s="234">
        <f>SUM(F9:F36)</f>
        <v>268</v>
      </c>
      <c r="G37" s="137">
        <f>SUM(G9:G36)</f>
        <v>1799560.8700000003</v>
      </c>
      <c r="H37" s="123">
        <f>SUM(H9:H36)</f>
        <v>20914</v>
      </c>
      <c r="I37" s="247">
        <f t="shared" si="9"/>
        <v>86.045752605909939</v>
      </c>
      <c r="J37" s="234">
        <f>SUM(J9:J36)</f>
        <v>64490</v>
      </c>
      <c r="K37" s="137">
        <f>SUM(K9:K36)</f>
        <v>521879837.24000007</v>
      </c>
      <c r="L37" s="123">
        <f>SUM(L9:L36)</f>
        <v>9938996</v>
      </c>
      <c r="M37" s="247">
        <f t="shared" si="10"/>
        <v>52.508305390202395</v>
      </c>
    </row>
    <row r="38" spans="1:14" ht="9.9499999999999993" customHeight="1" x14ac:dyDescent="0.2"/>
    <row r="39" spans="1:14" ht="30.75" customHeight="1" x14ac:dyDescent="0.2">
      <c r="A39" s="408" t="s">
        <v>456</v>
      </c>
      <c r="B39" s="408"/>
      <c r="C39" s="408"/>
      <c r="D39" s="408"/>
      <c r="E39" s="408"/>
      <c r="F39" s="408"/>
      <c r="G39" s="408"/>
      <c r="H39" s="408"/>
      <c r="I39" s="408"/>
      <c r="J39" s="408"/>
      <c r="K39" s="408"/>
      <c r="L39" s="408"/>
      <c r="M39" s="408"/>
    </row>
    <row r="40" spans="1:14" ht="15" customHeight="1" x14ac:dyDescent="0.2">
      <c r="A40" s="390" t="s">
        <v>315</v>
      </c>
      <c r="B40" s="390"/>
      <c r="C40" s="390"/>
      <c r="D40" s="390"/>
      <c r="E40" s="390"/>
      <c r="F40" s="390"/>
      <c r="G40" s="390"/>
      <c r="H40" s="390"/>
      <c r="I40" s="390"/>
      <c r="J40" s="390"/>
      <c r="K40" s="390"/>
      <c r="L40" s="390"/>
    </row>
    <row r="41" spans="1:14" ht="15" customHeight="1" x14ac:dyDescent="0.2">
      <c r="A41" s="390" t="s">
        <v>213</v>
      </c>
      <c r="B41" s="390"/>
      <c r="C41" s="390"/>
      <c r="D41" s="390"/>
      <c r="E41" s="390"/>
      <c r="F41" s="390"/>
      <c r="G41" s="390"/>
      <c r="H41" s="390"/>
      <c r="I41" s="390"/>
      <c r="J41" s="390"/>
      <c r="K41" s="390"/>
      <c r="L41" s="390"/>
    </row>
  </sheetData>
  <mergeCells count="9">
    <mergeCell ref="A3:H3"/>
    <mergeCell ref="A40:L40"/>
    <mergeCell ref="A41:L41"/>
    <mergeCell ref="F6:I6"/>
    <mergeCell ref="J6:M6"/>
    <mergeCell ref="A6:A7"/>
    <mergeCell ref="B6:E6"/>
    <mergeCell ref="A39:M39"/>
    <mergeCell ref="A4:I4"/>
  </mergeCells>
  <phoneticPr fontId="0" type="noConversion"/>
  <hyperlinks>
    <hyperlink ref="A1" location="Съдържание!Print_Area" display="към съдържанието" xr:uid="{00000000-0004-0000-2F00-000000000000}"/>
  </hyperlinks>
  <printOptions horizontalCentered="1"/>
  <pageMargins left="0.39370078740157483" right="0.39370078740157483" top="0.59055118110236227" bottom="0.39370078740157483" header="0.39370078740157483" footer="0.39370078740157483"/>
  <pageSetup paperSize="9" scale="70" orientation="landscape" r:id="rId1"/>
  <headerFooter alignWithMargins="0">
    <oddFooter>&amp;C&amp;P</oddFooter>
  </headerFooter>
  <colBreaks count="1" manualBreakCount="1">
    <brk id="5" min="2" max="40"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F62"/>
  <sheetViews>
    <sheetView zoomScale="87" zoomScaleNormal="87" zoomScaleSheetLayoutView="82" workbookViewId="0">
      <selection activeCell="H11" sqref="H11"/>
    </sheetView>
  </sheetViews>
  <sheetFormatPr defaultRowHeight="12.75" x14ac:dyDescent="0.2"/>
  <cols>
    <col min="1" max="1" width="22.7109375" customWidth="1"/>
    <col min="2" max="2" width="12.7109375" customWidth="1"/>
    <col min="3" max="3" width="18.7109375" customWidth="1"/>
    <col min="4" max="5" width="12.7109375" customWidth="1"/>
  </cols>
  <sheetData>
    <row r="1" spans="1:5" s="5" customFormat="1" ht="15" x14ac:dyDescent="0.2">
      <c r="A1" s="163" t="s">
        <v>64</v>
      </c>
      <c r="B1" s="77"/>
      <c r="C1" s="77"/>
      <c r="D1" s="85"/>
      <c r="E1" s="79"/>
    </row>
    <row r="2" spans="1:5" s="5" customFormat="1" ht="15" x14ac:dyDescent="0.2">
      <c r="A2" s="163"/>
      <c r="B2" s="275"/>
      <c r="C2" s="275"/>
      <c r="D2" s="85"/>
      <c r="E2" s="79"/>
    </row>
    <row r="3" spans="1:5" s="5" customFormat="1" ht="15" customHeight="1" x14ac:dyDescent="0.2">
      <c r="A3" s="415" t="s">
        <v>360</v>
      </c>
      <c r="B3" s="415"/>
      <c r="C3" s="415"/>
      <c r="D3" s="415"/>
      <c r="E3" s="415"/>
    </row>
    <row r="4" spans="1:5" ht="45" customHeight="1" x14ac:dyDescent="0.2">
      <c r="A4" s="430" t="s">
        <v>458</v>
      </c>
      <c r="B4" s="430"/>
      <c r="C4" s="430"/>
      <c r="D4" s="430"/>
      <c r="E4" s="430"/>
    </row>
    <row r="5" spans="1:5" ht="15" customHeight="1" x14ac:dyDescent="0.2"/>
    <row r="6" spans="1:5" ht="50.1" customHeight="1" x14ac:dyDescent="0.2">
      <c r="A6" s="341" t="s">
        <v>308</v>
      </c>
      <c r="B6" s="146" t="s">
        <v>131</v>
      </c>
      <c r="C6" s="147" t="s">
        <v>223</v>
      </c>
      <c r="D6" s="147" t="s">
        <v>66</v>
      </c>
      <c r="E6" s="147" t="s">
        <v>224</v>
      </c>
    </row>
    <row r="7" spans="1:5" ht="20.100000000000001" customHeight="1" x14ac:dyDescent="0.2">
      <c r="A7" s="126">
        <v>1</v>
      </c>
      <c r="B7" s="125">
        <v>2</v>
      </c>
      <c r="C7" s="126">
        <v>3</v>
      </c>
      <c r="D7" s="126">
        <v>4</v>
      </c>
      <c r="E7" s="126" t="s">
        <v>212</v>
      </c>
    </row>
    <row r="8" spans="1:5" ht="15" customHeight="1" x14ac:dyDescent="0.2">
      <c r="A8" s="97" t="s">
        <v>33</v>
      </c>
      <c r="B8" s="75">
        <v>501</v>
      </c>
      <c r="C8" s="118">
        <v>327565.28999999998</v>
      </c>
      <c r="D8" s="75">
        <v>4445</v>
      </c>
      <c r="E8" s="84">
        <f>C8/D8</f>
        <v>73.692978627671536</v>
      </c>
    </row>
    <row r="9" spans="1:5" ht="15" customHeight="1" x14ac:dyDescent="0.2">
      <c r="A9" s="97" t="s">
        <v>34</v>
      </c>
      <c r="B9" s="75">
        <v>606</v>
      </c>
      <c r="C9" s="118">
        <v>435432.14</v>
      </c>
      <c r="D9" s="75">
        <v>5542</v>
      </c>
      <c r="E9" s="84">
        <f>C9/D9</f>
        <v>78.569494767232044</v>
      </c>
    </row>
    <row r="10" spans="1:5" ht="15" customHeight="1" x14ac:dyDescent="0.2">
      <c r="A10" s="97" t="s">
        <v>35</v>
      </c>
      <c r="B10" s="75">
        <v>983</v>
      </c>
      <c r="C10" s="118">
        <v>830914.6</v>
      </c>
      <c r="D10" s="75">
        <v>8958</v>
      </c>
      <c r="E10" s="84">
        <f t="shared" ref="E10:E35" si="0">C10/D10</f>
        <v>92.756709086849739</v>
      </c>
    </row>
    <row r="11" spans="1:5" ht="15" customHeight="1" x14ac:dyDescent="0.2">
      <c r="A11" s="97" t="s">
        <v>36</v>
      </c>
      <c r="B11" s="75">
        <v>298</v>
      </c>
      <c r="C11" s="118">
        <v>196817.53</v>
      </c>
      <c r="D11" s="75">
        <v>2768</v>
      </c>
      <c r="E11" s="84">
        <f t="shared" si="0"/>
        <v>71.104598988439307</v>
      </c>
    </row>
    <row r="12" spans="1:5" ht="15" customHeight="1" x14ac:dyDescent="0.2">
      <c r="A12" s="97" t="s">
        <v>37</v>
      </c>
      <c r="B12" s="75">
        <v>46</v>
      </c>
      <c r="C12" s="118">
        <v>27212.080000000002</v>
      </c>
      <c r="D12" s="75">
        <v>432</v>
      </c>
      <c r="E12" s="84">
        <f t="shared" si="0"/>
        <v>62.990925925925929</v>
      </c>
    </row>
    <row r="13" spans="1:5" ht="15" customHeight="1" x14ac:dyDescent="0.2">
      <c r="A13" s="97" t="s">
        <v>38</v>
      </c>
      <c r="B13" s="75">
        <v>255</v>
      </c>
      <c r="C13" s="118">
        <v>226794.67</v>
      </c>
      <c r="D13" s="75">
        <v>2324</v>
      </c>
      <c r="E13" s="84">
        <f t="shared" si="0"/>
        <v>97.588067986230641</v>
      </c>
    </row>
    <row r="14" spans="1:5" ht="15" customHeight="1" x14ac:dyDescent="0.2">
      <c r="A14" s="97" t="s">
        <v>39</v>
      </c>
      <c r="B14" s="75">
        <v>239</v>
      </c>
      <c r="C14" s="118">
        <v>169136.94</v>
      </c>
      <c r="D14" s="75">
        <v>2136</v>
      </c>
      <c r="E14" s="84">
        <f t="shared" si="0"/>
        <v>79.183960674157305</v>
      </c>
    </row>
    <row r="15" spans="1:5" ht="15" customHeight="1" x14ac:dyDescent="0.2">
      <c r="A15" s="97" t="s">
        <v>40</v>
      </c>
      <c r="B15" s="75">
        <v>184</v>
      </c>
      <c r="C15" s="118">
        <v>122856.87</v>
      </c>
      <c r="D15" s="75">
        <v>1576</v>
      </c>
      <c r="E15" s="84">
        <f t="shared" si="0"/>
        <v>77.954866751269037</v>
      </c>
    </row>
    <row r="16" spans="1:5" ht="15" customHeight="1" x14ac:dyDescent="0.2">
      <c r="A16" s="97" t="s">
        <v>41</v>
      </c>
      <c r="B16" s="75">
        <v>112</v>
      </c>
      <c r="C16" s="118">
        <v>77604.149999999994</v>
      </c>
      <c r="D16" s="75">
        <v>1000</v>
      </c>
      <c r="E16" s="84">
        <f t="shared" si="0"/>
        <v>77.60414999999999</v>
      </c>
    </row>
    <row r="17" spans="1:5" ht="15" customHeight="1" x14ac:dyDescent="0.2">
      <c r="A17" s="97" t="s">
        <v>42</v>
      </c>
      <c r="B17" s="75">
        <v>140</v>
      </c>
      <c r="C17" s="118">
        <v>97383.91</v>
      </c>
      <c r="D17" s="75">
        <v>1220</v>
      </c>
      <c r="E17" s="84">
        <f t="shared" si="0"/>
        <v>79.822877049180335</v>
      </c>
    </row>
    <row r="18" spans="1:5" ht="15" customHeight="1" x14ac:dyDescent="0.2">
      <c r="A18" s="97" t="s">
        <v>43</v>
      </c>
      <c r="B18" s="75">
        <v>98</v>
      </c>
      <c r="C18" s="118">
        <v>65637.39</v>
      </c>
      <c r="D18" s="75">
        <v>880</v>
      </c>
      <c r="E18" s="84">
        <f t="shared" si="0"/>
        <v>74.587943181818176</v>
      </c>
    </row>
    <row r="19" spans="1:5" ht="15" customHeight="1" x14ac:dyDescent="0.2">
      <c r="A19" s="97" t="s">
        <v>44</v>
      </c>
      <c r="B19" s="75">
        <v>337</v>
      </c>
      <c r="C19" s="118">
        <v>250653.86</v>
      </c>
      <c r="D19" s="75">
        <v>3021</v>
      </c>
      <c r="E19" s="84">
        <f t="shared" si="0"/>
        <v>82.97049321416749</v>
      </c>
    </row>
    <row r="20" spans="1:5" ht="15" customHeight="1" x14ac:dyDescent="0.2">
      <c r="A20" s="97" t="s">
        <v>45</v>
      </c>
      <c r="B20" s="75">
        <v>134</v>
      </c>
      <c r="C20" s="118">
        <v>98640.27</v>
      </c>
      <c r="D20" s="75">
        <v>1176</v>
      </c>
      <c r="E20" s="84">
        <f t="shared" si="0"/>
        <v>83.877780612244905</v>
      </c>
    </row>
    <row r="21" spans="1:5" ht="15" customHeight="1" x14ac:dyDescent="0.2">
      <c r="A21" s="97" t="s">
        <v>46</v>
      </c>
      <c r="B21" s="75">
        <v>267</v>
      </c>
      <c r="C21" s="118">
        <v>186840</v>
      </c>
      <c r="D21" s="75">
        <v>2310</v>
      </c>
      <c r="E21" s="84">
        <f t="shared" si="0"/>
        <v>80.883116883116884</v>
      </c>
    </row>
    <row r="22" spans="1:5" ht="15" customHeight="1" x14ac:dyDescent="0.2">
      <c r="A22" s="97" t="s">
        <v>47</v>
      </c>
      <c r="B22" s="75">
        <v>1731</v>
      </c>
      <c r="C22" s="118">
        <v>1343731.72</v>
      </c>
      <c r="D22" s="75">
        <v>15129</v>
      </c>
      <c r="E22" s="84">
        <f t="shared" si="0"/>
        <v>88.81827748033578</v>
      </c>
    </row>
    <row r="23" spans="1:5" ht="15" customHeight="1" x14ac:dyDescent="0.2">
      <c r="A23" s="97" t="s">
        <v>48</v>
      </c>
      <c r="B23" s="75">
        <v>139</v>
      </c>
      <c r="C23" s="118">
        <v>96883</v>
      </c>
      <c r="D23" s="75">
        <v>1218</v>
      </c>
      <c r="E23" s="84">
        <f t="shared" si="0"/>
        <v>79.54269293924466</v>
      </c>
    </row>
    <row r="24" spans="1:5" ht="15" customHeight="1" x14ac:dyDescent="0.2">
      <c r="A24" s="97" t="s">
        <v>49</v>
      </c>
      <c r="B24" s="75">
        <v>377</v>
      </c>
      <c r="C24" s="118">
        <v>291473.09999999998</v>
      </c>
      <c r="D24" s="75">
        <v>3311</v>
      </c>
      <c r="E24" s="84">
        <f t="shared" si="0"/>
        <v>88.031742675928712</v>
      </c>
    </row>
    <row r="25" spans="1:5" ht="15" customHeight="1" x14ac:dyDescent="0.2">
      <c r="A25" s="97" t="s">
        <v>50</v>
      </c>
      <c r="B25" s="75">
        <v>95</v>
      </c>
      <c r="C25" s="118">
        <v>68035.070000000007</v>
      </c>
      <c r="D25" s="75">
        <v>915</v>
      </c>
      <c r="E25" s="84">
        <f t="shared" si="0"/>
        <v>74.35526775956285</v>
      </c>
    </row>
    <row r="26" spans="1:5" ht="15" customHeight="1" x14ac:dyDescent="0.2">
      <c r="A26" s="97" t="s">
        <v>51</v>
      </c>
      <c r="B26" s="75">
        <v>182</v>
      </c>
      <c r="C26" s="118">
        <v>121856.01</v>
      </c>
      <c r="D26" s="75">
        <v>1670</v>
      </c>
      <c r="E26" s="84">
        <f t="shared" si="0"/>
        <v>72.967670658682636</v>
      </c>
    </row>
    <row r="27" spans="1:5" ht="15" customHeight="1" x14ac:dyDescent="0.2">
      <c r="A27" s="97" t="s">
        <v>52</v>
      </c>
      <c r="B27" s="75">
        <v>176</v>
      </c>
      <c r="C27" s="118">
        <v>120637.19</v>
      </c>
      <c r="D27" s="75">
        <v>1545</v>
      </c>
      <c r="E27" s="84">
        <f t="shared" si="0"/>
        <v>78.082323624595475</v>
      </c>
    </row>
    <row r="28" spans="1:5" ht="15" customHeight="1" x14ac:dyDescent="0.2">
      <c r="A28" s="97" t="s">
        <v>53</v>
      </c>
      <c r="B28" s="75">
        <v>7134</v>
      </c>
      <c r="C28" s="118">
        <v>7627251.8499999996</v>
      </c>
      <c r="D28" s="75">
        <v>63433</v>
      </c>
      <c r="E28" s="84">
        <f t="shared" si="0"/>
        <v>120.24107089369886</v>
      </c>
    </row>
    <row r="29" spans="1:5" ht="15" customHeight="1" x14ac:dyDescent="0.2">
      <c r="A29" s="97" t="s">
        <v>54</v>
      </c>
      <c r="B29" s="75">
        <v>464</v>
      </c>
      <c r="C29" s="118">
        <v>412388.7</v>
      </c>
      <c r="D29" s="75">
        <v>4375</v>
      </c>
      <c r="E29" s="84">
        <f t="shared" si="0"/>
        <v>94.260274285714289</v>
      </c>
    </row>
    <row r="30" spans="1:5" ht="15" customHeight="1" x14ac:dyDescent="0.2">
      <c r="A30" s="97" t="s">
        <v>55</v>
      </c>
      <c r="B30" s="75">
        <v>699</v>
      </c>
      <c r="C30" s="118">
        <v>557688.69999999995</v>
      </c>
      <c r="D30" s="75">
        <v>6443</v>
      </c>
      <c r="E30" s="84">
        <f t="shared" si="0"/>
        <v>86.557302498835938</v>
      </c>
    </row>
    <row r="31" spans="1:5" ht="15" customHeight="1" x14ac:dyDescent="0.2">
      <c r="A31" s="97" t="s">
        <v>56</v>
      </c>
      <c r="B31" s="75">
        <v>178</v>
      </c>
      <c r="C31" s="118">
        <v>129605.78</v>
      </c>
      <c r="D31" s="75">
        <v>1578</v>
      </c>
      <c r="E31" s="84">
        <f t="shared" si="0"/>
        <v>82.132940430925217</v>
      </c>
    </row>
    <row r="32" spans="1:5" ht="15" customHeight="1" x14ac:dyDescent="0.2">
      <c r="A32" s="97" t="s">
        <v>57</v>
      </c>
      <c r="B32" s="75">
        <v>154</v>
      </c>
      <c r="C32" s="118">
        <v>102102.49</v>
      </c>
      <c r="D32" s="75">
        <v>1329</v>
      </c>
      <c r="E32" s="84">
        <f t="shared" si="0"/>
        <v>76.82655379984952</v>
      </c>
    </row>
    <row r="33" spans="1:6" ht="15" customHeight="1" x14ac:dyDescent="0.2">
      <c r="A33" s="97" t="s">
        <v>58</v>
      </c>
      <c r="B33" s="75">
        <v>246</v>
      </c>
      <c r="C33" s="118">
        <v>162983.26</v>
      </c>
      <c r="D33" s="75">
        <v>2194</v>
      </c>
      <c r="E33" s="84">
        <f>C33/D33</f>
        <v>74.285897903372842</v>
      </c>
    </row>
    <row r="34" spans="1:6" ht="15" customHeight="1" x14ac:dyDescent="0.2">
      <c r="A34" s="97" t="s">
        <v>59</v>
      </c>
      <c r="B34" s="75">
        <v>249</v>
      </c>
      <c r="C34" s="118">
        <v>182415.26</v>
      </c>
      <c r="D34" s="75">
        <v>2294</v>
      </c>
      <c r="E34" s="84">
        <f t="shared" si="0"/>
        <v>79.518421970357451</v>
      </c>
    </row>
    <row r="35" spans="1:6" ht="15" customHeight="1" x14ac:dyDescent="0.2">
      <c r="A35" s="97" t="s">
        <v>60</v>
      </c>
      <c r="B35" s="75">
        <v>197</v>
      </c>
      <c r="C35" s="118">
        <v>135452.26</v>
      </c>
      <c r="D35" s="75">
        <v>1732</v>
      </c>
      <c r="E35" s="84">
        <f t="shared" si="0"/>
        <v>78.205692840646662</v>
      </c>
    </row>
    <row r="36" spans="1:6" ht="20.100000000000001" customHeight="1" x14ac:dyDescent="0.2">
      <c r="A36" s="226" t="s">
        <v>5</v>
      </c>
      <c r="B36" s="123">
        <f>SUM(B8:B35)</f>
        <v>16221</v>
      </c>
      <c r="C36" s="137">
        <f>SUM(C8:C35)</f>
        <v>14465994.089999998</v>
      </c>
      <c r="D36" s="123">
        <f>SUM(D8:D35)</f>
        <v>144954</v>
      </c>
      <c r="E36" s="136">
        <f>C36/D36</f>
        <v>99.79713626391819</v>
      </c>
    </row>
    <row r="37" spans="1:6" ht="9.9499999999999993" customHeight="1" x14ac:dyDescent="0.2"/>
    <row r="38" spans="1:6" ht="69.75" customHeight="1" x14ac:dyDescent="0.2">
      <c r="A38" s="408" t="s">
        <v>457</v>
      </c>
      <c r="B38" s="440"/>
      <c r="C38" s="440"/>
      <c r="D38" s="440"/>
      <c r="E38" s="440"/>
      <c r="F38" s="173"/>
    </row>
    <row r="39" spans="1:6" x14ac:dyDescent="0.2">
      <c r="C39" s="1"/>
    </row>
    <row r="40" spans="1:6" x14ac:dyDescent="0.2">
      <c r="C40" s="1"/>
    </row>
    <row r="41" spans="1:6" x14ac:dyDescent="0.2">
      <c r="C41" s="1"/>
    </row>
    <row r="42" spans="1:6" x14ac:dyDescent="0.2">
      <c r="C42" s="1"/>
    </row>
    <row r="43" spans="1:6" x14ac:dyDescent="0.2">
      <c r="C43" s="1"/>
    </row>
    <row r="44" spans="1:6" x14ac:dyDescent="0.2">
      <c r="C44" s="1"/>
    </row>
    <row r="45" spans="1:6" x14ac:dyDescent="0.2">
      <c r="C45" s="1"/>
    </row>
    <row r="46" spans="1:6" x14ac:dyDescent="0.2">
      <c r="C46" s="1"/>
    </row>
    <row r="47" spans="1:6" x14ac:dyDescent="0.2">
      <c r="C47" s="1"/>
    </row>
    <row r="48" spans="1:6" x14ac:dyDescent="0.2">
      <c r="C48" s="1"/>
    </row>
    <row r="49" spans="3:3" x14ac:dyDescent="0.2">
      <c r="C49" s="1"/>
    </row>
    <row r="50" spans="3:3" x14ac:dyDescent="0.2">
      <c r="C50" s="1"/>
    </row>
    <row r="51" spans="3:3" x14ac:dyDescent="0.2">
      <c r="C51" s="1"/>
    </row>
    <row r="52" spans="3:3" x14ac:dyDescent="0.2">
      <c r="C52" s="1"/>
    </row>
    <row r="53" spans="3:3" x14ac:dyDescent="0.2">
      <c r="C53" s="1"/>
    </row>
    <row r="54" spans="3:3" x14ac:dyDescent="0.2">
      <c r="C54" s="1"/>
    </row>
    <row r="55" spans="3:3" x14ac:dyDescent="0.2">
      <c r="C55" s="1"/>
    </row>
    <row r="56" spans="3:3" x14ac:dyDescent="0.2">
      <c r="C56" s="1"/>
    </row>
    <row r="57" spans="3:3" x14ac:dyDescent="0.2">
      <c r="C57" s="1"/>
    </row>
    <row r="58" spans="3:3" x14ac:dyDescent="0.2">
      <c r="C58" s="1"/>
    </row>
    <row r="59" spans="3:3" x14ac:dyDescent="0.2">
      <c r="C59" s="1"/>
    </row>
    <row r="60" spans="3:3" x14ac:dyDescent="0.2">
      <c r="C60" s="1"/>
    </row>
    <row r="61" spans="3:3" x14ac:dyDescent="0.2">
      <c r="C61" s="1"/>
    </row>
    <row r="62" spans="3:3" x14ac:dyDescent="0.2">
      <c r="C62" s="1"/>
    </row>
  </sheetData>
  <mergeCells count="3">
    <mergeCell ref="A4:E4"/>
    <mergeCell ref="A3:E3"/>
    <mergeCell ref="A38:E38"/>
  </mergeCells>
  <hyperlinks>
    <hyperlink ref="A1" location="Съдържание!Print_Area" display="към съдържанието" xr:uid="{00000000-0004-0000-3200-000000000000}"/>
  </hyperlinks>
  <printOptions horizontalCentered="1"/>
  <pageMargins left="0.39370078740157483" right="0.39370078740157483" top="0.59055118110236227" bottom="0.39370078740157483" header="0.39370078740157483" footer="0.39370078740157483"/>
  <pageSetup paperSize="9" orientation="portrait" r:id="rId1"/>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pageSetUpPr fitToPage="1"/>
  </sheetPr>
  <dimension ref="A1:M41"/>
  <sheetViews>
    <sheetView topLeftCell="A4" zoomScale="87" zoomScaleNormal="87" zoomScaleSheetLayoutView="86" workbookViewId="0">
      <selection activeCell="H11" sqref="H11"/>
    </sheetView>
  </sheetViews>
  <sheetFormatPr defaultRowHeight="12.75" x14ac:dyDescent="0.2"/>
  <cols>
    <col min="1" max="1" width="18.7109375" style="12" customWidth="1"/>
    <col min="2" max="2" width="10.7109375" style="12" customWidth="1"/>
    <col min="3" max="3" width="18.7109375" style="12" customWidth="1"/>
    <col min="4" max="5" width="12.7109375" style="12" customWidth="1"/>
    <col min="6" max="6" width="10.7109375" style="12" customWidth="1"/>
    <col min="7" max="7" width="18.7109375" customWidth="1"/>
    <col min="8" max="9" width="12.7109375" customWidth="1"/>
    <col min="10" max="10" width="10.7109375" customWidth="1"/>
    <col min="11" max="11" width="18.7109375" customWidth="1"/>
    <col min="12" max="13" width="12.7109375" customWidth="1"/>
    <col min="14" max="14" width="14.7109375" customWidth="1"/>
  </cols>
  <sheetData>
    <row r="1" spans="1:13" s="5" customFormat="1" ht="12" customHeight="1" x14ac:dyDescent="0.2">
      <c r="A1" s="163" t="s">
        <v>64</v>
      </c>
      <c r="B1" s="77"/>
      <c r="C1" s="77"/>
      <c r="D1" s="85"/>
      <c r="E1" s="93"/>
      <c r="F1" s="85"/>
      <c r="G1" s="85"/>
      <c r="H1" s="85"/>
      <c r="I1" s="85"/>
      <c r="J1" s="85"/>
      <c r="K1" s="85"/>
    </row>
    <row r="2" spans="1:13" s="5" customFormat="1" ht="12" customHeight="1" x14ac:dyDescent="0.2">
      <c r="A2" s="163"/>
      <c r="B2" s="274"/>
      <c r="C2" s="274"/>
      <c r="D2" s="85"/>
      <c r="E2" s="93"/>
      <c r="F2" s="85"/>
      <c r="G2" s="85"/>
      <c r="H2" s="85"/>
      <c r="I2" s="85"/>
      <c r="J2" s="85"/>
      <c r="K2" s="85"/>
    </row>
    <row r="3" spans="1:13" s="5" customFormat="1" ht="15" customHeight="1" x14ac:dyDescent="0.2">
      <c r="A3" s="396" t="s">
        <v>353</v>
      </c>
      <c r="B3" s="396"/>
      <c r="C3" s="396"/>
      <c r="D3" s="396"/>
      <c r="E3" s="396"/>
      <c r="F3" s="396"/>
      <c r="G3" s="396"/>
      <c r="H3" s="396"/>
      <c r="I3" s="396"/>
      <c r="J3" s="85"/>
      <c r="K3" s="85"/>
    </row>
    <row r="4" spans="1:13" ht="30" customHeight="1" x14ac:dyDescent="0.2">
      <c r="A4" s="396" t="s">
        <v>459</v>
      </c>
      <c r="B4" s="396"/>
      <c r="C4" s="396"/>
      <c r="D4" s="396"/>
      <c r="E4" s="396"/>
      <c r="F4" s="396"/>
      <c r="G4" s="396"/>
      <c r="H4" s="396"/>
      <c r="I4" s="396"/>
      <c r="J4" s="281"/>
      <c r="K4" s="281"/>
    </row>
    <row r="5" spans="1:13" ht="15" customHeight="1" x14ac:dyDescent="0.2">
      <c r="A5" s="77"/>
      <c r="B5" s="77"/>
      <c r="C5" s="77"/>
      <c r="D5" s="77"/>
      <c r="E5" s="77"/>
    </row>
    <row r="6" spans="1:13" ht="15" customHeight="1" x14ac:dyDescent="0.2">
      <c r="A6" s="453" t="s">
        <v>308</v>
      </c>
      <c r="B6" s="412" t="s">
        <v>5</v>
      </c>
      <c r="C6" s="403"/>
      <c r="D6" s="403"/>
      <c r="E6" s="413"/>
      <c r="F6" s="412" t="s">
        <v>293</v>
      </c>
      <c r="G6" s="403"/>
      <c r="H6" s="403"/>
      <c r="I6" s="413"/>
      <c r="J6" s="412" t="s">
        <v>294</v>
      </c>
      <c r="K6" s="403"/>
      <c r="L6" s="403"/>
      <c r="M6" s="413"/>
    </row>
    <row r="7" spans="1:13" ht="50.1" customHeight="1" x14ac:dyDescent="0.2">
      <c r="A7" s="454"/>
      <c r="B7" s="266" t="s">
        <v>131</v>
      </c>
      <c r="C7" s="147" t="s">
        <v>221</v>
      </c>
      <c r="D7" s="147" t="s">
        <v>66</v>
      </c>
      <c r="E7" s="267" t="s">
        <v>216</v>
      </c>
      <c r="F7" s="266" t="s">
        <v>131</v>
      </c>
      <c r="G7" s="147" t="s">
        <v>221</v>
      </c>
      <c r="H7" s="147" t="s">
        <v>66</v>
      </c>
      <c r="I7" s="267" t="s">
        <v>216</v>
      </c>
      <c r="J7" s="266" t="s">
        <v>131</v>
      </c>
      <c r="K7" s="147" t="s">
        <v>221</v>
      </c>
      <c r="L7" s="147" t="s">
        <v>66</v>
      </c>
      <c r="M7" s="267" t="s">
        <v>216</v>
      </c>
    </row>
    <row r="8" spans="1:13" ht="20.100000000000001" customHeight="1" x14ac:dyDescent="0.2">
      <c r="A8" s="273">
        <v>1</v>
      </c>
      <c r="B8" s="268">
        <v>2</v>
      </c>
      <c r="C8" s="230">
        <v>3</v>
      </c>
      <c r="D8" s="230">
        <v>4</v>
      </c>
      <c r="E8" s="269" t="s">
        <v>212</v>
      </c>
      <c r="F8" s="268">
        <v>6</v>
      </c>
      <c r="G8" s="320">
        <v>7</v>
      </c>
      <c r="H8" s="320">
        <v>8</v>
      </c>
      <c r="I8" s="269" t="s">
        <v>298</v>
      </c>
      <c r="J8" s="268">
        <v>10</v>
      </c>
      <c r="K8" s="320">
        <v>11</v>
      </c>
      <c r="L8" s="320">
        <v>12</v>
      </c>
      <c r="M8" s="269" t="s">
        <v>300</v>
      </c>
    </row>
    <row r="9" spans="1:13" ht="15" customHeight="1" x14ac:dyDescent="0.2">
      <c r="A9" s="264" t="s">
        <v>33</v>
      </c>
      <c r="B9" s="232">
        <f>F9+J9</f>
        <v>2843</v>
      </c>
      <c r="C9" s="118">
        <f>G9+K9</f>
        <v>10930857.42</v>
      </c>
      <c r="D9" s="75">
        <f>H9+L9</f>
        <v>296000</v>
      </c>
      <c r="E9" s="253">
        <f>C9/D9</f>
        <v>36.928572364864863</v>
      </c>
      <c r="F9" s="232">
        <v>75</v>
      </c>
      <c r="G9" s="118">
        <v>224246.64</v>
      </c>
      <c r="H9" s="75">
        <v>6021</v>
      </c>
      <c r="I9" s="253">
        <f>G9/H9</f>
        <v>37.24408570004983</v>
      </c>
      <c r="J9" s="232">
        <v>2768</v>
      </c>
      <c r="K9" s="118">
        <v>10706610.779999999</v>
      </c>
      <c r="L9" s="75">
        <v>289979</v>
      </c>
      <c r="M9" s="253">
        <f>K9/L9</f>
        <v>36.922021180844126</v>
      </c>
    </row>
    <row r="10" spans="1:13" ht="15" customHeight="1" x14ac:dyDescent="0.2">
      <c r="A10" s="264" t="s">
        <v>34</v>
      </c>
      <c r="B10" s="232">
        <f t="shared" ref="B10:B36" si="0">F10+J10</f>
        <v>2849</v>
      </c>
      <c r="C10" s="118">
        <f t="shared" ref="C10:C36" si="1">G10+K10</f>
        <v>11014134.819999998</v>
      </c>
      <c r="D10" s="75">
        <f t="shared" ref="D10:D36" si="2">H10+L10</f>
        <v>299319</v>
      </c>
      <c r="E10" s="253">
        <f t="shared" ref="E10:E37" si="3">C10/D10</f>
        <v>36.797312633010264</v>
      </c>
      <c r="F10" s="232">
        <v>25</v>
      </c>
      <c r="G10" s="118">
        <v>80258.78</v>
      </c>
      <c r="H10" s="75">
        <v>2168</v>
      </c>
      <c r="I10" s="253">
        <f t="shared" ref="I10:I37" si="4">G10/H10</f>
        <v>37.019732472324719</v>
      </c>
      <c r="J10" s="232">
        <v>2824</v>
      </c>
      <c r="K10" s="118">
        <v>10933876.039999999</v>
      </c>
      <c r="L10" s="75">
        <v>297151</v>
      </c>
      <c r="M10" s="253">
        <f t="shared" ref="M10:M37" si="5">K10/L10</f>
        <v>36.795689868114188</v>
      </c>
    </row>
    <row r="11" spans="1:13" ht="15" customHeight="1" x14ac:dyDescent="0.2">
      <c r="A11" s="264" t="s">
        <v>35</v>
      </c>
      <c r="B11" s="232">
        <f t="shared" si="0"/>
        <v>4055</v>
      </c>
      <c r="C11" s="118">
        <f t="shared" si="1"/>
        <v>14979409.449999999</v>
      </c>
      <c r="D11" s="75">
        <f t="shared" si="2"/>
        <v>418718</v>
      </c>
      <c r="E11" s="253">
        <f t="shared" si="3"/>
        <v>35.774457869019244</v>
      </c>
      <c r="F11" s="232">
        <v>33</v>
      </c>
      <c r="G11" s="118">
        <v>108905.1</v>
      </c>
      <c r="H11" s="75">
        <v>3039</v>
      </c>
      <c r="I11" s="253">
        <f t="shared" si="4"/>
        <v>35.835834155972364</v>
      </c>
      <c r="J11" s="232">
        <v>4022</v>
      </c>
      <c r="K11" s="118">
        <v>14870504.35</v>
      </c>
      <c r="L11" s="75">
        <v>415679</v>
      </c>
      <c r="M11" s="253">
        <f t="shared" si="5"/>
        <v>35.774009151292219</v>
      </c>
    </row>
    <row r="12" spans="1:13" ht="15" customHeight="1" x14ac:dyDescent="0.2">
      <c r="A12" s="264" t="s">
        <v>36</v>
      </c>
      <c r="B12" s="232">
        <f t="shared" si="0"/>
        <v>1376</v>
      </c>
      <c r="C12" s="118">
        <f t="shared" si="1"/>
        <v>5107049.4399999995</v>
      </c>
      <c r="D12" s="75">
        <f t="shared" si="2"/>
        <v>143888</v>
      </c>
      <c r="E12" s="253">
        <f t="shared" si="3"/>
        <v>35.493226954297782</v>
      </c>
      <c r="F12" s="232">
        <v>8</v>
      </c>
      <c r="G12" s="118">
        <v>24067.22</v>
      </c>
      <c r="H12" s="75">
        <v>647</v>
      </c>
      <c r="I12" s="253">
        <f t="shared" si="4"/>
        <v>37.198176197836169</v>
      </c>
      <c r="J12" s="232">
        <v>1368</v>
      </c>
      <c r="K12" s="118">
        <v>5082982.22</v>
      </c>
      <c r="L12" s="75">
        <v>143241</v>
      </c>
      <c r="M12" s="253">
        <f t="shared" si="5"/>
        <v>35.485525931821194</v>
      </c>
    </row>
    <row r="13" spans="1:13" ht="15" customHeight="1" x14ac:dyDescent="0.2">
      <c r="A13" s="264" t="s">
        <v>37</v>
      </c>
      <c r="B13" s="232">
        <f t="shared" si="0"/>
        <v>317</v>
      </c>
      <c r="C13" s="118">
        <f t="shared" si="1"/>
        <v>1184170.08</v>
      </c>
      <c r="D13" s="75">
        <f t="shared" si="2"/>
        <v>33026</v>
      </c>
      <c r="E13" s="253">
        <f t="shared" si="3"/>
        <v>35.855691879125537</v>
      </c>
      <c r="F13" s="232">
        <v>6</v>
      </c>
      <c r="G13" s="118">
        <v>23088.84</v>
      </c>
      <c r="H13" s="75">
        <v>684</v>
      </c>
      <c r="I13" s="253">
        <f t="shared" si="4"/>
        <v>33.755614035087717</v>
      </c>
      <c r="J13" s="232">
        <v>311</v>
      </c>
      <c r="K13" s="118">
        <v>1161081.24</v>
      </c>
      <c r="L13" s="75">
        <v>32342</v>
      </c>
      <c r="M13" s="253">
        <f t="shared" si="5"/>
        <v>35.900106363242841</v>
      </c>
    </row>
    <row r="14" spans="1:13" ht="15" customHeight="1" x14ac:dyDescent="0.2">
      <c r="A14" s="264" t="s">
        <v>38</v>
      </c>
      <c r="B14" s="232">
        <f t="shared" si="0"/>
        <v>969</v>
      </c>
      <c r="C14" s="118">
        <f t="shared" si="1"/>
        <v>3554566.5700000003</v>
      </c>
      <c r="D14" s="75">
        <f t="shared" si="2"/>
        <v>100466</v>
      </c>
      <c r="E14" s="253">
        <f t="shared" si="3"/>
        <v>35.380791212947663</v>
      </c>
      <c r="F14" s="232">
        <v>12</v>
      </c>
      <c r="G14" s="118">
        <v>49470.74</v>
      </c>
      <c r="H14" s="75">
        <v>1310</v>
      </c>
      <c r="I14" s="253">
        <f t="shared" si="4"/>
        <v>37.763923664122139</v>
      </c>
      <c r="J14" s="232">
        <v>957</v>
      </c>
      <c r="K14" s="118">
        <v>3505095.83</v>
      </c>
      <c r="L14" s="75">
        <v>99156</v>
      </c>
      <c r="M14" s="253">
        <f t="shared" si="5"/>
        <v>35.349306446407681</v>
      </c>
    </row>
    <row r="15" spans="1:13" ht="15" customHeight="1" x14ac:dyDescent="0.2">
      <c r="A15" s="264" t="s">
        <v>39</v>
      </c>
      <c r="B15" s="232">
        <f t="shared" si="0"/>
        <v>761</v>
      </c>
      <c r="C15" s="118">
        <f t="shared" si="1"/>
        <v>2878927.52</v>
      </c>
      <c r="D15" s="75">
        <f t="shared" si="2"/>
        <v>80671</v>
      </c>
      <c r="E15" s="253">
        <f t="shared" si="3"/>
        <v>35.687267047637938</v>
      </c>
      <c r="F15" s="232">
        <v>11</v>
      </c>
      <c r="G15" s="118">
        <v>37975.449999999997</v>
      </c>
      <c r="H15" s="75">
        <v>1104</v>
      </c>
      <c r="I15" s="253">
        <f t="shared" si="4"/>
        <v>34.39805253623188</v>
      </c>
      <c r="J15" s="232">
        <v>750</v>
      </c>
      <c r="K15" s="118">
        <v>2840952.07</v>
      </c>
      <c r="L15" s="75">
        <v>79567</v>
      </c>
      <c r="M15" s="253">
        <f t="shared" si="5"/>
        <v>35.705155026581373</v>
      </c>
    </row>
    <row r="16" spans="1:13" ht="15" customHeight="1" x14ac:dyDescent="0.2">
      <c r="A16" s="264" t="s">
        <v>40</v>
      </c>
      <c r="B16" s="232">
        <f t="shared" si="0"/>
        <v>704</v>
      </c>
      <c r="C16" s="118">
        <f t="shared" si="1"/>
        <v>2632511.12</v>
      </c>
      <c r="D16" s="75">
        <f t="shared" si="2"/>
        <v>71449</v>
      </c>
      <c r="E16" s="253">
        <f t="shared" si="3"/>
        <v>36.844618119217905</v>
      </c>
      <c r="F16" s="232">
        <v>3</v>
      </c>
      <c r="G16" s="118">
        <v>15990</v>
      </c>
      <c r="H16" s="75">
        <v>422</v>
      </c>
      <c r="I16" s="253">
        <f t="shared" si="4"/>
        <v>37.890995260663509</v>
      </c>
      <c r="J16" s="232">
        <v>701</v>
      </c>
      <c r="K16" s="118">
        <v>2616521.12</v>
      </c>
      <c r="L16" s="75">
        <v>71027</v>
      </c>
      <c r="M16" s="253">
        <f t="shared" si="5"/>
        <v>36.838401171385534</v>
      </c>
    </row>
    <row r="17" spans="1:13" ht="15" customHeight="1" x14ac:dyDescent="0.2">
      <c r="A17" s="264" t="s">
        <v>41</v>
      </c>
      <c r="B17" s="232">
        <f t="shared" si="0"/>
        <v>642</v>
      </c>
      <c r="C17" s="118">
        <f t="shared" si="1"/>
        <v>2425757.54</v>
      </c>
      <c r="D17" s="75">
        <f t="shared" si="2"/>
        <v>66835</v>
      </c>
      <c r="E17" s="253">
        <f t="shared" si="3"/>
        <v>36.294718934689911</v>
      </c>
      <c r="F17" s="232">
        <v>14</v>
      </c>
      <c r="G17" s="118">
        <v>56139.92</v>
      </c>
      <c r="H17" s="75">
        <v>1496</v>
      </c>
      <c r="I17" s="253">
        <f t="shared" si="4"/>
        <v>37.526684491978607</v>
      </c>
      <c r="J17" s="232">
        <v>628</v>
      </c>
      <c r="K17" s="118">
        <v>2369617.62</v>
      </c>
      <c r="L17" s="75">
        <v>65339</v>
      </c>
      <c r="M17" s="253">
        <f t="shared" si="5"/>
        <v>36.266511884173312</v>
      </c>
    </row>
    <row r="18" spans="1:13" ht="15" customHeight="1" x14ac:dyDescent="0.2">
      <c r="A18" s="264" t="s">
        <v>42</v>
      </c>
      <c r="B18" s="232">
        <f t="shared" si="0"/>
        <v>661</v>
      </c>
      <c r="C18" s="118">
        <f t="shared" si="1"/>
        <v>2467321.04</v>
      </c>
      <c r="D18" s="75">
        <f t="shared" si="2"/>
        <v>68469</v>
      </c>
      <c r="E18" s="253">
        <f t="shared" si="3"/>
        <v>36.035593334209644</v>
      </c>
      <c r="F18" s="232">
        <v>8</v>
      </c>
      <c r="G18" s="118">
        <v>20207.89</v>
      </c>
      <c r="H18" s="75">
        <v>567</v>
      </c>
      <c r="I18" s="253">
        <f t="shared" si="4"/>
        <v>35.640017636684306</v>
      </c>
      <c r="J18" s="232">
        <v>653</v>
      </c>
      <c r="K18" s="118">
        <v>2447113.15</v>
      </c>
      <c r="L18" s="75">
        <v>67902</v>
      </c>
      <c r="M18" s="253">
        <f t="shared" si="5"/>
        <v>36.038896497894022</v>
      </c>
    </row>
    <row r="19" spans="1:13" ht="15" customHeight="1" x14ac:dyDescent="0.2">
      <c r="A19" s="264" t="s">
        <v>43</v>
      </c>
      <c r="B19" s="232">
        <f t="shared" si="0"/>
        <v>507</v>
      </c>
      <c r="C19" s="118">
        <f t="shared" si="1"/>
        <v>1910866.29</v>
      </c>
      <c r="D19" s="75">
        <f t="shared" si="2"/>
        <v>53267</v>
      </c>
      <c r="E19" s="253">
        <f t="shared" si="3"/>
        <v>35.873360429534237</v>
      </c>
      <c r="F19" s="232">
        <v>3</v>
      </c>
      <c r="G19" s="118">
        <v>11159.17</v>
      </c>
      <c r="H19" s="75">
        <v>292</v>
      </c>
      <c r="I19" s="253">
        <f t="shared" si="4"/>
        <v>38.216335616438357</v>
      </c>
      <c r="J19" s="232">
        <v>504</v>
      </c>
      <c r="K19" s="118">
        <v>1899707.12</v>
      </c>
      <c r="L19" s="75">
        <v>52975</v>
      </c>
      <c r="M19" s="253">
        <f t="shared" si="5"/>
        <v>35.860445870693724</v>
      </c>
    </row>
    <row r="20" spans="1:13" ht="15" customHeight="1" x14ac:dyDescent="0.2">
      <c r="A20" s="264" t="s">
        <v>44</v>
      </c>
      <c r="B20" s="232">
        <f t="shared" si="0"/>
        <v>1598</v>
      </c>
      <c r="C20" s="118">
        <f t="shared" si="1"/>
        <v>6078968.9100000001</v>
      </c>
      <c r="D20" s="75">
        <f t="shared" si="2"/>
        <v>165111</v>
      </c>
      <c r="E20" s="253">
        <f t="shared" si="3"/>
        <v>36.817467703544892</v>
      </c>
      <c r="F20" s="232">
        <v>22</v>
      </c>
      <c r="G20" s="118">
        <v>81487.94</v>
      </c>
      <c r="H20" s="75">
        <v>2153</v>
      </c>
      <c r="I20" s="253">
        <f t="shared" si="4"/>
        <v>37.848555503947978</v>
      </c>
      <c r="J20" s="232">
        <v>1576</v>
      </c>
      <c r="K20" s="118">
        <v>5997480.9699999997</v>
      </c>
      <c r="L20" s="75">
        <v>162958</v>
      </c>
      <c r="M20" s="253">
        <f t="shared" si="5"/>
        <v>36.80384497846071</v>
      </c>
    </row>
    <row r="21" spans="1:13" ht="15" customHeight="1" x14ac:dyDescent="0.2">
      <c r="A21" s="264" t="s">
        <v>45</v>
      </c>
      <c r="B21" s="232">
        <f t="shared" si="0"/>
        <v>544</v>
      </c>
      <c r="C21" s="118">
        <f t="shared" si="1"/>
        <v>2061119.8299999998</v>
      </c>
      <c r="D21" s="75">
        <f t="shared" si="2"/>
        <v>56317</v>
      </c>
      <c r="E21" s="253">
        <f t="shared" si="3"/>
        <v>36.598537386579537</v>
      </c>
      <c r="F21" s="232">
        <v>4</v>
      </c>
      <c r="G21" s="118">
        <v>15356.66</v>
      </c>
      <c r="H21" s="75">
        <v>407</v>
      </c>
      <c r="I21" s="253">
        <f t="shared" si="4"/>
        <v>37.73135135135135</v>
      </c>
      <c r="J21" s="232">
        <v>540</v>
      </c>
      <c r="K21" s="118">
        <v>2045763.17</v>
      </c>
      <c r="L21" s="75">
        <v>55910</v>
      </c>
      <c r="M21" s="253">
        <f t="shared" si="5"/>
        <v>36.59029100339832</v>
      </c>
    </row>
    <row r="22" spans="1:13" ht="15" customHeight="1" x14ac:dyDescent="0.2">
      <c r="A22" s="264" t="s">
        <v>46</v>
      </c>
      <c r="B22" s="232">
        <f t="shared" si="0"/>
        <v>1223</v>
      </c>
      <c r="C22" s="118">
        <f t="shared" si="1"/>
        <v>4410938.17</v>
      </c>
      <c r="D22" s="75">
        <f t="shared" si="2"/>
        <v>126435</v>
      </c>
      <c r="E22" s="253">
        <f t="shared" si="3"/>
        <v>34.887002570490765</v>
      </c>
      <c r="F22" s="232">
        <v>6</v>
      </c>
      <c r="G22" s="118">
        <v>17581.5</v>
      </c>
      <c r="H22" s="75">
        <v>502</v>
      </c>
      <c r="I22" s="253">
        <f t="shared" si="4"/>
        <v>35.022908366533862</v>
      </c>
      <c r="J22" s="232">
        <v>1217</v>
      </c>
      <c r="K22" s="118">
        <v>4393356.67</v>
      </c>
      <c r="L22" s="75">
        <v>125933</v>
      </c>
      <c r="M22" s="253">
        <f t="shared" si="5"/>
        <v>34.886460816465899</v>
      </c>
    </row>
    <row r="23" spans="1:13" ht="15" customHeight="1" x14ac:dyDescent="0.2">
      <c r="A23" s="264" t="s">
        <v>47</v>
      </c>
      <c r="B23" s="232">
        <f t="shared" si="0"/>
        <v>6191</v>
      </c>
      <c r="C23" s="118">
        <f t="shared" si="1"/>
        <v>23401059.91</v>
      </c>
      <c r="D23" s="75">
        <f t="shared" si="2"/>
        <v>645514</v>
      </c>
      <c r="E23" s="253">
        <f t="shared" si="3"/>
        <v>36.251823988325583</v>
      </c>
      <c r="F23" s="232">
        <v>55</v>
      </c>
      <c r="G23" s="118">
        <v>193815.21</v>
      </c>
      <c r="H23" s="75">
        <v>5161</v>
      </c>
      <c r="I23" s="253">
        <f t="shared" si="4"/>
        <v>37.553809339275332</v>
      </c>
      <c r="J23" s="232">
        <v>6136</v>
      </c>
      <c r="K23" s="118">
        <v>23207244.699999999</v>
      </c>
      <c r="L23" s="75">
        <v>640353</v>
      </c>
      <c r="M23" s="253">
        <f t="shared" si="5"/>
        <v>36.241330484904417</v>
      </c>
    </row>
    <row r="24" spans="1:13" ht="15" customHeight="1" x14ac:dyDescent="0.2">
      <c r="A24" s="264" t="s">
        <v>48</v>
      </c>
      <c r="B24" s="232">
        <f t="shared" si="0"/>
        <v>682</v>
      </c>
      <c r="C24" s="118">
        <f t="shared" si="1"/>
        <v>2531788.65</v>
      </c>
      <c r="D24" s="75">
        <f t="shared" si="2"/>
        <v>69805</v>
      </c>
      <c r="E24" s="253">
        <f t="shared" si="3"/>
        <v>36.269445598452833</v>
      </c>
      <c r="F24" s="232">
        <v>4</v>
      </c>
      <c r="G24" s="118">
        <v>12083.5</v>
      </c>
      <c r="H24" s="75">
        <v>378</v>
      </c>
      <c r="I24" s="253">
        <f t="shared" si="4"/>
        <v>31.966931216931219</v>
      </c>
      <c r="J24" s="232">
        <v>678</v>
      </c>
      <c r="K24" s="118">
        <v>2519705.15</v>
      </c>
      <c r="L24" s="75">
        <v>69427</v>
      </c>
      <c r="M24" s="253">
        <f t="shared" si="5"/>
        <v>36.292870929177411</v>
      </c>
    </row>
    <row r="25" spans="1:13" ht="15" customHeight="1" x14ac:dyDescent="0.2">
      <c r="A25" s="264" t="s">
        <v>49</v>
      </c>
      <c r="B25" s="232">
        <f t="shared" si="0"/>
        <v>1413</v>
      </c>
      <c r="C25" s="118">
        <f t="shared" si="1"/>
        <v>5087417.51</v>
      </c>
      <c r="D25" s="75">
        <f t="shared" si="2"/>
        <v>142158</v>
      </c>
      <c r="E25" s="253">
        <f t="shared" si="3"/>
        <v>35.787064463484292</v>
      </c>
      <c r="F25" s="232">
        <v>19</v>
      </c>
      <c r="G25" s="118">
        <v>76032.34</v>
      </c>
      <c r="H25" s="75">
        <v>2075</v>
      </c>
      <c r="I25" s="253">
        <f t="shared" si="4"/>
        <v>36.642091566265059</v>
      </c>
      <c r="J25" s="232">
        <v>1394</v>
      </c>
      <c r="K25" s="118">
        <v>5011385.17</v>
      </c>
      <c r="L25" s="75">
        <v>140083</v>
      </c>
      <c r="M25" s="253">
        <f t="shared" si="5"/>
        <v>35.774399249016653</v>
      </c>
    </row>
    <row r="26" spans="1:13" ht="15" customHeight="1" x14ac:dyDescent="0.2">
      <c r="A26" s="264" t="s">
        <v>50</v>
      </c>
      <c r="B26" s="232">
        <f t="shared" si="0"/>
        <v>459</v>
      </c>
      <c r="C26" s="118">
        <f t="shared" si="1"/>
        <v>1768699.48</v>
      </c>
      <c r="D26" s="75">
        <f t="shared" si="2"/>
        <v>48990</v>
      </c>
      <c r="E26" s="253">
        <f t="shared" si="3"/>
        <v>36.103275770565418</v>
      </c>
      <c r="F26" s="232">
        <v>3</v>
      </c>
      <c r="G26" s="118">
        <v>12435.5</v>
      </c>
      <c r="H26" s="75">
        <v>331</v>
      </c>
      <c r="I26" s="253">
        <f t="shared" si="4"/>
        <v>37.569486404833839</v>
      </c>
      <c r="J26" s="232">
        <v>456</v>
      </c>
      <c r="K26" s="118">
        <v>1756263.98</v>
      </c>
      <c r="L26" s="75">
        <v>48659</v>
      </c>
      <c r="M26" s="253">
        <f t="shared" si="5"/>
        <v>36.093301958527711</v>
      </c>
    </row>
    <row r="27" spans="1:13" ht="15" customHeight="1" x14ac:dyDescent="0.2">
      <c r="A27" s="264" t="s">
        <v>51</v>
      </c>
      <c r="B27" s="232">
        <f t="shared" si="0"/>
        <v>883</v>
      </c>
      <c r="C27" s="118">
        <f t="shared" si="1"/>
        <v>3294285.48</v>
      </c>
      <c r="D27" s="75">
        <f t="shared" si="2"/>
        <v>91763</v>
      </c>
      <c r="E27" s="253">
        <f t="shared" si="3"/>
        <v>35.89993221668864</v>
      </c>
      <c r="F27" s="232">
        <v>9</v>
      </c>
      <c r="G27" s="118">
        <v>27905.53</v>
      </c>
      <c r="H27" s="75">
        <v>745</v>
      </c>
      <c r="I27" s="253">
        <f t="shared" si="4"/>
        <v>37.457087248322146</v>
      </c>
      <c r="J27" s="232">
        <v>874</v>
      </c>
      <c r="K27" s="118">
        <v>3266379.95</v>
      </c>
      <c r="L27" s="75">
        <v>91018</v>
      </c>
      <c r="M27" s="253">
        <f t="shared" si="5"/>
        <v>35.887186600452658</v>
      </c>
    </row>
    <row r="28" spans="1:13" ht="15" customHeight="1" x14ac:dyDescent="0.2">
      <c r="A28" s="264" t="s">
        <v>52</v>
      </c>
      <c r="B28" s="232">
        <f t="shared" si="0"/>
        <v>696</v>
      </c>
      <c r="C28" s="118">
        <f t="shared" si="1"/>
        <v>2619664.29</v>
      </c>
      <c r="D28" s="75">
        <f t="shared" si="2"/>
        <v>71499</v>
      </c>
      <c r="E28" s="253">
        <f t="shared" si="3"/>
        <v>36.639173834599085</v>
      </c>
      <c r="F28" s="232">
        <v>13</v>
      </c>
      <c r="G28" s="118">
        <v>38292.43</v>
      </c>
      <c r="H28" s="75">
        <v>1008</v>
      </c>
      <c r="I28" s="253">
        <f t="shared" si="4"/>
        <v>37.988521825396823</v>
      </c>
      <c r="J28" s="232">
        <v>683</v>
      </c>
      <c r="K28" s="118">
        <v>2581371.86</v>
      </c>
      <c r="L28" s="75">
        <v>70491</v>
      </c>
      <c r="M28" s="253">
        <f t="shared" si="5"/>
        <v>36.619878566058077</v>
      </c>
    </row>
    <row r="29" spans="1:13" ht="15" customHeight="1" x14ac:dyDescent="0.2">
      <c r="A29" s="264" t="s">
        <v>53</v>
      </c>
      <c r="B29" s="232">
        <f t="shared" si="0"/>
        <v>24426</v>
      </c>
      <c r="C29" s="118">
        <f t="shared" si="1"/>
        <v>88302997.840000004</v>
      </c>
      <c r="D29" s="75">
        <f t="shared" si="2"/>
        <v>2568661</v>
      </c>
      <c r="E29" s="253">
        <f t="shared" si="3"/>
        <v>34.377053974814118</v>
      </c>
      <c r="F29" s="232">
        <v>188</v>
      </c>
      <c r="G29" s="118">
        <v>665152.48</v>
      </c>
      <c r="H29" s="75">
        <v>18045</v>
      </c>
      <c r="I29" s="253">
        <f t="shared" si="4"/>
        <v>36.860763646439459</v>
      </c>
      <c r="J29" s="232">
        <v>24238</v>
      </c>
      <c r="K29" s="118">
        <v>87637845.359999999</v>
      </c>
      <c r="L29" s="75">
        <v>2550616</v>
      </c>
      <c r="M29" s="253">
        <f t="shared" si="5"/>
        <v>34.359482321133406</v>
      </c>
    </row>
    <row r="30" spans="1:13" ht="15" customHeight="1" x14ac:dyDescent="0.2">
      <c r="A30" s="264" t="s">
        <v>54</v>
      </c>
      <c r="B30" s="232">
        <f t="shared" si="0"/>
        <v>1687</v>
      </c>
      <c r="C30" s="118">
        <f t="shared" si="1"/>
        <v>6426777.75</v>
      </c>
      <c r="D30" s="75">
        <f t="shared" si="2"/>
        <v>179452</v>
      </c>
      <c r="E30" s="253">
        <f t="shared" si="3"/>
        <v>35.813352595680179</v>
      </c>
      <c r="F30" s="232">
        <v>19</v>
      </c>
      <c r="G30" s="118">
        <v>82032.44</v>
      </c>
      <c r="H30" s="75">
        <v>2170</v>
      </c>
      <c r="I30" s="253">
        <f t="shared" si="4"/>
        <v>37.802967741935483</v>
      </c>
      <c r="J30" s="232">
        <v>1668</v>
      </c>
      <c r="K30" s="118">
        <v>6344745.3099999996</v>
      </c>
      <c r="L30" s="75">
        <v>177282</v>
      </c>
      <c r="M30" s="253">
        <f t="shared" si="5"/>
        <v>35.788998939542644</v>
      </c>
    </row>
    <row r="31" spans="1:13" ht="15" customHeight="1" x14ac:dyDescent="0.2">
      <c r="A31" s="264" t="s">
        <v>55</v>
      </c>
      <c r="B31" s="232">
        <f t="shared" si="0"/>
        <v>2131</v>
      </c>
      <c r="C31" s="118">
        <f t="shared" si="1"/>
        <v>8018950.1600000001</v>
      </c>
      <c r="D31" s="75">
        <f t="shared" si="2"/>
        <v>223959</v>
      </c>
      <c r="E31" s="253">
        <f t="shared" si="3"/>
        <v>35.805438316834781</v>
      </c>
      <c r="F31" s="232">
        <v>20</v>
      </c>
      <c r="G31" s="118">
        <v>74250.28</v>
      </c>
      <c r="H31" s="75">
        <v>1980</v>
      </c>
      <c r="I31" s="253">
        <f t="shared" si="4"/>
        <v>37.50014141414141</v>
      </c>
      <c r="J31" s="232">
        <v>2111</v>
      </c>
      <c r="K31" s="118">
        <v>7944699.8799999999</v>
      </c>
      <c r="L31" s="75">
        <v>221979</v>
      </c>
      <c r="M31" s="253">
        <f t="shared" si="5"/>
        <v>35.790321967393311</v>
      </c>
    </row>
    <row r="32" spans="1:13" ht="15" customHeight="1" x14ac:dyDescent="0.2">
      <c r="A32" s="264" t="s">
        <v>56</v>
      </c>
      <c r="B32" s="232">
        <f t="shared" si="0"/>
        <v>801</v>
      </c>
      <c r="C32" s="118">
        <f t="shared" si="1"/>
        <v>3014080.34</v>
      </c>
      <c r="D32" s="75">
        <f t="shared" si="2"/>
        <v>83642</v>
      </c>
      <c r="E32" s="253">
        <f t="shared" si="3"/>
        <v>36.035488630114052</v>
      </c>
      <c r="F32" s="232">
        <v>3</v>
      </c>
      <c r="G32" s="118">
        <v>13416</v>
      </c>
      <c r="H32" s="75">
        <v>356</v>
      </c>
      <c r="I32" s="253">
        <f t="shared" si="4"/>
        <v>37.685393258426963</v>
      </c>
      <c r="J32" s="232">
        <v>798</v>
      </c>
      <c r="K32" s="118">
        <v>3000664.34</v>
      </c>
      <c r="L32" s="75">
        <v>83286</v>
      </c>
      <c r="M32" s="253">
        <f t="shared" si="5"/>
        <v>36.028436231779651</v>
      </c>
    </row>
    <row r="33" spans="1:13" ht="15" customHeight="1" x14ac:dyDescent="0.2">
      <c r="A33" s="264" t="s">
        <v>57</v>
      </c>
      <c r="B33" s="232">
        <f t="shared" si="0"/>
        <v>588</v>
      </c>
      <c r="C33" s="118">
        <f t="shared" si="1"/>
        <v>2226994.7199999997</v>
      </c>
      <c r="D33" s="75">
        <f t="shared" si="2"/>
        <v>60917</v>
      </c>
      <c r="E33" s="253">
        <f t="shared" si="3"/>
        <v>36.557852816126854</v>
      </c>
      <c r="F33" s="232">
        <v>5</v>
      </c>
      <c r="G33" s="118">
        <v>24655.03</v>
      </c>
      <c r="H33" s="75">
        <v>651</v>
      </c>
      <c r="I33" s="253">
        <f t="shared" si="4"/>
        <v>37.872549923195081</v>
      </c>
      <c r="J33" s="232">
        <v>583</v>
      </c>
      <c r="K33" s="118">
        <v>2202339.69</v>
      </c>
      <c r="L33" s="75">
        <v>60266</v>
      </c>
      <c r="M33" s="253">
        <f t="shared" si="5"/>
        <v>36.54365131251452</v>
      </c>
    </row>
    <row r="34" spans="1:13" ht="15" customHeight="1" x14ac:dyDescent="0.2">
      <c r="A34" s="264" t="s">
        <v>58</v>
      </c>
      <c r="B34" s="232">
        <f t="shared" si="0"/>
        <v>1197</v>
      </c>
      <c r="C34" s="118">
        <f t="shared" si="1"/>
        <v>4617938.63</v>
      </c>
      <c r="D34" s="75">
        <f t="shared" si="2"/>
        <v>126001</v>
      </c>
      <c r="E34" s="253">
        <f t="shared" si="3"/>
        <v>36.650015714161</v>
      </c>
      <c r="F34" s="232">
        <v>15</v>
      </c>
      <c r="G34" s="118">
        <v>55285.29</v>
      </c>
      <c r="H34" s="75">
        <v>1479</v>
      </c>
      <c r="I34" s="253">
        <f t="shared" si="4"/>
        <v>37.380182555780934</v>
      </c>
      <c r="J34" s="232">
        <v>1182</v>
      </c>
      <c r="K34" s="118">
        <v>4562653.34</v>
      </c>
      <c r="L34" s="75">
        <v>124522</v>
      </c>
      <c r="M34" s="253">
        <f t="shared" si="5"/>
        <v>36.641343216459738</v>
      </c>
    </row>
    <row r="35" spans="1:13" ht="15" customHeight="1" x14ac:dyDescent="0.2">
      <c r="A35" s="264" t="s">
        <v>59</v>
      </c>
      <c r="B35" s="232">
        <f t="shared" si="0"/>
        <v>916</v>
      </c>
      <c r="C35" s="118">
        <f t="shared" si="1"/>
        <v>3397099.79</v>
      </c>
      <c r="D35" s="75">
        <f t="shared" si="2"/>
        <v>94096</v>
      </c>
      <c r="E35" s="253">
        <f t="shared" si="3"/>
        <v>36.102488841183472</v>
      </c>
      <c r="F35" s="232">
        <v>6</v>
      </c>
      <c r="G35" s="118">
        <v>25527.99</v>
      </c>
      <c r="H35" s="75">
        <v>675</v>
      </c>
      <c r="I35" s="253">
        <f t="shared" si="4"/>
        <v>37.819244444444443</v>
      </c>
      <c r="J35" s="232">
        <v>910</v>
      </c>
      <c r="K35" s="118">
        <v>3371571.8</v>
      </c>
      <c r="L35" s="75">
        <v>93421</v>
      </c>
      <c r="M35" s="253">
        <f t="shared" si="5"/>
        <v>36.090084670470233</v>
      </c>
    </row>
    <row r="36" spans="1:13" ht="15" customHeight="1" x14ac:dyDescent="0.2">
      <c r="A36" s="264" t="s">
        <v>60</v>
      </c>
      <c r="B36" s="232">
        <f t="shared" si="0"/>
        <v>809</v>
      </c>
      <c r="C36" s="118">
        <f t="shared" si="1"/>
        <v>3027045.21</v>
      </c>
      <c r="D36" s="75">
        <f t="shared" si="2"/>
        <v>82642</v>
      </c>
      <c r="E36" s="253">
        <f t="shared" si="3"/>
        <v>36.62841182449602</v>
      </c>
      <c r="F36" s="232">
        <v>11</v>
      </c>
      <c r="G36" s="118">
        <v>32925.9</v>
      </c>
      <c r="H36" s="75">
        <v>873</v>
      </c>
      <c r="I36" s="253">
        <f t="shared" si="4"/>
        <v>37.715807560137456</v>
      </c>
      <c r="J36" s="232">
        <v>798</v>
      </c>
      <c r="K36" s="118">
        <v>2994119.31</v>
      </c>
      <c r="L36" s="75">
        <v>81769</v>
      </c>
      <c r="M36" s="253">
        <f t="shared" si="5"/>
        <v>36.616802333402632</v>
      </c>
    </row>
    <row r="37" spans="1:13" ht="20.100000000000001" customHeight="1" x14ac:dyDescent="0.2">
      <c r="A37" s="265" t="s">
        <v>5</v>
      </c>
      <c r="B37" s="234">
        <f>SUM(B9:B36)</f>
        <v>61928</v>
      </c>
      <c r="C37" s="137">
        <f>SUM(C9:C36)</f>
        <v>229371397.96000001</v>
      </c>
      <c r="D37" s="123">
        <f>SUM(D9:D36)</f>
        <v>6469070</v>
      </c>
      <c r="E37" s="247">
        <f t="shared" si="3"/>
        <v>35.45662637133313</v>
      </c>
      <c r="F37" s="234">
        <f>SUM(F9:F36)</f>
        <v>600</v>
      </c>
      <c r="G37" s="137">
        <f>SUM(G9:G36)</f>
        <v>2099745.77</v>
      </c>
      <c r="H37" s="123">
        <f>SUM(H9:H36)</f>
        <v>56739</v>
      </c>
      <c r="I37" s="247">
        <f t="shared" si="4"/>
        <v>37.007098644671217</v>
      </c>
      <c r="J37" s="234">
        <f>SUM(J9:J36)</f>
        <v>61328</v>
      </c>
      <c r="K37" s="137">
        <f>SUM(K9:K36)</f>
        <v>227271652.19000003</v>
      </c>
      <c r="L37" s="123">
        <f>SUM(L9:L36)</f>
        <v>6412331</v>
      </c>
      <c r="M37" s="247">
        <f t="shared" si="5"/>
        <v>35.442907140944534</v>
      </c>
    </row>
    <row r="38" spans="1:13" ht="9.9499999999999993" customHeight="1" x14ac:dyDescent="0.2"/>
    <row r="39" spans="1:13" ht="42.75" customHeight="1" x14ac:dyDescent="0.2">
      <c r="A39" s="408" t="s">
        <v>457</v>
      </c>
      <c r="B39" s="408"/>
      <c r="C39" s="408"/>
      <c r="D39" s="408"/>
      <c r="E39" s="408"/>
      <c r="F39" s="408"/>
      <c r="G39" s="408"/>
      <c r="H39" s="408"/>
      <c r="I39" s="408"/>
      <c r="J39" s="408"/>
      <c r="K39" s="408"/>
      <c r="L39" s="408"/>
      <c r="M39" s="408"/>
    </row>
    <row r="40" spans="1:13" x14ac:dyDescent="0.2">
      <c r="A40" s="174"/>
      <c r="B40" s="174"/>
      <c r="C40" s="174"/>
      <c r="D40" s="174"/>
      <c r="E40" s="174"/>
    </row>
    <row r="41" spans="1:13" x14ac:dyDescent="0.2">
      <c r="A41" s="174"/>
      <c r="B41" s="174"/>
      <c r="C41" s="174"/>
      <c r="D41" s="174"/>
      <c r="E41" s="174"/>
    </row>
  </sheetData>
  <mergeCells count="7">
    <mergeCell ref="A39:M39"/>
    <mergeCell ref="A4:I4"/>
    <mergeCell ref="A3:I3"/>
    <mergeCell ref="F6:I6"/>
    <mergeCell ref="J6:M6"/>
    <mergeCell ref="A6:A7"/>
    <mergeCell ref="B6:E6"/>
  </mergeCells>
  <phoneticPr fontId="0" type="noConversion"/>
  <hyperlinks>
    <hyperlink ref="A1" location="Съдържание!Print_Area" display="към съдържанието" xr:uid="{00000000-0004-0000-3300-000000000000}"/>
  </hyperlinks>
  <printOptions horizontalCentered="1"/>
  <pageMargins left="0.39370078740157483" right="0.39370078740157483" top="0.59055118110236227" bottom="0.39370078740157483" header="0.39370078740157483" footer="0.39370078740157483"/>
  <pageSetup paperSize="9" scale="77" orientation="landscape" r:id="rId1"/>
  <headerFooter alignWithMargins="0">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E38"/>
  <sheetViews>
    <sheetView zoomScale="75" zoomScaleNormal="75" zoomScaleSheetLayoutView="82" workbookViewId="0">
      <selection activeCell="H11" sqref="H11"/>
    </sheetView>
  </sheetViews>
  <sheetFormatPr defaultRowHeight="12.75" x14ac:dyDescent="0.2"/>
  <cols>
    <col min="1" max="1" width="22.7109375" customWidth="1"/>
    <col min="2" max="2" width="12.7109375" customWidth="1"/>
    <col min="3" max="3" width="20.7109375" customWidth="1"/>
    <col min="4" max="4" width="13.7109375" customWidth="1"/>
    <col min="5" max="5" width="15.7109375" customWidth="1"/>
  </cols>
  <sheetData>
    <row r="1" spans="1:5" s="5" customFormat="1" ht="15" x14ac:dyDescent="0.2">
      <c r="A1" s="163" t="s">
        <v>64</v>
      </c>
      <c r="B1" s="77"/>
      <c r="C1" s="77"/>
      <c r="D1" s="77"/>
      <c r="E1" s="93"/>
    </row>
    <row r="2" spans="1:5" s="5" customFormat="1" ht="15" x14ac:dyDescent="0.2">
      <c r="A2" s="163"/>
      <c r="B2" s="275"/>
      <c r="C2" s="275"/>
      <c r="D2" s="275"/>
      <c r="E2" s="93"/>
    </row>
    <row r="3" spans="1:5" s="5" customFormat="1" ht="15" customHeight="1" x14ac:dyDescent="0.2">
      <c r="A3" s="430" t="s">
        <v>352</v>
      </c>
      <c r="B3" s="398"/>
      <c r="C3" s="398"/>
      <c r="D3" s="398"/>
      <c r="E3" s="398"/>
    </row>
    <row r="4" spans="1:5" ht="50.1" customHeight="1" x14ac:dyDescent="0.2">
      <c r="A4" s="430" t="s">
        <v>460</v>
      </c>
      <c r="B4" s="430"/>
      <c r="C4" s="430"/>
      <c r="D4" s="430"/>
      <c r="E4" s="430"/>
    </row>
    <row r="5" spans="1:5" ht="15" customHeight="1" x14ac:dyDescent="0.2">
      <c r="A5" s="77"/>
      <c r="B5" s="77"/>
      <c r="C5" s="77"/>
      <c r="D5" s="77"/>
      <c r="E5" s="77"/>
    </row>
    <row r="6" spans="1:5" ht="50.1" customHeight="1" x14ac:dyDescent="0.2">
      <c r="A6" s="126" t="s">
        <v>308</v>
      </c>
      <c r="B6" s="125" t="s">
        <v>131</v>
      </c>
      <c r="C6" s="126" t="s">
        <v>221</v>
      </c>
      <c r="D6" s="126" t="s">
        <v>66</v>
      </c>
      <c r="E6" s="126" t="s">
        <v>222</v>
      </c>
    </row>
    <row r="7" spans="1:5" ht="20.100000000000001" customHeight="1" x14ac:dyDescent="0.2">
      <c r="A7" s="126">
        <v>1</v>
      </c>
      <c r="B7" s="125">
        <v>2</v>
      </c>
      <c r="C7" s="126">
        <v>3</v>
      </c>
      <c r="D7" s="126">
        <v>4</v>
      </c>
      <c r="E7" s="126" t="s">
        <v>212</v>
      </c>
    </row>
    <row r="8" spans="1:5" ht="15" customHeight="1" x14ac:dyDescent="0.2">
      <c r="A8" s="97" t="s">
        <v>33</v>
      </c>
      <c r="B8" s="75">
        <v>193</v>
      </c>
      <c r="C8" s="118">
        <v>245274.4</v>
      </c>
      <c r="D8" s="75">
        <v>6523</v>
      </c>
      <c r="E8" s="84">
        <f>C8/D8</f>
        <v>37.601471715468342</v>
      </c>
    </row>
    <row r="9" spans="1:5" ht="15" customHeight="1" x14ac:dyDescent="0.2">
      <c r="A9" s="97" t="s">
        <v>34</v>
      </c>
      <c r="B9" s="75">
        <v>47</v>
      </c>
      <c r="C9" s="118">
        <v>40008.39</v>
      </c>
      <c r="D9" s="75">
        <v>1089</v>
      </c>
      <c r="E9" s="84">
        <f t="shared" ref="E9:E35" si="0">C9/D9</f>
        <v>36.738650137741047</v>
      </c>
    </row>
    <row r="10" spans="1:5" ht="15" customHeight="1" x14ac:dyDescent="0.2">
      <c r="A10" s="97" t="s">
        <v>35</v>
      </c>
      <c r="B10" s="75">
        <v>103</v>
      </c>
      <c r="C10" s="118">
        <v>96511.53</v>
      </c>
      <c r="D10" s="75">
        <v>2580</v>
      </c>
      <c r="E10" s="84">
        <f t="shared" si="0"/>
        <v>37.407569767441863</v>
      </c>
    </row>
    <row r="11" spans="1:5" ht="15" customHeight="1" x14ac:dyDescent="0.2">
      <c r="A11" s="97" t="s">
        <v>36</v>
      </c>
      <c r="B11" s="75">
        <v>33</v>
      </c>
      <c r="C11" s="118">
        <v>29407.29</v>
      </c>
      <c r="D11" s="75">
        <v>824</v>
      </c>
      <c r="E11" s="84">
        <f t="shared" si="0"/>
        <v>35.688458737864082</v>
      </c>
    </row>
    <row r="12" spans="1:5" ht="15" customHeight="1" x14ac:dyDescent="0.2">
      <c r="A12" s="97" t="s">
        <v>37</v>
      </c>
      <c r="B12" s="75">
        <v>15</v>
      </c>
      <c r="C12" s="118">
        <v>11514.13</v>
      </c>
      <c r="D12" s="75">
        <v>304</v>
      </c>
      <c r="E12" s="84">
        <f t="shared" si="0"/>
        <v>37.875427631578944</v>
      </c>
    </row>
    <row r="13" spans="1:5" ht="15" customHeight="1" x14ac:dyDescent="0.2">
      <c r="A13" s="97" t="s">
        <v>38</v>
      </c>
      <c r="B13" s="75">
        <v>22</v>
      </c>
      <c r="C13" s="118">
        <v>18696.810000000001</v>
      </c>
      <c r="D13" s="75">
        <v>503</v>
      </c>
      <c r="E13" s="84">
        <f t="shared" si="0"/>
        <v>37.170596421471174</v>
      </c>
    </row>
    <row r="14" spans="1:5" ht="15" customHeight="1" x14ac:dyDescent="0.2">
      <c r="A14" s="97" t="s">
        <v>39</v>
      </c>
      <c r="B14" s="75">
        <v>40</v>
      </c>
      <c r="C14" s="118">
        <v>35074.68</v>
      </c>
      <c r="D14" s="75">
        <v>949</v>
      </c>
      <c r="E14" s="84">
        <f t="shared" si="0"/>
        <v>36.959620653319284</v>
      </c>
    </row>
    <row r="15" spans="1:5" ht="15" customHeight="1" x14ac:dyDescent="0.2">
      <c r="A15" s="97" t="s">
        <v>40</v>
      </c>
      <c r="B15" s="75">
        <v>15</v>
      </c>
      <c r="C15" s="118">
        <v>10043.27</v>
      </c>
      <c r="D15" s="75">
        <v>269</v>
      </c>
      <c r="E15" s="84">
        <f t="shared" si="0"/>
        <v>37.335576208178438</v>
      </c>
    </row>
    <row r="16" spans="1:5" ht="15" customHeight="1" x14ac:dyDescent="0.2">
      <c r="A16" s="97" t="s">
        <v>41</v>
      </c>
      <c r="B16" s="75">
        <v>59</v>
      </c>
      <c r="C16" s="118">
        <v>66955.77</v>
      </c>
      <c r="D16" s="75">
        <v>1786</v>
      </c>
      <c r="E16" s="84">
        <f t="shared" si="0"/>
        <v>37.489232922732363</v>
      </c>
    </row>
    <row r="17" spans="1:5" ht="15" customHeight="1" x14ac:dyDescent="0.2">
      <c r="A17" s="97" t="s">
        <v>42</v>
      </c>
      <c r="B17" s="75">
        <v>25</v>
      </c>
      <c r="C17" s="118">
        <v>14432.06</v>
      </c>
      <c r="D17" s="75">
        <v>391</v>
      </c>
      <c r="E17" s="84">
        <f t="shared" si="0"/>
        <v>36.91063938618926</v>
      </c>
    </row>
    <row r="18" spans="1:5" ht="15" customHeight="1" x14ac:dyDescent="0.2">
      <c r="A18" s="97" t="s">
        <v>43</v>
      </c>
      <c r="B18" s="75">
        <v>21</v>
      </c>
      <c r="C18" s="118">
        <v>20479.66</v>
      </c>
      <c r="D18" s="75">
        <v>545</v>
      </c>
      <c r="E18" s="84">
        <f t="shared" si="0"/>
        <v>37.577357798165139</v>
      </c>
    </row>
    <row r="19" spans="1:5" ht="15" customHeight="1" x14ac:dyDescent="0.2">
      <c r="A19" s="97" t="s">
        <v>44</v>
      </c>
      <c r="B19" s="75">
        <v>28</v>
      </c>
      <c r="C19" s="118">
        <v>30734.67</v>
      </c>
      <c r="D19" s="75">
        <v>825</v>
      </c>
      <c r="E19" s="84">
        <f t="shared" si="0"/>
        <v>37.254145454545451</v>
      </c>
    </row>
    <row r="20" spans="1:5" ht="15" customHeight="1" x14ac:dyDescent="0.2">
      <c r="A20" s="97" t="s">
        <v>45</v>
      </c>
      <c r="B20" s="75">
        <v>34</v>
      </c>
      <c r="C20" s="118">
        <v>38912.81</v>
      </c>
      <c r="D20" s="75">
        <v>1066</v>
      </c>
      <c r="E20" s="84">
        <f t="shared" si="0"/>
        <v>36.503574108818007</v>
      </c>
    </row>
    <row r="21" spans="1:5" ht="15" customHeight="1" x14ac:dyDescent="0.2">
      <c r="A21" s="97" t="s">
        <v>46</v>
      </c>
      <c r="B21" s="75">
        <v>21</v>
      </c>
      <c r="C21" s="118">
        <v>22712.54</v>
      </c>
      <c r="D21" s="75">
        <v>620</v>
      </c>
      <c r="E21" s="84">
        <f>C21/D21</f>
        <v>36.633129032258068</v>
      </c>
    </row>
    <row r="22" spans="1:5" ht="15" customHeight="1" x14ac:dyDescent="0.2">
      <c r="A22" s="97" t="s">
        <v>47</v>
      </c>
      <c r="B22" s="75">
        <v>226</v>
      </c>
      <c r="C22" s="118">
        <v>184264.19</v>
      </c>
      <c r="D22" s="75">
        <v>4995</v>
      </c>
      <c r="E22" s="84">
        <f t="shared" si="0"/>
        <v>36.889727727727731</v>
      </c>
    </row>
    <row r="23" spans="1:5" ht="15" customHeight="1" x14ac:dyDescent="0.2">
      <c r="A23" s="97" t="s">
        <v>48</v>
      </c>
      <c r="B23" s="75">
        <v>7</v>
      </c>
      <c r="C23" s="118">
        <v>6483.95</v>
      </c>
      <c r="D23" s="75">
        <v>170</v>
      </c>
      <c r="E23" s="84">
        <f t="shared" si="0"/>
        <v>38.140882352941176</v>
      </c>
    </row>
    <row r="24" spans="1:5" ht="15" customHeight="1" x14ac:dyDescent="0.2">
      <c r="A24" s="97" t="s">
        <v>49</v>
      </c>
      <c r="B24" s="75">
        <v>60</v>
      </c>
      <c r="C24" s="118">
        <v>49543.82</v>
      </c>
      <c r="D24" s="75">
        <v>1335</v>
      </c>
      <c r="E24" s="84">
        <f t="shared" si="0"/>
        <v>37.111475655430709</v>
      </c>
    </row>
    <row r="25" spans="1:5" ht="15" customHeight="1" x14ac:dyDescent="0.2">
      <c r="A25" s="97" t="s">
        <v>50</v>
      </c>
      <c r="B25" s="75">
        <v>6</v>
      </c>
      <c r="C25" s="118">
        <v>3014.07</v>
      </c>
      <c r="D25" s="75">
        <v>83</v>
      </c>
      <c r="E25" s="84">
        <f t="shared" si="0"/>
        <v>36.314096385542172</v>
      </c>
    </row>
    <row r="26" spans="1:5" ht="15" customHeight="1" x14ac:dyDescent="0.2">
      <c r="A26" s="97" t="s">
        <v>51</v>
      </c>
      <c r="B26" s="75">
        <v>15</v>
      </c>
      <c r="C26" s="118">
        <v>9313</v>
      </c>
      <c r="D26" s="75">
        <v>252</v>
      </c>
      <c r="E26" s="84">
        <f t="shared" si="0"/>
        <v>36.956349206349209</v>
      </c>
    </row>
    <row r="27" spans="1:5" ht="15" customHeight="1" x14ac:dyDescent="0.2">
      <c r="A27" s="97" t="s">
        <v>52</v>
      </c>
      <c r="B27" s="75">
        <v>49</v>
      </c>
      <c r="C27" s="118">
        <v>54789.49</v>
      </c>
      <c r="D27" s="75">
        <v>1480</v>
      </c>
      <c r="E27" s="84">
        <f t="shared" si="0"/>
        <v>37.019925675675672</v>
      </c>
    </row>
    <row r="28" spans="1:5" ht="15" customHeight="1" x14ac:dyDescent="0.2">
      <c r="A28" s="97" t="s">
        <v>53</v>
      </c>
      <c r="B28" s="75">
        <v>456</v>
      </c>
      <c r="C28" s="118">
        <v>431604.57</v>
      </c>
      <c r="D28" s="75">
        <v>11634</v>
      </c>
      <c r="E28" s="84">
        <f t="shared" si="0"/>
        <v>37.098553378029912</v>
      </c>
    </row>
    <row r="29" spans="1:5" ht="15" customHeight="1" x14ac:dyDescent="0.2">
      <c r="A29" s="97" t="s">
        <v>54</v>
      </c>
      <c r="B29" s="75">
        <v>18</v>
      </c>
      <c r="C29" s="118">
        <v>20181.310000000001</v>
      </c>
      <c r="D29" s="75">
        <v>542</v>
      </c>
      <c r="E29" s="84">
        <f t="shared" si="0"/>
        <v>37.234889298892995</v>
      </c>
    </row>
    <row r="30" spans="1:5" ht="15" customHeight="1" x14ac:dyDescent="0.2">
      <c r="A30" s="97" t="s">
        <v>55</v>
      </c>
      <c r="B30" s="75">
        <v>119</v>
      </c>
      <c r="C30" s="118">
        <v>78846.58</v>
      </c>
      <c r="D30" s="75">
        <v>2188</v>
      </c>
      <c r="E30" s="84">
        <f t="shared" si="0"/>
        <v>36.035914076782447</v>
      </c>
    </row>
    <row r="31" spans="1:5" ht="15" customHeight="1" x14ac:dyDescent="0.2">
      <c r="A31" s="97" t="s">
        <v>56</v>
      </c>
      <c r="B31" s="75">
        <v>19</v>
      </c>
      <c r="C31" s="118">
        <v>23116.55</v>
      </c>
      <c r="D31" s="75">
        <v>608</v>
      </c>
      <c r="E31" s="84">
        <f t="shared" si="0"/>
        <v>38.020641447368419</v>
      </c>
    </row>
    <row r="32" spans="1:5" ht="15" customHeight="1" x14ac:dyDescent="0.2">
      <c r="A32" s="97" t="s">
        <v>57</v>
      </c>
      <c r="B32" s="75">
        <v>30</v>
      </c>
      <c r="C32" s="118">
        <v>23312.41</v>
      </c>
      <c r="D32" s="75">
        <v>623</v>
      </c>
      <c r="E32" s="84">
        <f t="shared" si="0"/>
        <v>37.419598715890849</v>
      </c>
    </row>
    <row r="33" spans="1:5" ht="15" customHeight="1" x14ac:dyDescent="0.2">
      <c r="A33" s="97" t="s">
        <v>58</v>
      </c>
      <c r="B33" s="75">
        <v>46</v>
      </c>
      <c r="C33" s="118">
        <v>48676.62</v>
      </c>
      <c r="D33" s="75">
        <v>1313</v>
      </c>
      <c r="E33" s="84">
        <f t="shared" si="0"/>
        <v>37.072825590251334</v>
      </c>
    </row>
    <row r="34" spans="1:5" ht="15" customHeight="1" x14ac:dyDescent="0.2">
      <c r="A34" s="97" t="s">
        <v>59</v>
      </c>
      <c r="B34" s="75">
        <v>18</v>
      </c>
      <c r="C34" s="118">
        <v>13522.44</v>
      </c>
      <c r="D34" s="75">
        <v>369</v>
      </c>
      <c r="E34" s="84">
        <f t="shared" si="0"/>
        <v>36.64617886178862</v>
      </c>
    </row>
    <row r="35" spans="1:5" ht="15" customHeight="1" x14ac:dyDescent="0.2">
      <c r="A35" s="97" t="s">
        <v>60</v>
      </c>
      <c r="B35" s="75">
        <v>27</v>
      </c>
      <c r="C35" s="118">
        <v>34459.49</v>
      </c>
      <c r="D35" s="75">
        <v>913</v>
      </c>
      <c r="E35" s="84">
        <f t="shared" si="0"/>
        <v>37.743143483022997</v>
      </c>
    </row>
    <row r="36" spans="1:5" ht="20.100000000000001" customHeight="1" x14ac:dyDescent="0.2">
      <c r="A36" s="226" t="s">
        <v>5</v>
      </c>
      <c r="B36" s="123">
        <f>SUM(B8:B35)</f>
        <v>1752</v>
      </c>
      <c r="C36" s="137">
        <f>SUM(C8:C35)</f>
        <v>1661886.5</v>
      </c>
      <c r="D36" s="123">
        <f>SUM(D8:D35)</f>
        <v>44779</v>
      </c>
      <c r="E36" s="136">
        <f>C36/D36</f>
        <v>37.113077558677055</v>
      </c>
    </row>
    <row r="37" spans="1:5" ht="9.9499999999999993" customHeight="1" x14ac:dyDescent="0.2"/>
    <row r="38" spans="1:5" ht="57" customHeight="1" x14ac:dyDescent="0.2">
      <c r="A38" s="408" t="s">
        <v>290</v>
      </c>
      <c r="B38" s="440"/>
      <c r="C38" s="440"/>
      <c r="D38" s="440"/>
      <c r="E38" s="440"/>
    </row>
  </sheetData>
  <mergeCells count="3">
    <mergeCell ref="A4:E4"/>
    <mergeCell ref="A3:E3"/>
    <mergeCell ref="A38:E38"/>
  </mergeCells>
  <hyperlinks>
    <hyperlink ref="A1" location="Съдържание!Print_Area" display="към съдържанието" xr:uid="{00000000-0004-0000-3600-000000000000}"/>
  </hyperlinks>
  <printOptions horizontalCentered="1"/>
  <pageMargins left="0.39370078740157483" right="0.39370078740157483" top="0.59055118110236227" bottom="0.39370078740157483" header="0.39370078740157483" footer="0.39370078740157483"/>
  <pageSetup paperSize="9" orientation="portrait" r:id="rId1"/>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N40"/>
  <sheetViews>
    <sheetView topLeftCell="A4" zoomScale="86" zoomScaleNormal="86" zoomScaleSheetLayoutView="87" workbookViewId="0">
      <selection activeCell="H11" sqref="H11"/>
    </sheetView>
  </sheetViews>
  <sheetFormatPr defaultRowHeight="12.75" x14ac:dyDescent="0.2"/>
  <cols>
    <col min="1" max="1" width="18.7109375" customWidth="1"/>
    <col min="2" max="2" width="11.7109375" customWidth="1"/>
    <col min="3" max="3" width="18.7109375" customWidth="1"/>
    <col min="4" max="5" width="12.7109375" customWidth="1"/>
  </cols>
  <sheetData>
    <row r="1" spans="1:14" s="5" customFormat="1" ht="15" x14ac:dyDescent="0.2">
      <c r="A1" s="163" t="s">
        <v>64</v>
      </c>
      <c r="B1" s="77"/>
      <c r="C1" s="77"/>
      <c r="D1" s="77"/>
      <c r="E1" s="93"/>
    </row>
    <row r="2" spans="1:14" s="5" customFormat="1" ht="15" x14ac:dyDescent="0.2">
      <c r="A2" s="163"/>
      <c r="B2" s="275"/>
      <c r="C2" s="275"/>
      <c r="D2" s="275"/>
      <c r="E2" s="93"/>
    </row>
    <row r="3" spans="1:14" s="5" customFormat="1" ht="15" customHeight="1" x14ac:dyDescent="0.2">
      <c r="A3" s="398" t="s">
        <v>351</v>
      </c>
      <c r="B3" s="398"/>
      <c r="C3" s="398"/>
      <c r="D3" s="398"/>
      <c r="E3" s="398"/>
    </row>
    <row r="4" spans="1:14" ht="45" customHeight="1" x14ac:dyDescent="0.2">
      <c r="A4" s="430" t="s">
        <v>461</v>
      </c>
      <c r="B4" s="430"/>
      <c r="C4" s="430"/>
      <c r="D4" s="430"/>
      <c r="E4" s="430"/>
    </row>
    <row r="5" spans="1:14" ht="15" customHeight="1" x14ac:dyDescent="0.2">
      <c r="A5" s="77"/>
      <c r="B5" s="77"/>
      <c r="C5" s="77"/>
      <c r="D5" s="77"/>
      <c r="E5" s="77"/>
    </row>
    <row r="6" spans="1:14" ht="50.1" customHeight="1" x14ac:dyDescent="0.2">
      <c r="A6" s="342" t="s">
        <v>308</v>
      </c>
      <c r="B6" s="125" t="s">
        <v>131</v>
      </c>
      <c r="C6" s="126" t="s">
        <v>221</v>
      </c>
      <c r="D6" s="126" t="s">
        <v>66</v>
      </c>
      <c r="E6" s="126" t="s">
        <v>222</v>
      </c>
    </row>
    <row r="7" spans="1:14" ht="20.100000000000001" customHeight="1" x14ac:dyDescent="0.2">
      <c r="A7" s="126">
        <v>1</v>
      </c>
      <c r="B7" s="125">
        <v>2</v>
      </c>
      <c r="C7" s="126">
        <v>3</v>
      </c>
      <c r="D7" s="126">
        <v>4</v>
      </c>
      <c r="E7" s="126" t="s">
        <v>212</v>
      </c>
    </row>
    <row r="8" spans="1:14" ht="15" customHeight="1" x14ac:dyDescent="0.2">
      <c r="A8" s="97" t="s">
        <v>33</v>
      </c>
      <c r="B8" s="75">
        <v>20</v>
      </c>
      <c r="C8" s="118">
        <v>129285.77</v>
      </c>
      <c r="D8" s="75">
        <v>2494</v>
      </c>
      <c r="E8" s="84">
        <f>C8/D8</f>
        <v>51.838720930232562</v>
      </c>
    </row>
    <row r="9" spans="1:14" ht="15" customHeight="1" x14ac:dyDescent="0.2">
      <c r="A9" s="97" t="s">
        <v>34</v>
      </c>
      <c r="B9" s="75">
        <v>23</v>
      </c>
      <c r="C9" s="118">
        <v>199168.58</v>
      </c>
      <c r="D9" s="75">
        <v>2839</v>
      </c>
      <c r="E9" s="84">
        <f t="shared" ref="E9:E35" si="0">C9/D9</f>
        <v>70.154483973230001</v>
      </c>
    </row>
    <row r="10" spans="1:14" ht="15" customHeight="1" x14ac:dyDescent="0.2">
      <c r="A10" s="97" t="s">
        <v>35</v>
      </c>
      <c r="B10" s="75">
        <v>22</v>
      </c>
      <c r="C10" s="118">
        <v>184431.37</v>
      </c>
      <c r="D10" s="75">
        <v>2856</v>
      </c>
      <c r="E10" s="84">
        <f t="shared" si="0"/>
        <v>64.576810224089641</v>
      </c>
    </row>
    <row r="11" spans="1:14" ht="15" customHeight="1" x14ac:dyDescent="0.2">
      <c r="A11" s="97" t="s">
        <v>36</v>
      </c>
      <c r="B11" s="75">
        <v>9</v>
      </c>
      <c r="C11" s="118">
        <v>36021.879999999997</v>
      </c>
      <c r="D11" s="75">
        <v>578</v>
      </c>
      <c r="E11" s="84">
        <f t="shared" si="0"/>
        <v>62.321591695501724</v>
      </c>
    </row>
    <row r="12" spans="1:14" ht="15" customHeight="1" x14ac:dyDescent="0.2">
      <c r="A12" s="97" t="s">
        <v>37</v>
      </c>
      <c r="B12" s="75">
        <v>2</v>
      </c>
      <c r="C12" s="118">
        <v>10473.83</v>
      </c>
      <c r="D12" s="75">
        <v>212</v>
      </c>
      <c r="E12" s="84">
        <f t="shared" si="0"/>
        <v>49.404858490566035</v>
      </c>
    </row>
    <row r="13" spans="1:14" ht="15" customHeight="1" x14ac:dyDescent="0.2">
      <c r="A13" s="97" t="s">
        <v>38</v>
      </c>
      <c r="B13" s="75">
        <v>6</v>
      </c>
      <c r="C13" s="118">
        <v>50722.43</v>
      </c>
      <c r="D13" s="75">
        <v>777</v>
      </c>
      <c r="E13" s="84">
        <f t="shared" si="0"/>
        <v>65.279832689832688</v>
      </c>
    </row>
    <row r="14" spans="1:14" ht="15" customHeight="1" x14ac:dyDescent="0.2">
      <c r="A14" s="97" t="s">
        <v>39</v>
      </c>
      <c r="B14" s="75">
        <v>4</v>
      </c>
      <c r="C14" s="118">
        <v>15125.69</v>
      </c>
      <c r="D14" s="75">
        <v>384</v>
      </c>
      <c r="E14" s="84">
        <f t="shared" si="0"/>
        <v>39.389817708333332</v>
      </c>
    </row>
    <row r="15" spans="1:14" ht="15" customHeight="1" x14ac:dyDescent="0.2">
      <c r="A15" s="97" t="s">
        <v>40</v>
      </c>
      <c r="B15" s="75">
        <v>1</v>
      </c>
      <c r="C15" s="118">
        <v>1064.1199999999999</v>
      </c>
      <c r="D15" s="75">
        <v>34</v>
      </c>
      <c r="E15" s="84">
        <f t="shared" si="0"/>
        <v>31.297647058823525</v>
      </c>
    </row>
    <row r="16" spans="1:14" ht="15" customHeight="1" x14ac:dyDescent="0.2">
      <c r="A16" s="97" t="s">
        <v>41</v>
      </c>
      <c r="B16" s="75">
        <v>5</v>
      </c>
      <c r="C16" s="118">
        <v>14646.44</v>
      </c>
      <c r="D16" s="75">
        <v>286</v>
      </c>
      <c r="E16" s="84">
        <f t="shared" si="0"/>
        <v>51.211328671328673</v>
      </c>
      <c r="N16" s="14"/>
    </row>
    <row r="17" spans="1:11" ht="15" customHeight="1" x14ac:dyDescent="0.2">
      <c r="A17" s="97" t="s">
        <v>42</v>
      </c>
      <c r="B17" s="75">
        <v>2</v>
      </c>
      <c r="C17" s="118">
        <v>7446.69</v>
      </c>
      <c r="D17" s="75">
        <v>145</v>
      </c>
      <c r="E17" s="84">
        <f t="shared" si="0"/>
        <v>51.356482758620686</v>
      </c>
    </row>
    <row r="18" spans="1:11" ht="15" customHeight="1" x14ac:dyDescent="0.2">
      <c r="A18" s="97" t="s">
        <v>43</v>
      </c>
      <c r="B18" s="75">
        <v>6</v>
      </c>
      <c r="C18" s="118">
        <v>39572.58</v>
      </c>
      <c r="D18" s="75">
        <v>604</v>
      </c>
      <c r="E18" s="84">
        <f t="shared" si="0"/>
        <v>65.517516556291397</v>
      </c>
    </row>
    <row r="19" spans="1:11" ht="15" customHeight="1" x14ac:dyDescent="0.2">
      <c r="A19" s="97" t="s">
        <v>44</v>
      </c>
      <c r="B19" s="75">
        <v>16</v>
      </c>
      <c r="C19" s="118">
        <v>95871.67</v>
      </c>
      <c r="D19" s="75">
        <v>1704</v>
      </c>
      <c r="E19" s="84">
        <f t="shared" si="0"/>
        <v>56.262717136150236</v>
      </c>
    </row>
    <row r="20" spans="1:11" ht="15" customHeight="1" x14ac:dyDescent="0.2">
      <c r="A20" s="97" t="s">
        <v>45</v>
      </c>
      <c r="B20" s="75">
        <v>2</v>
      </c>
      <c r="C20" s="118">
        <v>3179.71</v>
      </c>
      <c r="D20" s="75">
        <v>62</v>
      </c>
      <c r="E20" s="84">
        <f t="shared" si="0"/>
        <v>51.285645161290326</v>
      </c>
    </row>
    <row r="21" spans="1:11" ht="15" customHeight="1" x14ac:dyDescent="0.2">
      <c r="A21" s="97" t="s">
        <v>46</v>
      </c>
      <c r="B21" s="75">
        <v>12</v>
      </c>
      <c r="C21" s="118">
        <v>102369.91</v>
      </c>
      <c r="D21" s="75">
        <v>1682</v>
      </c>
      <c r="E21" s="84">
        <f>C21/D21</f>
        <v>60.862015457788353</v>
      </c>
    </row>
    <row r="22" spans="1:11" ht="15" customHeight="1" x14ac:dyDescent="0.2">
      <c r="A22" s="97" t="s">
        <v>47</v>
      </c>
      <c r="B22" s="75">
        <v>45</v>
      </c>
      <c r="C22" s="118">
        <v>306389.53999999998</v>
      </c>
      <c r="D22" s="75">
        <v>4885</v>
      </c>
      <c r="E22" s="84">
        <f t="shared" si="0"/>
        <v>62.720479017400201</v>
      </c>
    </row>
    <row r="23" spans="1:11" ht="15" customHeight="1" x14ac:dyDescent="0.2">
      <c r="A23" s="97" t="s">
        <v>48</v>
      </c>
      <c r="B23" s="75">
        <v>3</v>
      </c>
      <c r="C23" s="118">
        <v>29151.19</v>
      </c>
      <c r="D23" s="75">
        <v>491</v>
      </c>
      <c r="E23" s="84">
        <f t="shared" si="0"/>
        <v>59.371059063136457</v>
      </c>
    </row>
    <row r="24" spans="1:11" ht="15" customHeight="1" x14ac:dyDescent="0.2">
      <c r="A24" s="97" t="s">
        <v>49</v>
      </c>
      <c r="B24" s="75">
        <v>11</v>
      </c>
      <c r="C24" s="118">
        <v>74105.95</v>
      </c>
      <c r="D24" s="75">
        <v>981</v>
      </c>
      <c r="E24" s="84">
        <f t="shared" si="0"/>
        <v>75.541233435270129</v>
      </c>
    </row>
    <row r="25" spans="1:11" ht="15" customHeight="1" x14ac:dyDescent="0.2">
      <c r="A25" s="97" t="s">
        <v>50</v>
      </c>
      <c r="B25" s="75">
        <v>6</v>
      </c>
      <c r="C25" s="118">
        <v>54484.37</v>
      </c>
      <c r="D25" s="75">
        <v>833</v>
      </c>
      <c r="E25" s="84">
        <f t="shared" si="0"/>
        <v>65.407406962785117</v>
      </c>
    </row>
    <row r="26" spans="1:11" ht="15" customHeight="1" x14ac:dyDescent="0.2">
      <c r="A26" s="97" t="s">
        <v>51</v>
      </c>
      <c r="B26" s="75">
        <v>8</v>
      </c>
      <c r="C26" s="118">
        <v>69876.39</v>
      </c>
      <c r="D26" s="75">
        <v>1072</v>
      </c>
      <c r="E26" s="84">
        <f>C26/D26</f>
        <v>65.183199626865672</v>
      </c>
    </row>
    <row r="27" spans="1:11" ht="15" customHeight="1" x14ac:dyDescent="0.2">
      <c r="A27" s="97" t="s">
        <v>52</v>
      </c>
      <c r="B27" s="75">
        <v>11</v>
      </c>
      <c r="C27" s="118">
        <v>48716.82</v>
      </c>
      <c r="D27" s="75">
        <v>935</v>
      </c>
      <c r="E27" s="84">
        <f t="shared" si="0"/>
        <v>52.10355080213904</v>
      </c>
      <c r="K27" s="8"/>
    </row>
    <row r="28" spans="1:11" ht="15" customHeight="1" x14ac:dyDescent="0.2">
      <c r="A28" s="97" t="s">
        <v>53</v>
      </c>
      <c r="B28" s="75">
        <v>146</v>
      </c>
      <c r="C28" s="118">
        <v>1377654.77</v>
      </c>
      <c r="D28" s="75">
        <v>17735</v>
      </c>
      <c r="E28" s="84">
        <f t="shared" si="0"/>
        <v>77.67999830842966</v>
      </c>
    </row>
    <row r="29" spans="1:11" ht="15" customHeight="1" x14ac:dyDescent="0.2">
      <c r="A29" s="97" t="s">
        <v>54</v>
      </c>
      <c r="B29" s="75">
        <v>9</v>
      </c>
      <c r="C29" s="118">
        <v>57650.96</v>
      </c>
      <c r="D29" s="75">
        <v>856</v>
      </c>
      <c r="E29" s="84">
        <f t="shared" si="0"/>
        <v>67.3492523364486</v>
      </c>
    </row>
    <row r="30" spans="1:11" ht="15" customHeight="1" x14ac:dyDescent="0.2">
      <c r="A30" s="97" t="s">
        <v>55</v>
      </c>
      <c r="B30" s="75">
        <v>13</v>
      </c>
      <c r="C30" s="118">
        <v>101166.53</v>
      </c>
      <c r="D30" s="75">
        <v>1805</v>
      </c>
      <c r="E30" s="84">
        <f t="shared" si="0"/>
        <v>56.047939058171742</v>
      </c>
    </row>
    <row r="31" spans="1:11" ht="15" customHeight="1" x14ac:dyDescent="0.2">
      <c r="A31" s="97" t="s">
        <v>56</v>
      </c>
      <c r="B31" s="75">
        <v>7</v>
      </c>
      <c r="C31" s="118">
        <v>60824.85</v>
      </c>
      <c r="D31" s="75">
        <v>781</v>
      </c>
      <c r="E31" s="84">
        <f t="shared" si="0"/>
        <v>77.880729833546738</v>
      </c>
    </row>
    <row r="32" spans="1:11" ht="15" customHeight="1" x14ac:dyDescent="0.2">
      <c r="A32" s="97" t="s">
        <v>57</v>
      </c>
      <c r="B32" s="75">
        <v>5</v>
      </c>
      <c r="C32" s="118">
        <v>27692.94</v>
      </c>
      <c r="D32" s="75">
        <v>401</v>
      </c>
      <c r="E32" s="84">
        <f t="shared" si="0"/>
        <v>69.059700748129671</v>
      </c>
    </row>
    <row r="33" spans="1:8" ht="15" customHeight="1" x14ac:dyDescent="0.2">
      <c r="A33" s="97" t="s">
        <v>58</v>
      </c>
      <c r="B33" s="75">
        <v>7</v>
      </c>
      <c r="C33" s="118">
        <v>47622.31</v>
      </c>
      <c r="D33" s="75">
        <v>934</v>
      </c>
      <c r="E33" s="84">
        <f t="shared" si="0"/>
        <v>50.987483940042821</v>
      </c>
    </row>
    <row r="34" spans="1:8" ht="15" customHeight="1" x14ac:dyDescent="0.2">
      <c r="A34" s="97" t="s">
        <v>59</v>
      </c>
      <c r="B34" s="75">
        <v>5</v>
      </c>
      <c r="C34" s="118">
        <v>33030.49</v>
      </c>
      <c r="D34" s="75">
        <v>572</v>
      </c>
      <c r="E34" s="84">
        <f t="shared" si="0"/>
        <v>57.745611888111881</v>
      </c>
    </row>
    <row r="35" spans="1:8" ht="15" customHeight="1" x14ac:dyDescent="0.2">
      <c r="A35" s="97" t="s">
        <v>60</v>
      </c>
      <c r="B35" s="75">
        <v>9</v>
      </c>
      <c r="C35" s="118">
        <v>52319.19</v>
      </c>
      <c r="D35" s="75">
        <v>880</v>
      </c>
      <c r="E35" s="84">
        <f t="shared" si="0"/>
        <v>59.453625000000002</v>
      </c>
    </row>
    <row r="36" spans="1:8" ht="20.100000000000001" customHeight="1" x14ac:dyDescent="0.2">
      <c r="A36" s="226" t="s">
        <v>5</v>
      </c>
      <c r="B36" s="123">
        <f>SUM(B8:B35)</f>
        <v>415</v>
      </c>
      <c r="C36" s="137">
        <f>SUM(C8:C35)</f>
        <v>3230066.9699999997</v>
      </c>
      <c r="D36" s="123">
        <f>SUM(D8:D35)</f>
        <v>47818</v>
      </c>
      <c r="E36" s="136">
        <f>C36/D36</f>
        <v>67.54918587142916</v>
      </c>
      <c r="H36" s="42"/>
    </row>
    <row r="37" spans="1:8" ht="9.9499999999999993" customHeight="1" x14ac:dyDescent="0.2"/>
    <row r="38" spans="1:8" ht="52.5" customHeight="1" x14ac:dyDescent="0.2">
      <c r="A38" s="408" t="s">
        <v>462</v>
      </c>
      <c r="B38" s="440"/>
      <c r="C38" s="440"/>
      <c r="D38" s="440"/>
      <c r="E38" s="440"/>
      <c r="F38" s="173"/>
    </row>
    <row r="39" spans="1:8" ht="27.75" customHeight="1" x14ac:dyDescent="0.2">
      <c r="A39" s="390" t="s">
        <v>314</v>
      </c>
      <c r="B39" s="390"/>
      <c r="C39" s="390"/>
      <c r="D39" s="390"/>
      <c r="E39" s="390"/>
      <c r="F39" s="174"/>
    </row>
    <row r="40" spans="1:8" ht="29.25" customHeight="1" x14ac:dyDescent="0.2">
      <c r="A40" s="390" t="s">
        <v>214</v>
      </c>
      <c r="B40" s="390"/>
      <c r="C40" s="390"/>
      <c r="D40" s="390"/>
      <c r="E40" s="390"/>
      <c r="F40" s="172"/>
    </row>
  </sheetData>
  <mergeCells count="5">
    <mergeCell ref="A4:E4"/>
    <mergeCell ref="A3:E3"/>
    <mergeCell ref="A38:E38"/>
    <mergeCell ref="A39:E39"/>
    <mergeCell ref="A40:E40"/>
  </mergeCells>
  <hyperlinks>
    <hyperlink ref="A1" location="Съдържание!Print_Area" display="към съдържанието" xr:uid="{00000000-0004-0000-3700-000000000000}"/>
  </hyperlinks>
  <printOptions horizontalCentered="1"/>
  <pageMargins left="0.39370078740157483" right="0.39370078740157483" top="0.59055118110236227" bottom="0.59055118110236227" header="0.51181102362204722" footer="0.51181102362204722"/>
  <pageSetup paperSize="9"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77"/>
  <sheetViews>
    <sheetView topLeftCell="N4" zoomScale="86" zoomScaleNormal="86" workbookViewId="0">
      <selection activeCell="H11" sqref="H11"/>
    </sheetView>
  </sheetViews>
  <sheetFormatPr defaultRowHeight="12.75" x14ac:dyDescent="0.2"/>
  <cols>
    <col min="1" max="1" width="80.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0.7109375" customWidth="1"/>
    <col min="11" max="11" width="14.7109375" customWidth="1"/>
    <col min="12" max="12" width="18.7109375" customWidth="1"/>
    <col min="13" max="13" width="14.7109375" customWidth="1"/>
    <col min="14" max="14" width="15.7109375" customWidth="1"/>
    <col min="15" max="18" width="18.7109375" customWidth="1"/>
    <col min="19" max="19" width="80.7109375" customWidth="1"/>
    <col min="20" max="20" width="14.7109375" customWidth="1"/>
    <col min="21" max="21" width="18.7109375" customWidth="1"/>
    <col min="22" max="25" width="15.7109375" customWidth="1"/>
    <col min="26" max="26" width="18.7109375" customWidth="1"/>
    <col min="27" max="27" width="15.7109375" customWidth="1"/>
    <col min="28" max="28" width="80.7109375" hidden="1" customWidth="1"/>
    <col min="29" max="29" width="14.7109375" hidden="1" customWidth="1"/>
    <col min="30" max="30" width="18.7109375" hidden="1" customWidth="1"/>
    <col min="31" max="34" width="15.7109375" hidden="1" customWidth="1"/>
    <col min="35" max="35" width="18.7109375" hidden="1" customWidth="1"/>
    <col min="36" max="36" width="15.7109375" hidden="1" customWidth="1"/>
  </cols>
  <sheetData>
    <row r="1" spans="1:36" s="159" customFormat="1" ht="15" customHeight="1" x14ac:dyDescent="0.2">
      <c r="A1" s="163" t="s">
        <v>64</v>
      </c>
      <c r="B1" s="10"/>
      <c r="C1" s="10"/>
      <c r="D1" s="10"/>
      <c r="E1" s="10"/>
      <c r="F1" s="10"/>
      <c r="G1" s="10"/>
      <c r="H1" s="10"/>
      <c r="I1" s="10"/>
    </row>
    <row r="2" spans="1:36" s="159" customFormat="1" ht="15" customHeight="1" x14ac:dyDescent="0.2">
      <c r="A2" s="163"/>
      <c r="B2" s="10"/>
      <c r="C2" s="10"/>
      <c r="D2" s="10"/>
      <c r="E2" s="10"/>
      <c r="F2" s="10"/>
      <c r="G2" s="10"/>
      <c r="H2" s="10"/>
      <c r="I2" s="10"/>
    </row>
    <row r="3" spans="1:36" s="10" customFormat="1" ht="15" customHeight="1" x14ac:dyDescent="0.2">
      <c r="A3" s="164" t="s">
        <v>405</v>
      </c>
      <c r="B3" s="110"/>
      <c r="C3" s="110"/>
      <c r="D3" s="110"/>
      <c r="E3" s="110"/>
      <c r="F3" s="110"/>
      <c r="G3" s="110"/>
      <c r="H3" s="110"/>
      <c r="I3" s="165"/>
      <c r="J3" s="164" t="s">
        <v>405</v>
      </c>
      <c r="S3" s="164" t="s">
        <v>405</v>
      </c>
      <c r="AB3" s="164" t="s">
        <v>361</v>
      </c>
    </row>
    <row r="4" spans="1:36" s="10" customFormat="1" ht="15" customHeight="1" x14ac:dyDescent="0.2">
      <c r="A4" s="164"/>
      <c r="B4" s="110"/>
      <c r="C4" s="110"/>
      <c r="D4" s="110"/>
      <c r="E4" s="110"/>
      <c r="F4" s="110"/>
      <c r="G4" s="110"/>
      <c r="H4" s="110"/>
      <c r="I4" s="165"/>
      <c r="R4" s="109" t="s">
        <v>312</v>
      </c>
      <c r="AA4" s="109" t="s">
        <v>313</v>
      </c>
      <c r="AJ4" s="109" t="s">
        <v>313</v>
      </c>
    </row>
    <row r="5" spans="1:36" ht="15" customHeight="1" x14ac:dyDescent="0.25">
      <c r="A5" s="330"/>
      <c r="B5" s="376" t="s">
        <v>366</v>
      </c>
      <c r="C5" s="376"/>
      <c r="D5" s="376"/>
      <c r="E5" s="376"/>
      <c r="F5" s="376"/>
      <c r="G5" s="376"/>
      <c r="H5" s="376"/>
      <c r="I5" s="376"/>
      <c r="J5" s="330"/>
      <c r="K5" s="376" t="s">
        <v>368</v>
      </c>
      <c r="L5" s="376"/>
      <c r="M5" s="376"/>
      <c r="N5" s="376"/>
      <c r="O5" s="376"/>
      <c r="P5" s="376"/>
      <c r="Q5" s="376"/>
      <c r="R5" s="377"/>
      <c r="S5" s="330"/>
      <c r="T5" s="376" t="s">
        <v>426</v>
      </c>
      <c r="U5" s="376"/>
      <c r="V5" s="376"/>
      <c r="W5" s="376"/>
      <c r="X5" s="376"/>
      <c r="Y5" s="376"/>
      <c r="Z5" s="376"/>
      <c r="AA5" s="377"/>
      <c r="AB5" s="330"/>
      <c r="AC5" s="376" t="s">
        <v>364</v>
      </c>
      <c r="AD5" s="376"/>
      <c r="AE5" s="376"/>
      <c r="AF5" s="376"/>
      <c r="AG5" s="376"/>
      <c r="AH5" s="376"/>
      <c r="AI5" s="376"/>
      <c r="AJ5" s="376"/>
    </row>
    <row r="6" spans="1:36" ht="39.950000000000003" customHeight="1" x14ac:dyDescent="0.2">
      <c r="A6" s="328" t="s">
        <v>65</v>
      </c>
      <c r="B6" s="378" t="s">
        <v>322</v>
      </c>
      <c r="C6" s="378"/>
      <c r="D6" s="378" t="s">
        <v>321</v>
      </c>
      <c r="E6" s="378"/>
      <c r="F6" s="378" t="s">
        <v>323</v>
      </c>
      <c r="G6" s="378"/>
      <c r="H6" s="379" t="s">
        <v>276</v>
      </c>
      <c r="I6" s="379" t="s">
        <v>277</v>
      </c>
      <c r="J6" s="328" t="s">
        <v>65</v>
      </c>
      <c r="K6" s="378" t="s">
        <v>331</v>
      </c>
      <c r="L6" s="378"/>
      <c r="M6" s="378" t="s">
        <v>332</v>
      </c>
      <c r="N6" s="378"/>
      <c r="O6" s="378" t="s">
        <v>333</v>
      </c>
      <c r="P6" s="378"/>
      <c r="Q6" s="379" t="s">
        <v>276</v>
      </c>
      <c r="R6" s="381" t="s">
        <v>277</v>
      </c>
      <c r="S6" s="328" t="s">
        <v>65</v>
      </c>
      <c r="T6" s="378" t="s">
        <v>331</v>
      </c>
      <c r="U6" s="378"/>
      <c r="V6" s="378" t="s">
        <v>332</v>
      </c>
      <c r="W6" s="378"/>
      <c r="X6" s="378" t="s">
        <v>333</v>
      </c>
      <c r="Y6" s="378"/>
      <c r="Z6" s="379" t="s">
        <v>276</v>
      </c>
      <c r="AA6" s="381" t="s">
        <v>277</v>
      </c>
      <c r="AB6" s="328" t="s">
        <v>65</v>
      </c>
      <c r="AC6" s="378" t="s">
        <v>331</v>
      </c>
      <c r="AD6" s="378"/>
      <c r="AE6" s="378" t="s">
        <v>332</v>
      </c>
      <c r="AF6" s="378"/>
      <c r="AG6" s="378" t="s">
        <v>333</v>
      </c>
      <c r="AH6" s="378"/>
      <c r="AI6" s="379" t="s">
        <v>276</v>
      </c>
      <c r="AJ6" s="379" t="s">
        <v>277</v>
      </c>
    </row>
    <row r="7" spans="1:36" ht="39.950000000000003" customHeight="1" x14ac:dyDescent="0.2">
      <c r="A7" s="331"/>
      <c r="B7" s="332" t="s">
        <v>3</v>
      </c>
      <c r="C7" s="332" t="s">
        <v>136</v>
      </c>
      <c r="D7" s="125" t="s">
        <v>3</v>
      </c>
      <c r="E7" s="125" t="s">
        <v>137</v>
      </c>
      <c r="F7" s="332" t="s">
        <v>3</v>
      </c>
      <c r="G7" s="332" t="s">
        <v>137</v>
      </c>
      <c r="H7" s="380"/>
      <c r="I7" s="380"/>
      <c r="J7" s="331"/>
      <c r="K7" s="332" t="s">
        <v>3</v>
      </c>
      <c r="L7" s="332" t="s">
        <v>136</v>
      </c>
      <c r="M7" s="125" t="s">
        <v>3</v>
      </c>
      <c r="N7" s="125" t="s">
        <v>137</v>
      </c>
      <c r="O7" s="332" t="s">
        <v>3</v>
      </c>
      <c r="P7" s="332" t="s">
        <v>137</v>
      </c>
      <c r="Q7" s="380"/>
      <c r="R7" s="382"/>
      <c r="S7" s="331"/>
      <c r="T7" s="332" t="s">
        <v>3</v>
      </c>
      <c r="U7" s="332" t="s">
        <v>136</v>
      </c>
      <c r="V7" s="125" t="s">
        <v>3</v>
      </c>
      <c r="W7" s="125" t="s">
        <v>137</v>
      </c>
      <c r="X7" s="332" t="s">
        <v>3</v>
      </c>
      <c r="Y7" s="332" t="s">
        <v>137</v>
      </c>
      <c r="Z7" s="380"/>
      <c r="AA7" s="382"/>
      <c r="AB7" s="331"/>
      <c r="AC7" s="332" t="s">
        <v>3</v>
      </c>
      <c r="AD7" s="332" t="s">
        <v>136</v>
      </c>
      <c r="AE7" s="125" t="s">
        <v>3</v>
      </c>
      <c r="AF7" s="125" t="s">
        <v>137</v>
      </c>
      <c r="AG7" s="332" t="s">
        <v>3</v>
      </c>
      <c r="AH7" s="332" t="s">
        <v>137</v>
      </c>
      <c r="AI7" s="380"/>
      <c r="AJ7" s="380"/>
    </row>
    <row r="8" spans="1:36" ht="20.100000000000001" customHeight="1" x14ac:dyDescent="0.2">
      <c r="A8" s="331">
        <v>1</v>
      </c>
      <c r="B8" s="125">
        <v>2</v>
      </c>
      <c r="C8" s="125">
        <v>3</v>
      </c>
      <c r="D8" s="125">
        <v>4</v>
      </c>
      <c r="E8" s="125" t="s">
        <v>206</v>
      </c>
      <c r="F8" s="125">
        <v>6</v>
      </c>
      <c r="G8" s="125" t="s">
        <v>207</v>
      </c>
      <c r="H8" s="313">
        <v>8</v>
      </c>
      <c r="I8" s="313" t="s">
        <v>208</v>
      </c>
      <c r="J8" s="331">
        <v>10</v>
      </c>
      <c r="K8" s="125">
        <v>11</v>
      </c>
      <c r="L8" s="125">
        <v>12</v>
      </c>
      <c r="M8" s="125">
        <v>13</v>
      </c>
      <c r="N8" s="125" t="s">
        <v>334</v>
      </c>
      <c r="O8" s="125">
        <v>15</v>
      </c>
      <c r="P8" s="125" t="s">
        <v>335</v>
      </c>
      <c r="Q8" s="320">
        <v>17</v>
      </c>
      <c r="R8" s="320" t="s">
        <v>336</v>
      </c>
      <c r="S8" s="331">
        <v>10</v>
      </c>
      <c r="T8" s="125">
        <v>11</v>
      </c>
      <c r="U8" s="125">
        <v>12</v>
      </c>
      <c r="V8" s="125">
        <v>13</v>
      </c>
      <c r="W8" s="125" t="s">
        <v>334</v>
      </c>
      <c r="X8" s="125">
        <v>15</v>
      </c>
      <c r="Y8" s="125" t="s">
        <v>335</v>
      </c>
      <c r="Z8" s="364">
        <v>17</v>
      </c>
      <c r="AA8" s="364" t="s">
        <v>336</v>
      </c>
      <c r="AB8" s="331">
        <v>10</v>
      </c>
      <c r="AC8" s="125">
        <v>11</v>
      </c>
      <c r="AD8" s="125">
        <v>12</v>
      </c>
      <c r="AE8" s="125">
        <v>13</v>
      </c>
      <c r="AF8" s="125" t="s">
        <v>334</v>
      </c>
      <c r="AG8" s="125">
        <v>15</v>
      </c>
      <c r="AH8" s="125" t="s">
        <v>335</v>
      </c>
      <c r="AI8" s="367">
        <v>17</v>
      </c>
      <c r="AJ8" s="367" t="s">
        <v>336</v>
      </c>
    </row>
    <row r="9" spans="1:36" s="16" customFormat="1" ht="15" customHeight="1" x14ac:dyDescent="0.2">
      <c r="A9" s="124"/>
      <c r="B9" s="184"/>
      <c r="C9" s="184"/>
      <c r="D9" s="184"/>
      <c r="E9" s="184"/>
      <c r="F9" s="184"/>
      <c r="G9" s="184"/>
      <c r="H9" s="184"/>
      <c r="I9" s="198"/>
      <c r="J9" s="124"/>
      <c r="K9" s="184"/>
      <c r="L9" s="184"/>
      <c r="M9" s="184"/>
      <c r="N9" s="184"/>
      <c r="O9" s="184"/>
      <c r="P9" s="184"/>
      <c r="Q9" s="184"/>
      <c r="R9" s="198"/>
      <c r="S9" s="124"/>
      <c r="T9" s="184"/>
      <c r="U9" s="184"/>
      <c r="V9" s="184"/>
      <c r="W9" s="184"/>
      <c r="X9" s="184"/>
      <c r="Y9" s="184"/>
      <c r="Z9" s="184"/>
      <c r="AA9" s="198"/>
      <c r="AB9" s="124"/>
      <c r="AC9" s="184"/>
      <c r="AD9" s="184"/>
      <c r="AE9" s="184"/>
      <c r="AF9" s="184"/>
      <c r="AG9" s="184"/>
      <c r="AH9" s="184"/>
      <c r="AI9" s="184"/>
      <c r="AJ9" s="198"/>
    </row>
    <row r="10" spans="1:36" s="301" customFormat="1" ht="20.100000000000001" customHeight="1" x14ac:dyDescent="0.2">
      <c r="A10" s="323" t="s">
        <v>67</v>
      </c>
      <c r="B10" s="68">
        <v>465772</v>
      </c>
      <c r="C10" s="185">
        <v>0.16937761077390731</v>
      </c>
      <c r="D10" s="68">
        <v>680725</v>
      </c>
      <c r="E10" s="69">
        <v>1.4614983296548525</v>
      </c>
      <c r="F10" s="68">
        <v>4397696</v>
      </c>
      <c r="G10" s="68">
        <v>9.4417354413747496</v>
      </c>
      <c r="H10" s="178">
        <v>271520443.62</v>
      </c>
      <c r="I10" s="182">
        <v>61.7415218377987</v>
      </c>
      <c r="J10" s="323" t="s">
        <v>67</v>
      </c>
      <c r="K10" s="67">
        <v>662937</v>
      </c>
      <c r="L10" s="343">
        <v>0.2262948933394367</v>
      </c>
      <c r="M10" s="68">
        <v>1174995</v>
      </c>
      <c r="N10" s="69">
        <v>1.772408237886858</v>
      </c>
      <c r="O10" s="67">
        <v>8389769</v>
      </c>
      <c r="P10" s="344">
        <v>12.655454439863819</v>
      </c>
      <c r="Q10" s="178">
        <v>524204371.32000005</v>
      </c>
      <c r="R10" s="182">
        <v>62.481383137008905</v>
      </c>
      <c r="S10" s="323" t="s">
        <v>67</v>
      </c>
      <c r="T10" s="67">
        <v>811059</v>
      </c>
      <c r="U10" s="185">
        <v>0.26544136152676262</v>
      </c>
      <c r="V10" s="68">
        <v>1646443</v>
      </c>
      <c r="W10" s="69">
        <v>2.0299916528883841</v>
      </c>
      <c r="X10" s="68">
        <v>12511284</v>
      </c>
      <c r="Y10" s="68">
        <v>15.425861743720247</v>
      </c>
      <c r="Z10" s="178">
        <v>794379745.71000004</v>
      </c>
      <c r="AA10" s="182">
        <v>63.493063198789194</v>
      </c>
      <c r="AB10" s="323" t="s">
        <v>67</v>
      </c>
      <c r="AC10" s="67">
        <v>969801</v>
      </c>
      <c r="AD10" s="185">
        <v>0.31008150742046214</v>
      </c>
      <c r="AE10" s="68">
        <v>2196467</v>
      </c>
      <c r="AF10" s="69">
        <v>2.2648636163501585</v>
      </c>
      <c r="AG10" s="68">
        <v>16786838</v>
      </c>
      <c r="AH10" s="68">
        <v>17.309569695226134</v>
      </c>
      <c r="AI10" s="178">
        <v>956108162.98000002</v>
      </c>
      <c r="AJ10" s="182">
        <v>56.955822352011737</v>
      </c>
    </row>
    <row r="11" spans="1:36" s="16" customFormat="1" ht="30" customHeight="1" x14ac:dyDescent="0.2">
      <c r="A11" s="323" t="s">
        <v>68</v>
      </c>
      <c r="B11" s="68">
        <v>29557</v>
      </c>
      <c r="C11" s="185">
        <v>1.0748379124645487E-2</v>
      </c>
      <c r="D11" s="68">
        <v>47932</v>
      </c>
      <c r="E11" s="69">
        <v>1.6216801434516359</v>
      </c>
      <c r="F11" s="68">
        <v>566486</v>
      </c>
      <c r="G11" s="68">
        <v>19.165882870386035</v>
      </c>
      <c r="H11" s="178">
        <v>34334738.579999998</v>
      </c>
      <c r="I11" s="182">
        <v>60.610039047743456</v>
      </c>
      <c r="J11" s="323" t="s">
        <v>68</v>
      </c>
      <c r="K11" s="67">
        <v>54163</v>
      </c>
      <c r="L11" s="343">
        <v>1.8488650215546742E-2</v>
      </c>
      <c r="M11" s="68">
        <v>96528</v>
      </c>
      <c r="N11" s="69">
        <v>1.7821760242231781</v>
      </c>
      <c r="O11" s="67">
        <v>1160225</v>
      </c>
      <c r="P11" s="344">
        <v>21.42098849768292</v>
      </c>
      <c r="Q11" s="178">
        <v>71882880.020000011</v>
      </c>
      <c r="R11" s="182">
        <v>61.955982693012139</v>
      </c>
      <c r="S11" s="323" t="s">
        <v>68</v>
      </c>
      <c r="T11" s="67">
        <v>80022</v>
      </c>
      <c r="U11" s="185">
        <v>2.6189400070888307E-2</v>
      </c>
      <c r="V11" s="68">
        <v>148321</v>
      </c>
      <c r="W11" s="69">
        <v>1.8535027867336482</v>
      </c>
      <c r="X11" s="68">
        <v>1845574</v>
      </c>
      <c r="Y11" s="68">
        <v>23.063332583539527</v>
      </c>
      <c r="Z11" s="178">
        <v>117174798.59</v>
      </c>
      <c r="AA11" s="182">
        <v>63.489623602196389</v>
      </c>
      <c r="AB11" s="323" t="s">
        <v>68</v>
      </c>
      <c r="AC11" s="67">
        <v>99999</v>
      </c>
      <c r="AD11" s="185">
        <v>3.1973405534268161E-2</v>
      </c>
      <c r="AE11" s="68">
        <v>191095</v>
      </c>
      <c r="AF11" s="69">
        <v>1.910969109691097</v>
      </c>
      <c r="AG11" s="68">
        <v>2454569</v>
      </c>
      <c r="AH11" s="68">
        <v>24.545935459354595</v>
      </c>
      <c r="AI11" s="178">
        <v>139111370.44</v>
      </c>
      <c r="AJ11" s="182">
        <v>56.674459116855139</v>
      </c>
    </row>
    <row r="12" spans="1:36" s="301" customFormat="1" ht="30" customHeight="1" x14ac:dyDescent="0.2">
      <c r="A12" s="323" t="s">
        <v>69</v>
      </c>
      <c r="B12" s="68">
        <v>79702</v>
      </c>
      <c r="C12" s="185">
        <v>2.8983567784027293E-2</v>
      </c>
      <c r="D12" s="68">
        <v>115473</v>
      </c>
      <c r="E12" s="69">
        <v>1.4488093146972472</v>
      </c>
      <c r="F12" s="68">
        <v>339941</v>
      </c>
      <c r="G12" s="68">
        <v>4.2651501844370276</v>
      </c>
      <c r="H12" s="178">
        <v>21207100.130000003</v>
      </c>
      <c r="I12" s="182">
        <v>62.384649483292698</v>
      </c>
      <c r="J12" s="323" t="s">
        <v>69</v>
      </c>
      <c r="K12" s="67">
        <v>104709</v>
      </c>
      <c r="L12" s="343">
        <v>3.5742630124248727E-2</v>
      </c>
      <c r="M12" s="68">
        <v>178027</v>
      </c>
      <c r="N12" s="69">
        <v>1.7002072410203517</v>
      </c>
      <c r="O12" s="67">
        <v>522271</v>
      </c>
      <c r="P12" s="344">
        <v>4.9878329465470976</v>
      </c>
      <c r="Q12" s="178">
        <v>32761396.140000001</v>
      </c>
      <c r="R12" s="182">
        <v>62.728729222951301</v>
      </c>
      <c r="S12" s="323" t="s">
        <v>69</v>
      </c>
      <c r="T12" s="67">
        <v>119133</v>
      </c>
      <c r="U12" s="185">
        <v>3.8989550356716113E-2</v>
      </c>
      <c r="V12" s="68">
        <v>218226</v>
      </c>
      <c r="W12" s="69">
        <v>1.831784644053285</v>
      </c>
      <c r="X12" s="68">
        <v>650246</v>
      </c>
      <c r="Y12" s="68">
        <v>5.4581518135193443</v>
      </c>
      <c r="Z12" s="178">
        <v>41200113.719999999</v>
      </c>
      <c r="AA12" s="182">
        <v>63.360810708562603</v>
      </c>
      <c r="AB12" s="323" t="s">
        <v>69</v>
      </c>
      <c r="AC12" s="67">
        <v>147216</v>
      </c>
      <c r="AD12" s="185">
        <v>4.7070439395722169E-2</v>
      </c>
      <c r="AE12" s="68">
        <v>306924</v>
      </c>
      <c r="AF12" s="69">
        <v>2.084854907075318</v>
      </c>
      <c r="AG12" s="68">
        <v>921136</v>
      </c>
      <c r="AH12" s="68">
        <v>6.2570372785566786</v>
      </c>
      <c r="AI12" s="178">
        <v>52481547.780000001</v>
      </c>
      <c r="AJ12" s="182">
        <v>56.974809126991019</v>
      </c>
    </row>
    <row r="13" spans="1:36" s="301" customFormat="1" ht="20.100000000000001" customHeight="1" x14ac:dyDescent="0.2">
      <c r="A13" s="323" t="s">
        <v>70</v>
      </c>
      <c r="B13" s="68">
        <v>1</v>
      </c>
      <c r="C13" s="188">
        <v>3.6364919053508435E-7</v>
      </c>
      <c r="D13" s="68">
        <v>1</v>
      </c>
      <c r="E13" s="69">
        <v>1</v>
      </c>
      <c r="F13" s="68">
        <v>4</v>
      </c>
      <c r="G13" s="68">
        <v>4</v>
      </c>
      <c r="H13" s="178">
        <v>565.55999999999995</v>
      </c>
      <c r="I13" s="182">
        <v>141.38999999999999</v>
      </c>
      <c r="J13" s="323" t="s">
        <v>70</v>
      </c>
      <c r="K13" s="67">
        <v>138</v>
      </c>
      <c r="L13" s="345">
        <v>4.710658068691635E-5</v>
      </c>
      <c r="M13" s="68">
        <v>146</v>
      </c>
      <c r="N13" s="69">
        <v>1.0579710144927537</v>
      </c>
      <c r="O13" s="67">
        <v>939</v>
      </c>
      <c r="P13" s="344">
        <v>6.8043478260869561</v>
      </c>
      <c r="Q13" s="178">
        <v>71622.98000000001</v>
      </c>
      <c r="R13" s="182">
        <v>76.275804046858369</v>
      </c>
      <c r="S13" s="323" t="s">
        <v>70</v>
      </c>
      <c r="T13" s="67">
        <v>361</v>
      </c>
      <c r="U13" s="187">
        <v>1.1814717734611331E-4</v>
      </c>
      <c r="V13" s="68">
        <v>381</v>
      </c>
      <c r="W13" s="69">
        <v>1.0554016620498614</v>
      </c>
      <c r="X13" s="68">
        <v>2715</v>
      </c>
      <c r="Y13" s="68">
        <v>7.5207756232686984</v>
      </c>
      <c r="Z13" s="178">
        <v>205431.36</v>
      </c>
      <c r="AA13" s="182">
        <v>75.66532596685083</v>
      </c>
      <c r="AB13" s="323" t="s">
        <v>70</v>
      </c>
      <c r="AC13" s="67">
        <v>428</v>
      </c>
      <c r="AD13" s="187">
        <v>1.3684754416210933E-4</v>
      </c>
      <c r="AE13" s="68">
        <v>448</v>
      </c>
      <c r="AF13" s="69">
        <v>1.0467289719626167</v>
      </c>
      <c r="AG13" s="68">
        <v>3273</v>
      </c>
      <c r="AH13" s="68">
        <v>7.6471962616822431</v>
      </c>
      <c r="AI13" s="178">
        <v>215840.58000000002</v>
      </c>
      <c r="AJ13" s="182">
        <v>65.945792850595794</v>
      </c>
    </row>
    <row r="14" spans="1:36" s="43" customFormat="1" ht="30" customHeight="1" x14ac:dyDescent="0.2">
      <c r="A14" s="323" t="s">
        <v>71</v>
      </c>
      <c r="B14" s="68">
        <v>1636</v>
      </c>
      <c r="C14" s="187">
        <v>5.9493007571539795E-4</v>
      </c>
      <c r="D14" s="68">
        <v>3186</v>
      </c>
      <c r="E14" s="69">
        <v>1.9474327628361858</v>
      </c>
      <c r="F14" s="68">
        <v>43912</v>
      </c>
      <c r="G14" s="68">
        <v>26.841075794621027</v>
      </c>
      <c r="H14" s="178">
        <v>3427009.21</v>
      </c>
      <c r="I14" s="182">
        <v>78.042658271087632</v>
      </c>
      <c r="J14" s="323" t="s">
        <v>71</v>
      </c>
      <c r="K14" s="67">
        <v>2565</v>
      </c>
      <c r="L14" s="343">
        <v>8.7556796711551045E-4</v>
      </c>
      <c r="M14" s="68">
        <v>6236</v>
      </c>
      <c r="N14" s="69">
        <v>2.4311890838206627</v>
      </c>
      <c r="O14" s="67">
        <v>89669</v>
      </c>
      <c r="P14" s="344">
        <v>34.958674463937619</v>
      </c>
      <c r="Q14" s="178">
        <v>7000300.3499999996</v>
      </c>
      <c r="R14" s="182">
        <v>78.068232611047293</v>
      </c>
      <c r="S14" s="323" t="s">
        <v>71</v>
      </c>
      <c r="T14" s="67">
        <v>3482</v>
      </c>
      <c r="U14" s="185">
        <v>1.1395802535156968E-3</v>
      </c>
      <c r="V14" s="68">
        <v>9019</v>
      </c>
      <c r="W14" s="69">
        <v>2.5901780585870191</v>
      </c>
      <c r="X14" s="68">
        <v>135957</v>
      </c>
      <c r="Y14" s="68">
        <v>39.04566341183228</v>
      </c>
      <c r="Z14" s="178">
        <v>10815147.02</v>
      </c>
      <c r="AA14" s="182">
        <v>79.548291150878583</v>
      </c>
      <c r="AB14" s="323" t="s">
        <v>71</v>
      </c>
      <c r="AC14" s="67">
        <v>4712</v>
      </c>
      <c r="AD14" s="185">
        <v>1.5066019347940635E-3</v>
      </c>
      <c r="AE14" s="68">
        <v>12607</v>
      </c>
      <c r="AF14" s="69">
        <v>2.675509337860781</v>
      </c>
      <c r="AG14" s="68">
        <v>195175</v>
      </c>
      <c r="AH14" s="68">
        <v>41.420840407470287</v>
      </c>
      <c r="AI14" s="178">
        <v>13840853.07</v>
      </c>
      <c r="AJ14" s="182">
        <v>70.915091943127962</v>
      </c>
    </row>
    <row r="15" spans="1:36" s="43" customFormat="1" ht="30" customHeight="1" x14ac:dyDescent="0.2">
      <c r="A15" s="323" t="s">
        <v>125</v>
      </c>
      <c r="B15" s="68"/>
      <c r="C15" s="188"/>
      <c r="D15" s="68"/>
      <c r="E15" s="69"/>
      <c r="F15" s="68"/>
      <c r="G15" s="68"/>
      <c r="H15" s="178"/>
      <c r="I15" s="182"/>
      <c r="J15" s="323" t="s">
        <v>125</v>
      </c>
      <c r="K15" s="67"/>
      <c r="L15" s="346"/>
      <c r="M15" s="68"/>
      <c r="N15" s="69"/>
      <c r="O15" s="67"/>
      <c r="P15" s="344"/>
      <c r="Q15" s="178"/>
      <c r="R15" s="182"/>
      <c r="S15" s="323" t="s">
        <v>125</v>
      </c>
      <c r="T15" s="67"/>
      <c r="U15" s="188"/>
      <c r="V15" s="68"/>
      <c r="W15" s="69"/>
      <c r="X15" s="68"/>
      <c r="Y15" s="68"/>
      <c r="Z15" s="178"/>
      <c r="AA15" s="182"/>
      <c r="AB15" s="323" t="s">
        <v>125</v>
      </c>
      <c r="AC15" s="67"/>
      <c r="AD15" s="188"/>
      <c r="AE15" s="68"/>
      <c r="AF15" s="69"/>
      <c r="AG15" s="68"/>
      <c r="AH15" s="68"/>
      <c r="AI15" s="178"/>
      <c r="AJ15" s="182"/>
    </row>
    <row r="16" spans="1:36" s="43" customFormat="1" ht="30" customHeight="1" x14ac:dyDescent="0.2">
      <c r="A16" s="323" t="s">
        <v>124</v>
      </c>
      <c r="B16" s="68">
        <v>3</v>
      </c>
      <c r="C16" s="186">
        <v>1.090947571605253E-6</v>
      </c>
      <c r="D16" s="68">
        <v>3</v>
      </c>
      <c r="E16" s="69">
        <v>1</v>
      </c>
      <c r="F16" s="68">
        <v>91</v>
      </c>
      <c r="G16" s="68">
        <v>30.333333333333332</v>
      </c>
      <c r="H16" s="178">
        <v>2244.42</v>
      </c>
      <c r="I16" s="182">
        <v>24.663956043956045</v>
      </c>
      <c r="J16" s="323" t="s">
        <v>124</v>
      </c>
      <c r="K16" s="67">
        <v>7</v>
      </c>
      <c r="L16" s="347">
        <v>2.3894642377421338E-6</v>
      </c>
      <c r="M16" s="68">
        <v>7</v>
      </c>
      <c r="N16" s="69">
        <v>1</v>
      </c>
      <c r="O16" s="363">
        <v>303</v>
      </c>
      <c r="P16" s="344">
        <v>43.285714285714285</v>
      </c>
      <c r="Q16" s="178">
        <v>10469.709999999999</v>
      </c>
      <c r="R16" s="182">
        <v>34.553498349834982</v>
      </c>
      <c r="S16" s="323" t="s">
        <v>124</v>
      </c>
      <c r="T16" s="67">
        <v>12</v>
      </c>
      <c r="U16" s="186">
        <v>3.9273299948846529E-6</v>
      </c>
      <c r="V16" s="68">
        <v>12</v>
      </c>
      <c r="W16" s="69">
        <v>1</v>
      </c>
      <c r="X16" s="68">
        <v>466</v>
      </c>
      <c r="Y16" s="68">
        <v>38.833333333333336</v>
      </c>
      <c r="Z16" s="178">
        <v>15122.36</v>
      </c>
      <c r="AA16" s="182">
        <v>32.451416309012878</v>
      </c>
      <c r="AB16" s="323" t="s">
        <v>124</v>
      </c>
      <c r="AC16" s="67">
        <v>19</v>
      </c>
      <c r="AD16" s="186">
        <v>6.0750078015889667E-6</v>
      </c>
      <c r="AE16" s="68">
        <v>20</v>
      </c>
      <c r="AF16" s="69">
        <v>1.0526315789473684</v>
      </c>
      <c r="AG16" s="68">
        <v>811</v>
      </c>
      <c r="AH16" s="68">
        <v>42.684210526315788</v>
      </c>
      <c r="AI16" s="178">
        <v>28978.840000000004</v>
      </c>
      <c r="AJ16" s="182">
        <v>35.732231812577069</v>
      </c>
    </row>
    <row r="17" spans="1:36" ht="20.100000000000001" customHeight="1" x14ac:dyDescent="0.2">
      <c r="A17" s="323" t="s">
        <v>72</v>
      </c>
      <c r="B17" s="68"/>
      <c r="C17" s="187"/>
      <c r="D17" s="68"/>
      <c r="E17" s="69"/>
      <c r="F17" s="68"/>
      <c r="G17" s="190"/>
      <c r="H17" s="178"/>
      <c r="I17" s="182"/>
      <c r="J17" s="323" t="s">
        <v>72</v>
      </c>
      <c r="K17" s="67"/>
      <c r="L17" s="348"/>
      <c r="M17" s="68"/>
      <c r="N17" s="69"/>
      <c r="O17" s="67"/>
      <c r="P17" s="349"/>
      <c r="Q17" s="178"/>
      <c r="R17" s="182"/>
      <c r="S17" s="323" t="s">
        <v>72</v>
      </c>
      <c r="T17" s="67"/>
      <c r="U17" s="187"/>
      <c r="V17" s="68"/>
      <c r="W17" s="69"/>
      <c r="X17" s="68"/>
      <c r="Y17" s="190"/>
      <c r="Z17" s="178"/>
      <c r="AA17" s="182"/>
      <c r="AB17" s="323" t="s">
        <v>72</v>
      </c>
      <c r="AC17" s="67"/>
      <c r="AD17" s="187"/>
      <c r="AE17" s="68"/>
      <c r="AF17" s="69"/>
      <c r="AG17" s="68"/>
      <c r="AH17" s="190"/>
      <c r="AI17" s="178"/>
      <c r="AJ17" s="182"/>
    </row>
    <row r="18" spans="1:36" s="43" customFormat="1" ht="15" customHeight="1" x14ac:dyDescent="0.2">
      <c r="A18" s="323" t="s">
        <v>73</v>
      </c>
      <c r="B18" s="68">
        <v>49681</v>
      </c>
      <c r="C18" s="185">
        <v>1.8066455434973525E-2</v>
      </c>
      <c r="D18" s="68"/>
      <c r="E18" s="69"/>
      <c r="F18" s="68">
        <v>3290212</v>
      </c>
      <c r="G18" s="68">
        <v>66.226766772005391</v>
      </c>
      <c r="H18" s="178">
        <v>168046738.64000002</v>
      </c>
      <c r="I18" s="182">
        <v>51.074744922211707</v>
      </c>
      <c r="J18" s="323" t="s">
        <v>73</v>
      </c>
      <c r="K18" s="67">
        <v>66073</v>
      </c>
      <c r="L18" s="343">
        <v>2.2554152940048002E-2</v>
      </c>
      <c r="M18" s="68"/>
      <c r="N18" s="69"/>
      <c r="O18" s="67">
        <v>6681442</v>
      </c>
      <c r="P18" s="344">
        <v>101.12212250087025</v>
      </c>
      <c r="Q18" s="178">
        <v>349296237.01000005</v>
      </c>
      <c r="R18" s="182">
        <v>52.27857055557768</v>
      </c>
      <c r="S18" s="323" t="s">
        <v>73</v>
      </c>
      <c r="T18" s="67">
        <v>80590</v>
      </c>
      <c r="U18" s="185">
        <v>2.637529369064618E-2</v>
      </c>
      <c r="V18" s="68"/>
      <c r="W18" s="69"/>
      <c r="X18" s="68">
        <v>10104864</v>
      </c>
      <c r="Y18" s="68">
        <v>125.38607767713115</v>
      </c>
      <c r="Z18" s="178">
        <v>538145392.19999993</v>
      </c>
      <c r="AA18" s="182">
        <v>53.256074718076356</v>
      </c>
      <c r="AB18" s="323" t="s">
        <v>73</v>
      </c>
      <c r="AC18" s="67">
        <v>97057</v>
      </c>
      <c r="AD18" s="185">
        <v>3.1032738536780017E-2</v>
      </c>
      <c r="AE18" s="68"/>
      <c r="AF18" s="69"/>
      <c r="AG18" s="68">
        <v>14583471</v>
      </c>
      <c r="AH18" s="68">
        <v>150.25676664228237</v>
      </c>
      <c r="AI18" s="178">
        <v>664357381.02999997</v>
      </c>
      <c r="AJ18" s="182">
        <v>45.555504655236049</v>
      </c>
    </row>
    <row r="19" spans="1:36" s="43" customFormat="1" ht="15" customHeight="1" x14ac:dyDescent="0.2">
      <c r="A19" s="325" t="s">
        <v>74</v>
      </c>
      <c r="B19" s="71">
        <v>43911</v>
      </c>
      <c r="C19" s="192">
        <v>1.5968199605586087E-2</v>
      </c>
      <c r="D19" s="71"/>
      <c r="E19" s="69"/>
      <c r="F19" s="71">
        <v>3216169</v>
      </c>
      <c r="G19" s="71">
        <v>73.2429004121974</v>
      </c>
      <c r="H19" s="179">
        <v>162661110.90000001</v>
      </c>
      <c r="I19" s="199">
        <v>50.576045879429849</v>
      </c>
      <c r="J19" s="325" t="s">
        <v>74</v>
      </c>
      <c r="K19" s="70">
        <v>54831</v>
      </c>
      <c r="L19" s="350">
        <v>1.8716673374234133E-2</v>
      </c>
      <c r="M19" s="71"/>
      <c r="N19" s="69"/>
      <c r="O19" s="70">
        <v>6542806</v>
      </c>
      <c r="P19" s="351">
        <v>119.32676770440079</v>
      </c>
      <c r="Q19" s="179">
        <v>338045221.81</v>
      </c>
      <c r="R19" s="199">
        <v>51.666704134281225</v>
      </c>
      <c r="S19" s="325" t="s">
        <v>74</v>
      </c>
      <c r="T19" s="70">
        <v>63571</v>
      </c>
      <c r="U19" s="192">
        <v>2.080535792540102E-2</v>
      </c>
      <c r="V19" s="71"/>
      <c r="W19" s="69"/>
      <c r="X19" s="71">
        <v>9889323</v>
      </c>
      <c r="Y19" s="71">
        <v>155.56343301190793</v>
      </c>
      <c r="Z19" s="179">
        <v>520176753.13999999</v>
      </c>
      <c r="AA19" s="199">
        <v>52.599834502321343</v>
      </c>
      <c r="AB19" s="325" t="s">
        <v>74</v>
      </c>
      <c r="AC19" s="70">
        <v>74225</v>
      </c>
      <c r="AD19" s="192">
        <v>2.3732497582786369E-2</v>
      </c>
      <c r="AE19" s="71"/>
      <c r="AF19" s="69"/>
      <c r="AG19" s="71">
        <v>14240836</v>
      </c>
      <c r="AH19" s="71">
        <v>191.8603704951162</v>
      </c>
      <c r="AI19" s="179">
        <v>642021181.56999993</v>
      </c>
      <c r="AJ19" s="199">
        <v>45.083110399558002</v>
      </c>
    </row>
    <row r="20" spans="1:36" s="43" customFormat="1" ht="15" customHeight="1" x14ac:dyDescent="0.2">
      <c r="A20" s="325" t="s">
        <v>355</v>
      </c>
      <c r="B20" s="71">
        <v>5311</v>
      </c>
      <c r="C20" s="192">
        <v>1.9313408509318329E-3</v>
      </c>
      <c r="D20" s="71"/>
      <c r="E20" s="69"/>
      <c r="F20" s="71">
        <v>52149</v>
      </c>
      <c r="G20" s="71">
        <v>9.8190547919412534</v>
      </c>
      <c r="H20" s="179">
        <v>4324922.72</v>
      </c>
      <c r="I20" s="199">
        <v>82.933953095936644</v>
      </c>
      <c r="J20" s="325" t="s">
        <v>355</v>
      </c>
      <c r="K20" s="70">
        <v>10563</v>
      </c>
      <c r="L20" s="350">
        <v>3.6057015347528798E-3</v>
      </c>
      <c r="M20" s="71"/>
      <c r="N20" s="69"/>
      <c r="O20" s="70">
        <v>92854</v>
      </c>
      <c r="P20" s="351">
        <v>8.790495124491148</v>
      </c>
      <c r="Q20" s="179">
        <v>9019476.5999999996</v>
      </c>
      <c r="R20" s="199">
        <v>97.136112606888233</v>
      </c>
      <c r="S20" s="325" t="s">
        <v>355</v>
      </c>
      <c r="T20" s="70">
        <v>16103</v>
      </c>
      <c r="U20" s="192">
        <v>5.2701495756356303E-3</v>
      </c>
      <c r="V20" s="71"/>
      <c r="W20" s="69"/>
      <c r="X20" s="71">
        <v>144954</v>
      </c>
      <c r="Y20" s="71">
        <v>9.0016767062038134</v>
      </c>
      <c r="Z20" s="179">
        <v>14465994.09</v>
      </c>
      <c r="AA20" s="199">
        <v>99.797136263918205</v>
      </c>
      <c r="AB20" s="325" t="s">
        <v>355</v>
      </c>
      <c r="AC20" s="70">
        <v>21606</v>
      </c>
      <c r="AD20" s="192">
        <v>6.9082430821648007E-3</v>
      </c>
      <c r="AE20" s="71"/>
      <c r="AF20" s="69"/>
      <c r="AG20" s="71">
        <v>227551</v>
      </c>
      <c r="AH20" s="71">
        <v>10.531843006572249</v>
      </c>
      <c r="AI20" s="179">
        <v>17633017.32</v>
      </c>
      <c r="AJ20" s="199">
        <v>77.490396965954886</v>
      </c>
    </row>
    <row r="21" spans="1:36" s="43" customFormat="1" ht="15" customHeight="1" x14ac:dyDescent="0.2">
      <c r="A21" s="325" t="s">
        <v>76</v>
      </c>
      <c r="B21" s="71">
        <v>174</v>
      </c>
      <c r="C21" s="194">
        <v>6.3274959153104669E-5</v>
      </c>
      <c r="D21" s="71"/>
      <c r="E21" s="69"/>
      <c r="F21" s="71">
        <v>7078</v>
      </c>
      <c r="G21" s="71">
        <v>40.678160919540232</v>
      </c>
      <c r="H21" s="179">
        <v>571531.55000000005</v>
      </c>
      <c r="I21" s="199">
        <v>80.747605255721965</v>
      </c>
      <c r="J21" s="325" t="s">
        <v>76</v>
      </c>
      <c r="K21" s="70">
        <v>252</v>
      </c>
      <c r="L21" s="352">
        <v>8.6020712558716817E-5</v>
      </c>
      <c r="M21" s="71"/>
      <c r="N21" s="69"/>
      <c r="O21" s="70">
        <v>15471</v>
      </c>
      <c r="P21" s="351">
        <v>61.392857142857146</v>
      </c>
      <c r="Q21" s="179">
        <v>1201190.3</v>
      </c>
      <c r="R21" s="199">
        <v>77.641412966194821</v>
      </c>
      <c r="S21" s="325" t="s">
        <v>76</v>
      </c>
      <c r="T21" s="70">
        <v>323</v>
      </c>
      <c r="U21" s="194">
        <v>1.057106323623119E-4</v>
      </c>
      <c r="V21" s="71"/>
      <c r="W21" s="69"/>
      <c r="X21" s="71">
        <v>23352</v>
      </c>
      <c r="Y21" s="71">
        <v>72.297213622291025</v>
      </c>
      <c r="Z21" s="179">
        <v>1868864.57</v>
      </c>
      <c r="AA21" s="199">
        <v>80.03017171976704</v>
      </c>
      <c r="AB21" s="325" t="s">
        <v>76</v>
      </c>
      <c r="AC21" s="70">
        <v>423</v>
      </c>
      <c r="AD21" s="194">
        <v>1.352488578985333E-4</v>
      </c>
      <c r="AE21" s="71"/>
      <c r="AF21" s="69"/>
      <c r="AG21" s="71">
        <v>36299</v>
      </c>
      <c r="AH21" s="71">
        <v>85.813238770685572</v>
      </c>
      <c r="AI21" s="179">
        <v>2640434.2199999997</v>
      </c>
      <c r="AJ21" s="199">
        <v>72.741238601614356</v>
      </c>
    </row>
    <row r="22" spans="1:36" ht="30" customHeight="1" x14ac:dyDescent="0.2">
      <c r="A22" s="325" t="s">
        <v>77</v>
      </c>
      <c r="B22" s="71">
        <v>285</v>
      </c>
      <c r="C22" s="194">
        <v>1.0364001930249903E-4</v>
      </c>
      <c r="D22" s="71"/>
      <c r="E22" s="69"/>
      <c r="F22" s="71">
        <v>14816</v>
      </c>
      <c r="G22" s="71">
        <v>51.9859649122807</v>
      </c>
      <c r="H22" s="179">
        <v>489173.47</v>
      </c>
      <c r="I22" s="199">
        <v>33.016567899568031</v>
      </c>
      <c r="J22" s="325" t="s">
        <v>77</v>
      </c>
      <c r="K22" s="70">
        <v>427</v>
      </c>
      <c r="L22" s="352">
        <v>1.4575731850227015E-4</v>
      </c>
      <c r="M22" s="71"/>
      <c r="N22" s="69"/>
      <c r="O22" s="70">
        <v>30311</v>
      </c>
      <c r="P22" s="351">
        <v>70.985948477751762</v>
      </c>
      <c r="Q22" s="179">
        <v>1030348.3</v>
      </c>
      <c r="R22" s="199">
        <v>33.992553858335256</v>
      </c>
      <c r="S22" s="325" t="s">
        <v>77</v>
      </c>
      <c r="T22" s="70">
        <v>593</v>
      </c>
      <c r="U22" s="194">
        <v>1.9407555724721659E-4</v>
      </c>
      <c r="V22" s="71"/>
      <c r="W22" s="69"/>
      <c r="X22" s="71">
        <v>47235</v>
      </c>
      <c r="Y22" s="71">
        <v>79.654300168634066</v>
      </c>
      <c r="Z22" s="179">
        <v>1633780.4</v>
      </c>
      <c r="AA22" s="199">
        <v>34.588343389435799</v>
      </c>
      <c r="AB22" s="325" t="s">
        <v>77</v>
      </c>
      <c r="AC22" s="70">
        <v>803</v>
      </c>
      <c r="AD22" s="194">
        <v>2.5674901393031265E-4</v>
      </c>
      <c r="AE22" s="71"/>
      <c r="AF22" s="69"/>
      <c r="AG22" s="71">
        <v>78785</v>
      </c>
      <c r="AH22" s="71">
        <v>98.113325031133243</v>
      </c>
      <c r="AI22" s="179">
        <v>2062747.92</v>
      </c>
      <c r="AJ22" s="199">
        <v>26.181987941867106</v>
      </c>
    </row>
    <row r="23" spans="1:36" ht="15" customHeight="1" x14ac:dyDescent="0.2">
      <c r="A23" s="324" t="s">
        <v>319</v>
      </c>
      <c r="B23" s="68">
        <v>44649</v>
      </c>
      <c r="C23" s="185">
        <v>1.6236572708200982E-2</v>
      </c>
      <c r="D23" s="68"/>
      <c r="E23" s="69"/>
      <c r="F23" s="68">
        <v>2163591</v>
      </c>
      <c r="G23" s="68">
        <v>48.457770610763959</v>
      </c>
      <c r="H23" s="178">
        <v>76173621.370000005</v>
      </c>
      <c r="I23" s="182">
        <v>35.207033755455633</v>
      </c>
      <c r="J23" s="324" t="s">
        <v>319</v>
      </c>
      <c r="K23" s="67">
        <v>54976</v>
      </c>
      <c r="L23" s="343">
        <v>1.8766169419158794E-2</v>
      </c>
      <c r="M23" s="68"/>
      <c r="N23" s="69"/>
      <c r="O23" s="67">
        <v>4260639</v>
      </c>
      <c r="P23" s="344">
        <v>77.499981810244464</v>
      </c>
      <c r="Q23" s="178">
        <v>153179164.50999999</v>
      </c>
      <c r="R23" s="182">
        <v>35.952157530830469</v>
      </c>
      <c r="S23" s="324" t="s">
        <v>319</v>
      </c>
      <c r="T23" s="67">
        <v>67227</v>
      </c>
      <c r="U23" s="185">
        <v>2.2001884463842547E-2</v>
      </c>
      <c r="V23" s="68"/>
      <c r="W23" s="69"/>
      <c r="X23" s="68">
        <v>6469070</v>
      </c>
      <c r="Y23" s="68">
        <v>96.22725988070269</v>
      </c>
      <c r="Z23" s="178">
        <v>229371397.95999998</v>
      </c>
      <c r="AA23" s="182">
        <v>35.456626371333122</v>
      </c>
      <c r="AB23" s="324" t="s">
        <v>319</v>
      </c>
      <c r="AC23" s="67">
        <v>82160</v>
      </c>
      <c r="AD23" s="185">
        <v>2.6269612683081551E-2</v>
      </c>
      <c r="AE23" s="68"/>
      <c r="AF23" s="69"/>
      <c r="AG23" s="68">
        <v>9016239</v>
      </c>
      <c r="AH23" s="68">
        <v>109.74000730282376</v>
      </c>
      <c r="AI23" s="178">
        <v>314385525.80999994</v>
      </c>
      <c r="AJ23" s="182">
        <v>34.868810133582301</v>
      </c>
    </row>
    <row r="24" spans="1:36" ht="15" customHeight="1" x14ac:dyDescent="0.2">
      <c r="A24" s="326" t="s">
        <v>128</v>
      </c>
      <c r="B24" s="71">
        <v>37787</v>
      </c>
      <c r="C24" s="192">
        <v>1.3741211962749231E-2</v>
      </c>
      <c r="D24" s="71"/>
      <c r="E24" s="69"/>
      <c r="F24" s="71">
        <v>1875896</v>
      </c>
      <c r="G24" s="71">
        <v>49.643951623574246</v>
      </c>
      <c r="H24" s="179">
        <v>70773137.550000012</v>
      </c>
      <c r="I24" s="199">
        <v>37.727644576245169</v>
      </c>
      <c r="J24" s="326" t="s">
        <v>128</v>
      </c>
      <c r="K24" s="70">
        <v>46319</v>
      </c>
      <c r="L24" s="350">
        <v>1.5811084861139701E-2</v>
      </c>
      <c r="M24" s="71"/>
      <c r="N24" s="69"/>
      <c r="O24" s="70">
        <v>3730522</v>
      </c>
      <c r="P24" s="351">
        <v>80.539778492627221</v>
      </c>
      <c r="Q24" s="179">
        <v>143061304.88</v>
      </c>
      <c r="R24" s="199">
        <v>38.348870447621003</v>
      </c>
      <c r="S24" s="326" t="s">
        <v>128</v>
      </c>
      <c r="T24" s="70">
        <v>55441</v>
      </c>
      <c r="U24" s="192">
        <v>1.814459185386667E-2</v>
      </c>
      <c r="V24" s="71"/>
      <c r="W24" s="69"/>
      <c r="X24" s="71">
        <v>5694297</v>
      </c>
      <c r="Y24" s="71">
        <v>102.70913223065962</v>
      </c>
      <c r="Z24" s="179">
        <v>214776228.33999997</v>
      </c>
      <c r="AA24" s="199">
        <v>37.717777688799856</v>
      </c>
      <c r="AB24" s="326" t="s">
        <v>128</v>
      </c>
      <c r="AC24" s="70">
        <v>66786</v>
      </c>
      <c r="AD24" s="192">
        <v>2.135397215983793E-2</v>
      </c>
      <c r="AE24" s="71"/>
      <c r="AF24" s="69"/>
      <c r="AG24" s="71">
        <v>7892149</v>
      </c>
      <c r="AH24" s="71">
        <v>118.17070943012008</v>
      </c>
      <c r="AI24" s="179">
        <v>293524880.66999996</v>
      </c>
      <c r="AJ24" s="199">
        <v>37.192009510970962</v>
      </c>
    </row>
    <row r="25" spans="1:36" s="43" customFormat="1" ht="30" customHeight="1" x14ac:dyDescent="0.2">
      <c r="A25" s="325" t="s">
        <v>129</v>
      </c>
      <c r="B25" s="71">
        <v>6862</v>
      </c>
      <c r="C25" s="192">
        <v>2.4953607454517488E-3</v>
      </c>
      <c r="D25" s="71"/>
      <c r="E25" s="69"/>
      <c r="F25" s="71">
        <v>287695</v>
      </c>
      <c r="G25" s="71">
        <v>41.925823375109296</v>
      </c>
      <c r="H25" s="179">
        <v>5400483.8200000003</v>
      </c>
      <c r="I25" s="199">
        <v>18.771559533533779</v>
      </c>
      <c r="J25" s="325" t="s">
        <v>129</v>
      </c>
      <c r="K25" s="70">
        <v>8657</v>
      </c>
      <c r="L25" s="350">
        <v>2.9550845580190934E-3</v>
      </c>
      <c r="M25" s="71"/>
      <c r="N25" s="69"/>
      <c r="O25" s="70">
        <v>530117</v>
      </c>
      <c r="P25" s="351">
        <v>61.235647452928269</v>
      </c>
      <c r="Q25" s="179">
        <v>10117859.630000001</v>
      </c>
      <c r="R25" s="199">
        <v>19.086087844758801</v>
      </c>
      <c r="S25" s="325" t="s">
        <v>129</v>
      </c>
      <c r="T25" s="70">
        <v>11786</v>
      </c>
      <c r="U25" s="192">
        <v>3.8572926099758762E-3</v>
      </c>
      <c r="V25" s="71"/>
      <c r="W25" s="69"/>
      <c r="X25" s="71">
        <v>774773</v>
      </c>
      <c r="Y25" s="71">
        <v>65.736721534023417</v>
      </c>
      <c r="Z25" s="179">
        <v>14595169.619999999</v>
      </c>
      <c r="AA25" s="199">
        <v>18.837994638429578</v>
      </c>
      <c r="AB25" s="325" t="s">
        <v>129</v>
      </c>
      <c r="AC25" s="70">
        <v>15374</v>
      </c>
      <c r="AD25" s="192">
        <v>4.9156405232436192E-3</v>
      </c>
      <c r="AE25" s="71"/>
      <c r="AF25" s="69"/>
      <c r="AG25" s="71">
        <v>1124090</v>
      </c>
      <c r="AH25" s="71">
        <v>73.116300247170543</v>
      </c>
      <c r="AI25" s="179">
        <v>20860645.140000001</v>
      </c>
      <c r="AJ25" s="199">
        <v>18.557806883790445</v>
      </c>
    </row>
    <row r="26" spans="1:36" s="43" customFormat="1" ht="15" customHeight="1" x14ac:dyDescent="0.2">
      <c r="A26" s="323" t="s">
        <v>121</v>
      </c>
      <c r="B26" s="68">
        <v>285</v>
      </c>
      <c r="C26" s="187">
        <v>1.0364001930249903E-4</v>
      </c>
      <c r="D26" s="68"/>
      <c r="E26" s="69"/>
      <c r="F26" s="68">
        <v>15110</v>
      </c>
      <c r="G26" s="68">
        <v>53.017543859649123</v>
      </c>
      <c r="H26" s="178">
        <v>1028204.8500000001</v>
      </c>
      <c r="I26" s="182">
        <v>68.047971542025152</v>
      </c>
      <c r="J26" s="323" t="s">
        <v>121</v>
      </c>
      <c r="K26" s="67">
        <v>357</v>
      </c>
      <c r="L26" s="348">
        <v>1.2186267612484882E-4</v>
      </c>
      <c r="M26" s="68"/>
      <c r="N26" s="69"/>
      <c r="O26" s="67">
        <v>31191</v>
      </c>
      <c r="P26" s="344">
        <v>87.369747899159663</v>
      </c>
      <c r="Q26" s="178">
        <v>2067298.3900000001</v>
      </c>
      <c r="R26" s="182">
        <v>66.278682632810757</v>
      </c>
      <c r="S26" s="323" t="s">
        <v>121</v>
      </c>
      <c r="T26" s="67">
        <v>440</v>
      </c>
      <c r="U26" s="187">
        <v>1.4400209981243727E-4</v>
      </c>
      <c r="V26" s="68"/>
      <c r="W26" s="69"/>
      <c r="X26" s="68">
        <v>47818</v>
      </c>
      <c r="Y26" s="68">
        <v>108.67727272727272</v>
      </c>
      <c r="Z26" s="178">
        <v>3230066.97</v>
      </c>
      <c r="AA26" s="182">
        <v>67.549185871429174</v>
      </c>
      <c r="AB26" s="323" t="s">
        <v>121</v>
      </c>
      <c r="AC26" s="67">
        <v>527</v>
      </c>
      <c r="AD26" s="187">
        <v>1.6850153218091502E-4</v>
      </c>
      <c r="AE26" s="68"/>
      <c r="AF26" s="69"/>
      <c r="AG26" s="68">
        <v>62789</v>
      </c>
      <c r="AH26" s="68">
        <v>119.14421252371916</v>
      </c>
      <c r="AI26" s="178">
        <v>3837723.33</v>
      </c>
      <c r="AJ26" s="182">
        <v>61.120950007166861</v>
      </c>
    </row>
    <row r="27" spans="1:36" s="43" customFormat="1" ht="15" customHeight="1" x14ac:dyDescent="0.2">
      <c r="A27" s="325" t="s">
        <v>123</v>
      </c>
      <c r="B27" s="71">
        <v>256</v>
      </c>
      <c r="C27" s="194">
        <v>9.3094192776981593E-5</v>
      </c>
      <c r="D27" s="71"/>
      <c r="E27" s="69"/>
      <c r="F27" s="71">
        <v>13907</v>
      </c>
      <c r="G27" s="71">
        <v>54.32421875</v>
      </c>
      <c r="H27" s="179">
        <v>975782.67</v>
      </c>
      <c r="I27" s="199">
        <v>70.164857266124983</v>
      </c>
      <c r="J27" s="325" t="s">
        <v>123</v>
      </c>
      <c r="K27" s="70">
        <v>319</v>
      </c>
      <c r="L27" s="352">
        <v>1.0889129883424867E-4</v>
      </c>
      <c r="M27" s="71"/>
      <c r="N27" s="69"/>
      <c r="O27" s="363">
        <v>29089</v>
      </c>
      <c r="P27" s="351">
        <v>91.188087774294672</v>
      </c>
      <c r="Q27" s="179">
        <v>1979254.7300000002</v>
      </c>
      <c r="R27" s="199">
        <v>68.041346557117819</v>
      </c>
      <c r="S27" s="325" t="s">
        <v>123</v>
      </c>
      <c r="T27" s="70">
        <v>385</v>
      </c>
      <c r="U27" s="194">
        <v>1.2600183733588261E-4</v>
      </c>
      <c r="V27" s="71"/>
      <c r="W27" s="71"/>
      <c r="X27" s="71">
        <v>44922</v>
      </c>
      <c r="Y27" s="71">
        <v>116.68051948051948</v>
      </c>
      <c r="Z27" s="179">
        <v>3108758.06</v>
      </c>
      <c r="AA27" s="199">
        <v>69.203465117314451</v>
      </c>
      <c r="AB27" s="325" t="s">
        <v>123</v>
      </c>
      <c r="AC27" s="70">
        <v>448</v>
      </c>
      <c r="AD27" s="194">
        <v>1.4324228921641351E-4</v>
      </c>
      <c r="AE27" s="71"/>
      <c r="AF27" s="71"/>
      <c r="AG27" s="71">
        <v>56323</v>
      </c>
      <c r="AH27" s="71">
        <v>125.72098214285714</v>
      </c>
      <c r="AI27" s="179">
        <v>3560676.46</v>
      </c>
      <c r="AJ27" s="199">
        <v>63.218870798785574</v>
      </c>
    </row>
    <row r="28" spans="1:36" s="43" customFormat="1" ht="30" customHeight="1" x14ac:dyDescent="0.2">
      <c r="A28" s="325" t="s">
        <v>122</v>
      </c>
      <c r="B28" s="71">
        <v>29</v>
      </c>
      <c r="C28" s="191">
        <v>1.0545826525517446E-5</v>
      </c>
      <c r="D28" s="71"/>
      <c r="E28" s="69"/>
      <c r="F28" s="71">
        <v>1203</v>
      </c>
      <c r="G28" s="71">
        <v>41.482758620689658</v>
      </c>
      <c r="H28" s="179">
        <v>52422.18</v>
      </c>
      <c r="I28" s="199">
        <v>43.576209476309231</v>
      </c>
      <c r="J28" s="325" t="s">
        <v>122</v>
      </c>
      <c r="K28" s="70">
        <v>38</v>
      </c>
      <c r="L28" s="353">
        <v>1.2971377290600155E-5</v>
      </c>
      <c r="M28" s="71"/>
      <c r="N28" s="69"/>
      <c r="O28" s="70">
        <v>2102</v>
      </c>
      <c r="P28" s="351">
        <v>55.315789473684212</v>
      </c>
      <c r="Q28" s="179">
        <v>88043.66</v>
      </c>
      <c r="R28" s="199">
        <v>41.885661274976215</v>
      </c>
      <c r="S28" s="325" t="s">
        <v>122</v>
      </c>
      <c r="T28" s="70">
        <v>55</v>
      </c>
      <c r="U28" s="191">
        <v>1.8000262476554658E-5</v>
      </c>
      <c r="V28" s="71"/>
      <c r="W28" s="69"/>
      <c r="X28" s="71">
        <v>2896</v>
      </c>
      <c r="Y28" s="71">
        <v>52.654545454545456</v>
      </c>
      <c r="Z28" s="179">
        <v>121308.91</v>
      </c>
      <c r="AA28" s="199">
        <v>41.888435773480666</v>
      </c>
      <c r="AB28" s="325" t="s">
        <v>122</v>
      </c>
      <c r="AC28" s="70">
        <v>79</v>
      </c>
      <c r="AD28" s="191">
        <v>2.5259242964501491E-5</v>
      </c>
      <c r="AE28" s="71"/>
      <c r="AF28" s="69"/>
      <c r="AG28" s="71">
        <v>6466</v>
      </c>
      <c r="AH28" s="71">
        <v>81.848101265822791</v>
      </c>
      <c r="AI28" s="179">
        <v>277046.87</v>
      </c>
      <c r="AJ28" s="199">
        <v>42.846716671821838</v>
      </c>
    </row>
    <row r="29" spans="1:36" ht="30" customHeight="1" x14ac:dyDescent="0.2">
      <c r="A29" s="323" t="s">
        <v>320</v>
      </c>
      <c r="B29" s="68">
        <v>545</v>
      </c>
      <c r="C29" s="196">
        <v>1.9818880884162095E-4</v>
      </c>
      <c r="D29" s="71"/>
      <c r="E29" s="69"/>
      <c r="F29" s="68">
        <v>11175</v>
      </c>
      <c r="G29" s="68">
        <v>20.504587155963304</v>
      </c>
      <c r="H29" s="178">
        <v>429957.54</v>
      </c>
      <c r="I29" s="182">
        <v>38.474947651006708</v>
      </c>
      <c r="J29" s="323" t="s">
        <v>320</v>
      </c>
      <c r="K29" s="67">
        <v>1020</v>
      </c>
      <c r="L29" s="354">
        <v>3.4817907464242522E-4</v>
      </c>
      <c r="M29" s="71"/>
      <c r="N29" s="69"/>
      <c r="O29" s="67">
        <v>23080</v>
      </c>
      <c r="P29" s="344">
        <v>22.627450980392158</v>
      </c>
      <c r="Q29" s="178">
        <v>880406.36</v>
      </c>
      <c r="R29" s="182">
        <v>38.145856152512998</v>
      </c>
      <c r="S29" s="323" t="s">
        <v>320</v>
      </c>
      <c r="T29" s="67">
        <v>1752</v>
      </c>
      <c r="U29" s="196">
        <v>5.7339017925315931E-4</v>
      </c>
      <c r="V29" s="71"/>
      <c r="W29" s="69"/>
      <c r="X29" s="68">
        <v>44779</v>
      </c>
      <c r="Y29" s="68">
        <v>25.5587899543379</v>
      </c>
      <c r="Z29" s="178">
        <v>1661886.5</v>
      </c>
      <c r="AA29" s="182">
        <v>37.113077558677055</v>
      </c>
      <c r="AB29" s="323" t="s">
        <v>320</v>
      </c>
      <c r="AC29" s="67">
        <v>2843</v>
      </c>
      <c r="AD29" s="196">
        <v>9.0901300946933847E-4</v>
      </c>
      <c r="AE29" s="71"/>
      <c r="AF29" s="69"/>
      <c r="AG29" s="68">
        <v>76697</v>
      </c>
      <c r="AH29" s="68">
        <v>26.977488568413648</v>
      </c>
      <c r="AI29" s="178">
        <v>3046842.01</v>
      </c>
      <c r="AJ29" s="182">
        <v>39.72569996218887</v>
      </c>
    </row>
    <row r="30" spans="1:36" ht="15" customHeight="1" x14ac:dyDescent="0.2">
      <c r="A30" s="327" t="s">
        <v>267</v>
      </c>
      <c r="B30" s="128">
        <v>545</v>
      </c>
      <c r="C30" s="197">
        <v>1.9818880884162095E-4</v>
      </c>
      <c r="D30" s="128"/>
      <c r="E30" s="129"/>
      <c r="F30" s="128">
        <v>11175</v>
      </c>
      <c r="G30" s="128">
        <v>20.504587155963304</v>
      </c>
      <c r="H30" s="180">
        <v>429957.54</v>
      </c>
      <c r="I30" s="200">
        <v>38.474947651006708</v>
      </c>
      <c r="J30" s="327" t="s">
        <v>267</v>
      </c>
      <c r="K30" s="127">
        <v>1020</v>
      </c>
      <c r="L30" s="355">
        <v>3.4817907464242522E-4</v>
      </c>
      <c r="M30" s="128"/>
      <c r="N30" s="129"/>
      <c r="O30" s="127">
        <v>23080</v>
      </c>
      <c r="P30" s="356">
        <v>22.627450980392158</v>
      </c>
      <c r="Q30" s="180">
        <v>880406.36</v>
      </c>
      <c r="R30" s="200">
        <v>38.145856152512998</v>
      </c>
      <c r="S30" s="327" t="s">
        <v>267</v>
      </c>
      <c r="T30" s="127">
        <v>1752</v>
      </c>
      <c r="U30" s="197">
        <v>5.7339017925315931E-4</v>
      </c>
      <c r="V30" s="128"/>
      <c r="W30" s="129"/>
      <c r="X30" s="128">
        <v>44779</v>
      </c>
      <c r="Y30" s="128">
        <v>25.5587899543379</v>
      </c>
      <c r="Z30" s="180">
        <v>1661886.5</v>
      </c>
      <c r="AA30" s="200">
        <v>37.113077558677055</v>
      </c>
      <c r="AB30" s="327" t="s">
        <v>267</v>
      </c>
      <c r="AC30" s="127">
        <v>2843</v>
      </c>
      <c r="AD30" s="197">
        <v>9.0901300946933847E-4</v>
      </c>
      <c r="AE30" s="128"/>
      <c r="AF30" s="129"/>
      <c r="AG30" s="128">
        <v>76697</v>
      </c>
      <c r="AH30" s="128">
        <v>26.977488568413648</v>
      </c>
      <c r="AI30" s="180">
        <v>3046842.01</v>
      </c>
      <c r="AJ30" s="200">
        <v>39.72569996218887</v>
      </c>
    </row>
    <row r="31" spans="1:36" ht="9.9499999999999993" customHeight="1" x14ac:dyDescent="0.2">
      <c r="A31" s="221"/>
      <c r="B31" s="71"/>
      <c r="C31" s="194"/>
      <c r="D31" s="71"/>
      <c r="E31" s="69"/>
      <c r="F31" s="71"/>
      <c r="G31" s="71"/>
      <c r="H31" s="179"/>
      <c r="I31" s="199"/>
      <c r="J31" s="221"/>
      <c r="K31" s="321"/>
      <c r="L31" s="321"/>
      <c r="M31" s="321"/>
      <c r="N31" s="321"/>
      <c r="O31" s="321"/>
      <c r="P31" s="321"/>
      <c r="Q31" s="321"/>
      <c r="R31" s="321"/>
      <c r="S31" s="221"/>
      <c r="T31" s="365"/>
      <c r="U31" s="365"/>
      <c r="V31" s="365"/>
      <c r="W31" s="365"/>
      <c r="X31" s="365"/>
      <c r="Y31" s="365"/>
      <c r="Z31" s="365"/>
      <c r="AA31" s="365"/>
      <c r="AB31" s="221"/>
      <c r="AC31" s="368"/>
      <c r="AD31" s="368"/>
      <c r="AE31" s="368"/>
      <c r="AF31" s="368"/>
      <c r="AG31" s="368"/>
      <c r="AH31" s="368"/>
      <c r="AI31" s="368"/>
      <c r="AJ31" s="368"/>
    </row>
    <row r="32" spans="1:36" s="5" customFormat="1" ht="42" customHeight="1" x14ac:dyDescent="0.2">
      <c r="A32" s="374" t="s">
        <v>291</v>
      </c>
      <c r="B32" s="383"/>
      <c r="C32" s="383"/>
      <c r="D32" s="383"/>
      <c r="E32" s="383"/>
      <c r="F32" s="383"/>
      <c r="G32" s="383"/>
      <c r="H32" s="383"/>
      <c r="I32" s="383"/>
      <c r="J32" s="374" t="s">
        <v>291</v>
      </c>
      <c r="K32" s="374"/>
      <c r="L32" s="374"/>
      <c r="M32" s="374"/>
      <c r="N32" s="374"/>
      <c r="O32" s="374"/>
      <c r="P32" s="374"/>
      <c r="Q32" s="374"/>
      <c r="R32" s="374"/>
      <c r="S32" s="374" t="s">
        <v>291</v>
      </c>
      <c r="T32" s="374"/>
      <c r="U32" s="374"/>
      <c r="V32" s="374"/>
      <c r="W32" s="374"/>
      <c r="X32" s="374"/>
      <c r="Y32" s="374"/>
      <c r="Z32" s="374"/>
      <c r="AA32" s="374"/>
      <c r="AB32" s="374" t="s">
        <v>291</v>
      </c>
      <c r="AC32" s="374"/>
      <c r="AD32" s="374"/>
      <c r="AE32" s="374"/>
      <c r="AF32" s="374"/>
      <c r="AG32" s="374"/>
      <c r="AH32" s="374"/>
      <c r="AI32" s="374"/>
      <c r="AJ32" s="374"/>
    </row>
    <row r="33" spans="1:36" s="5" customFormat="1" ht="30" customHeight="1" x14ac:dyDescent="0.2">
      <c r="A33" s="375" t="s">
        <v>324</v>
      </c>
      <c r="B33" s="375"/>
      <c r="C33" s="375"/>
      <c r="D33" s="375"/>
      <c r="E33" s="375"/>
      <c r="F33" s="375"/>
      <c r="G33" s="375"/>
      <c r="H33" s="375"/>
      <c r="I33" s="375"/>
      <c r="J33" s="375" t="s">
        <v>324</v>
      </c>
      <c r="K33" s="375"/>
      <c r="L33" s="375"/>
      <c r="M33" s="375"/>
      <c r="N33" s="375"/>
      <c r="O33" s="375"/>
      <c r="P33" s="375"/>
      <c r="Q33" s="375"/>
      <c r="R33" s="375"/>
      <c r="S33" s="375" t="s">
        <v>324</v>
      </c>
      <c r="T33" s="375"/>
      <c r="U33" s="375"/>
      <c r="V33" s="375"/>
      <c r="W33" s="375"/>
      <c r="X33" s="375"/>
      <c r="Y33" s="375"/>
      <c r="Z33" s="375"/>
      <c r="AA33" s="375"/>
      <c r="AB33" s="375" t="s">
        <v>324</v>
      </c>
      <c r="AC33" s="375"/>
      <c r="AD33" s="375"/>
      <c r="AE33" s="375"/>
      <c r="AF33" s="375"/>
      <c r="AG33" s="375"/>
      <c r="AH33" s="375"/>
      <c r="AI33" s="375"/>
      <c r="AJ33" s="375"/>
    </row>
    <row r="34" spans="1:36" ht="30" customHeight="1" x14ac:dyDescent="0.2">
      <c r="A34" s="375" t="s">
        <v>427</v>
      </c>
      <c r="B34" s="375"/>
      <c r="C34" s="375"/>
      <c r="D34" s="375"/>
      <c r="E34" s="375"/>
      <c r="F34" s="375"/>
      <c r="G34" s="375"/>
      <c r="H34" s="375"/>
      <c r="I34" s="375"/>
      <c r="J34" s="375" t="s">
        <v>427</v>
      </c>
      <c r="K34" s="375"/>
      <c r="L34" s="375"/>
      <c r="M34" s="375"/>
      <c r="N34" s="375"/>
      <c r="O34" s="375"/>
      <c r="P34" s="375"/>
      <c r="Q34" s="375"/>
      <c r="R34" s="375"/>
      <c r="S34" s="375" t="s">
        <v>427</v>
      </c>
      <c r="T34" s="375"/>
      <c r="U34" s="375"/>
      <c r="V34" s="375"/>
      <c r="W34" s="375"/>
      <c r="X34" s="375"/>
      <c r="Y34" s="375"/>
      <c r="Z34" s="375"/>
      <c r="AA34" s="375"/>
      <c r="AB34" s="375" t="s">
        <v>337</v>
      </c>
      <c r="AC34" s="375"/>
      <c r="AD34" s="375"/>
      <c r="AE34" s="375"/>
      <c r="AF34" s="375"/>
      <c r="AG34" s="375"/>
      <c r="AH34" s="375"/>
      <c r="AI34" s="375"/>
      <c r="AJ34" s="375"/>
    </row>
    <row r="35" spans="1:36" x14ac:dyDescent="0.2">
      <c r="B35" s="6"/>
      <c r="C35" s="6"/>
      <c r="D35" s="6"/>
      <c r="E35" s="6"/>
      <c r="F35" s="6"/>
      <c r="G35" s="6"/>
      <c r="H35" s="6"/>
      <c r="I35" s="6"/>
    </row>
    <row r="36" spans="1:36" ht="12.75" customHeight="1" x14ac:dyDescent="0.2">
      <c r="B36" s="6"/>
      <c r="C36" s="53"/>
      <c r="D36" s="6"/>
      <c r="E36" s="6"/>
      <c r="F36" s="6"/>
      <c r="G36" s="6"/>
      <c r="H36" s="6"/>
      <c r="I36" s="6"/>
    </row>
    <row r="37" spans="1:36" x14ac:dyDescent="0.2">
      <c r="B37" s="6"/>
      <c r="C37" s="6"/>
      <c r="D37" s="6"/>
      <c r="E37" s="6"/>
      <c r="F37" s="6"/>
      <c r="G37" s="6"/>
      <c r="H37" s="6"/>
      <c r="I37" s="6"/>
    </row>
    <row r="38" spans="1:36" x14ac:dyDescent="0.2">
      <c r="B38" s="6"/>
      <c r="C38" s="6"/>
      <c r="D38" s="6"/>
      <c r="E38" s="6"/>
      <c r="F38" s="6"/>
      <c r="G38" s="6"/>
      <c r="H38" s="6"/>
      <c r="I38" s="6"/>
    </row>
    <row r="39" spans="1:36" x14ac:dyDescent="0.2">
      <c r="B39" s="6"/>
      <c r="C39" s="6"/>
      <c r="D39" s="6"/>
      <c r="E39" s="6"/>
      <c r="F39" s="6"/>
      <c r="G39" s="6"/>
      <c r="H39" s="6"/>
      <c r="I39" s="6"/>
    </row>
    <row r="40" spans="1:36" x14ac:dyDescent="0.2">
      <c r="B40" s="6"/>
      <c r="C40" s="6"/>
      <c r="D40" s="6"/>
      <c r="E40" s="6"/>
      <c r="F40" s="6"/>
      <c r="G40" s="6"/>
      <c r="H40" s="6"/>
      <c r="I40" s="6"/>
    </row>
    <row r="41" spans="1:36" x14ac:dyDescent="0.2">
      <c r="B41" s="6"/>
      <c r="C41" s="6"/>
      <c r="D41" s="6"/>
      <c r="E41" s="6"/>
      <c r="F41" s="6"/>
      <c r="G41" s="6"/>
      <c r="H41" s="6"/>
      <c r="I41" s="6"/>
    </row>
    <row r="42" spans="1:36" x14ac:dyDescent="0.2">
      <c r="B42" s="6"/>
      <c r="C42" s="6"/>
      <c r="D42" s="6"/>
      <c r="E42" s="6"/>
      <c r="F42" s="6"/>
      <c r="G42" s="6"/>
      <c r="H42" s="6"/>
      <c r="I42" s="6"/>
    </row>
    <row r="43" spans="1:36" x14ac:dyDescent="0.2">
      <c r="B43" s="6"/>
      <c r="C43" s="6"/>
      <c r="D43" s="6"/>
      <c r="E43" s="6"/>
      <c r="F43" s="6"/>
      <c r="G43" s="6"/>
      <c r="H43" s="6"/>
      <c r="I43" s="6"/>
    </row>
    <row r="44" spans="1:36" x14ac:dyDescent="0.2">
      <c r="B44" s="6"/>
      <c r="C44" s="6"/>
      <c r="D44" s="6"/>
      <c r="E44" s="6"/>
      <c r="F44" s="6"/>
      <c r="G44" s="6"/>
      <c r="H44" s="6"/>
      <c r="I44" s="6"/>
    </row>
    <row r="45" spans="1:36" x14ac:dyDescent="0.2">
      <c r="B45" s="6"/>
      <c r="C45" s="6"/>
      <c r="D45" s="6"/>
      <c r="E45" s="6"/>
      <c r="F45" s="6"/>
      <c r="G45" s="6"/>
      <c r="H45" s="6"/>
      <c r="I45" s="6"/>
    </row>
    <row r="46" spans="1:36" x14ac:dyDescent="0.2">
      <c r="B46" s="6"/>
      <c r="C46" s="6"/>
      <c r="D46" s="6"/>
      <c r="E46" s="6"/>
      <c r="F46" s="6"/>
      <c r="G46" s="6"/>
      <c r="H46" s="6"/>
      <c r="I46" s="6"/>
    </row>
    <row r="47" spans="1:36" x14ac:dyDescent="0.2">
      <c r="B47" s="6"/>
      <c r="C47" s="6"/>
      <c r="D47" s="6"/>
      <c r="E47" s="6"/>
      <c r="F47" s="6"/>
      <c r="G47" s="6"/>
      <c r="H47" s="6"/>
      <c r="I47" s="6"/>
    </row>
    <row r="48" spans="1:36" x14ac:dyDescent="0.2">
      <c r="B48" s="6"/>
      <c r="C48" s="6"/>
      <c r="D48" s="6"/>
      <c r="E48" s="6"/>
      <c r="F48" s="6"/>
      <c r="G48" s="6"/>
      <c r="H48" s="6"/>
      <c r="I48" s="6"/>
    </row>
    <row r="49" spans="2:9" x14ac:dyDescent="0.2">
      <c r="B49" s="6"/>
      <c r="C49" s="6"/>
      <c r="D49" s="6"/>
      <c r="E49" s="6"/>
      <c r="F49" s="6"/>
      <c r="G49" s="6"/>
      <c r="H49" s="6"/>
      <c r="I49" s="6"/>
    </row>
    <row r="50" spans="2:9" x14ac:dyDescent="0.2">
      <c r="B50" s="6"/>
      <c r="C50" s="6"/>
      <c r="D50" s="6"/>
      <c r="E50" s="6"/>
      <c r="F50" s="6"/>
      <c r="G50" s="6"/>
      <c r="H50" s="6"/>
      <c r="I50" s="6"/>
    </row>
    <row r="51" spans="2:9" ht="12.75" customHeight="1" x14ac:dyDescent="0.2">
      <c r="B51" s="6"/>
      <c r="C51" s="6"/>
      <c r="D51" s="6"/>
      <c r="E51" s="6"/>
      <c r="F51" s="6"/>
      <c r="G51" s="6"/>
      <c r="H51" s="6"/>
      <c r="I51" s="6"/>
    </row>
    <row r="52" spans="2:9" ht="12.75" customHeight="1" x14ac:dyDescent="0.2"/>
    <row r="54" spans="2:9" ht="12.75" customHeight="1" x14ac:dyDescent="0.2"/>
    <row r="56" spans="2:9" ht="12.75" customHeight="1" x14ac:dyDescent="0.2"/>
    <row r="64" spans="2:9" x14ac:dyDescent="0.2">
      <c r="C64" s="54"/>
    </row>
    <row r="67" ht="12.75" customHeight="1" x14ac:dyDescent="0.2"/>
    <row r="68" ht="12.75" customHeight="1" x14ac:dyDescent="0.2"/>
    <row r="75" ht="12.75" customHeight="1" x14ac:dyDescent="0.2"/>
    <row r="77" ht="12.75" customHeight="1" x14ac:dyDescent="0.2"/>
  </sheetData>
  <mergeCells count="36">
    <mergeCell ref="AB32:AJ32"/>
    <mergeCell ref="AB33:AJ33"/>
    <mergeCell ref="AB34:AJ34"/>
    <mergeCell ref="AC5:AJ5"/>
    <mergeCell ref="AC6:AD6"/>
    <mergeCell ref="AE6:AF6"/>
    <mergeCell ref="AG6:AH6"/>
    <mergeCell ref="AI6:AI7"/>
    <mergeCell ref="AJ6:AJ7"/>
    <mergeCell ref="S32:AA32"/>
    <mergeCell ref="S33:AA33"/>
    <mergeCell ref="S34:AA34"/>
    <mergeCell ref="T5:AA5"/>
    <mergeCell ref="T6:U6"/>
    <mergeCell ref="V6:W6"/>
    <mergeCell ref="X6:Y6"/>
    <mergeCell ref="Z6:Z7"/>
    <mergeCell ref="AA6:AA7"/>
    <mergeCell ref="B5:I5"/>
    <mergeCell ref="A34:I34"/>
    <mergeCell ref="A33:I33"/>
    <mergeCell ref="B6:C6"/>
    <mergeCell ref="D6:E6"/>
    <mergeCell ref="F6:G6"/>
    <mergeCell ref="I6:I7"/>
    <mergeCell ref="A32:I32"/>
    <mergeCell ref="H6:H7"/>
    <mergeCell ref="J32:R32"/>
    <mergeCell ref="J33:R33"/>
    <mergeCell ref="J34:R34"/>
    <mergeCell ref="K5:R5"/>
    <mergeCell ref="K6:L6"/>
    <mergeCell ref="M6:N6"/>
    <mergeCell ref="O6:P6"/>
    <mergeCell ref="Q6:Q7"/>
    <mergeCell ref="R6:R7"/>
  </mergeCells>
  <hyperlinks>
    <hyperlink ref="A1" location="Съдържание!Print_Area" display="към съдържанието" xr:uid="{00000000-0004-0000-0200-000000000000}"/>
  </hyperlinks>
  <printOptions horizontalCentered="1"/>
  <pageMargins left="0.39370078740157483" right="0.39370078740157483" top="0.59055118110236227" bottom="0.39370078740157483" header="0.31496062992125984" footer="0.31496062992125984"/>
  <pageSetup paperSize="9" scale="63" firstPageNumber="0"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36"/>
  <sheetViews>
    <sheetView topLeftCell="K1" zoomScale="69" zoomScaleNormal="69" zoomScaleSheetLayoutView="62" workbookViewId="0">
      <selection activeCell="H11" sqref="H11"/>
    </sheetView>
  </sheetViews>
  <sheetFormatPr defaultRowHeight="12.75" x14ac:dyDescent="0.2"/>
  <cols>
    <col min="1" max="1" width="80.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0.7109375" style="12" customWidth="1"/>
    <col min="11" max="11" width="14.7109375" customWidth="1"/>
    <col min="12" max="12" width="15.7109375" customWidth="1"/>
    <col min="13" max="13" width="14.7109375" customWidth="1"/>
    <col min="14" max="15" width="15.7109375" customWidth="1"/>
    <col min="16" max="17" width="18.7109375" customWidth="1"/>
    <col min="18" max="18" width="15.7109375" customWidth="1"/>
    <col min="19" max="19" width="80.7109375" customWidth="1"/>
    <col min="20" max="20" width="14.7109375" customWidth="1"/>
    <col min="21" max="25" width="15.7109375" customWidth="1"/>
    <col min="26" max="26" width="18.7109375" customWidth="1"/>
    <col min="27" max="27" width="15.7109375" customWidth="1"/>
    <col min="28" max="28" width="80.7109375" hidden="1" customWidth="1"/>
    <col min="29" max="29" width="14.7109375" hidden="1" customWidth="1"/>
    <col min="30" max="34" width="15.7109375" hidden="1" customWidth="1"/>
    <col min="35" max="35" width="18.7109375" hidden="1" customWidth="1"/>
    <col min="36" max="36" width="14.7109375" hidden="1" customWidth="1"/>
  </cols>
  <sheetData>
    <row r="1" spans="1:36" s="160" customFormat="1" ht="15" customHeight="1" x14ac:dyDescent="0.2">
      <c r="A1" s="163" t="s">
        <v>64</v>
      </c>
      <c r="B1" s="10"/>
      <c r="C1" s="10"/>
      <c r="D1" s="10"/>
      <c r="E1" s="10"/>
      <c r="F1" s="10"/>
      <c r="G1" s="10"/>
      <c r="H1" s="10"/>
      <c r="I1" s="10"/>
      <c r="J1" s="278"/>
    </row>
    <row r="2" spans="1:36" s="160" customFormat="1" ht="15" customHeight="1" x14ac:dyDescent="0.2">
      <c r="A2" s="163"/>
      <c r="B2" s="10"/>
      <c r="C2" s="10"/>
      <c r="D2" s="10"/>
      <c r="E2" s="10"/>
      <c r="F2" s="10"/>
      <c r="G2" s="10"/>
      <c r="H2" s="10"/>
      <c r="I2" s="10"/>
      <c r="J2" s="278"/>
    </row>
    <row r="3" spans="1:36" ht="15" customHeight="1" x14ac:dyDescent="0.2">
      <c r="A3" s="164" t="s">
        <v>406</v>
      </c>
      <c r="B3" s="110"/>
      <c r="C3" s="110"/>
      <c r="D3" s="110"/>
      <c r="E3" s="110"/>
      <c r="F3" s="110"/>
      <c r="G3" s="110"/>
      <c r="H3" s="110"/>
      <c r="I3" s="165"/>
      <c r="J3" s="164" t="s">
        <v>406</v>
      </c>
      <c r="S3" s="164" t="s">
        <v>406</v>
      </c>
      <c r="AB3" s="164" t="s">
        <v>362</v>
      </c>
    </row>
    <row r="4" spans="1:36" ht="15" customHeight="1" x14ac:dyDescent="0.2">
      <c r="A4" s="385"/>
      <c r="B4" s="386"/>
      <c r="C4" s="386"/>
      <c r="D4" s="386"/>
      <c r="E4" s="386"/>
      <c r="F4" s="386"/>
      <c r="G4" s="386"/>
      <c r="H4" s="386"/>
      <c r="I4" s="387"/>
      <c r="R4" s="109" t="s">
        <v>312</v>
      </c>
      <c r="S4" s="12"/>
      <c r="AA4" s="109" t="s">
        <v>313</v>
      </c>
      <c r="AB4" s="12"/>
      <c r="AJ4" s="109" t="s">
        <v>313</v>
      </c>
    </row>
    <row r="5" spans="1:36" ht="15" customHeight="1" x14ac:dyDescent="0.25">
      <c r="A5" s="330"/>
      <c r="B5" s="376" t="s">
        <v>366</v>
      </c>
      <c r="C5" s="376"/>
      <c r="D5" s="376"/>
      <c r="E5" s="376"/>
      <c r="F5" s="376"/>
      <c r="G5" s="376"/>
      <c r="H5" s="376"/>
      <c r="I5" s="376"/>
      <c r="J5" s="330"/>
      <c r="K5" s="376" t="s">
        <v>368</v>
      </c>
      <c r="L5" s="376"/>
      <c r="M5" s="376"/>
      <c r="N5" s="376"/>
      <c r="O5" s="376"/>
      <c r="P5" s="376"/>
      <c r="Q5" s="376"/>
      <c r="R5" s="376"/>
      <c r="S5" s="330"/>
      <c r="T5" s="376" t="s">
        <v>426</v>
      </c>
      <c r="U5" s="376"/>
      <c r="V5" s="376"/>
      <c r="W5" s="376"/>
      <c r="X5" s="376"/>
      <c r="Y5" s="376"/>
      <c r="Z5" s="376"/>
      <c r="AA5" s="376"/>
      <c r="AB5" s="330"/>
      <c r="AC5" s="376" t="s">
        <v>364</v>
      </c>
      <c r="AD5" s="376"/>
      <c r="AE5" s="376"/>
      <c r="AF5" s="376"/>
      <c r="AG5" s="376"/>
      <c r="AH5" s="376"/>
      <c r="AI5" s="376"/>
      <c r="AJ5" s="376"/>
    </row>
    <row r="6" spans="1:36" ht="39.950000000000003" customHeight="1" x14ac:dyDescent="0.2">
      <c r="A6" s="328" t="s">
        <v>65</v>
      </c>
      <c r="B6" s="378" t="s">
        <v>322</v>
      </c>
      <c r="C6" s="378"/>
      <c r="D6" s="378" t="s">
        <v>326</v>
      </c>
      <c r="E6" s="378"/>
      <c r="F6" s="378" t="s">
        <v>323</v>
      </c>
      <c r="G6" s="378"/>
      <c r="H6" s="379" t="s">
        <v>280</v>
      </c>
      <c r="I6" s="379" t="s">
        <v>279</v>
      </c>
      <c r="J6" s="328" t="s">
        <v>65</v>
      </c>
      <c r="K6" s="378" t="s">
        <v>338</v>
      </c>
      <c r="L6" s="378"/>
      <c r="M6" s="378" t="s">
        <v>332</v>
      </c>
      <c r="N6" s="378"/>
      <c r="O6" s="378" t="s">
        <v>333</v>
      </c>
      <c r="P6" s="378"/>
      <c r="Q6" s="379" t="s">
        <v>280</v>
      </c>
      <c r="R6" s="379" t="s">
        <v>279</v>
      </c>
      <c r="S6" s="328" t="s">
        <v>65</v>
      </c>
      <c r="T6" s="378" t="s">
        <v>338</v>
      </c>
      <c r="U6" s="378"/>
      <c r="V6" s="378" t="s">
        <v>332</v>
      </c>
      <c r="W6" s="378"/>
      <c r="X6" s="378" t="s">
        <v>333</v>
      </c>
      <c r="Y6" s="378"/>
      <c r="Z6" s="379" t="s">
        <v>280</v>
      </c>
      <c r="AA6" s="379" t="s">
        <v>279</v>
      </c>
      <c r="AB6" s="328" t="s">
        <v>65</v>
      </c>
      <c r="AC6" s="378" t="s">
        <v>338</v>
      </c>
      <c r="AD6" s="378"/>
      <c r="AE6" s="378" t="s">
        <v>332</v>
      </c>
      <c r="AF6" s="378"/>
      <c r="AG6" s="378" t="s">
        <v>333</v>
      </c>
      <c r="AH6" s="378"/>
      <c r="AI6" s="379" t="s">
        <v>280</v>
      </c>
      <c r="AJ6" s="379" t="s">
        <v>279</v>
      </c>
    </row>
    <row r="7" spans="1:36" ht="39.950000000000003" customHeight="1" x14ac:dyDescent="0.2">
      <c r="A7" s="331"/>
      <c r="B7" s="332" t="s">
        <v>3</v>
      </c>
      <c r="C7" s="332" t="s">
        <v>136</v>
      </c>
      <c r="D7" s="125" t="s">
        <v>3</v>
      </c>
      <c r="E7" s="125" t="s">
        <v>137</v>
      </c>
      <c r="F7" s="332" t="s">
        <v>3</v>
      </c>
      <c r="G7" s="332" t="s">
        <v>137</v>
      </c>
      <c r="H7" s="380"/>
      <c r="I7" s="380"/>
      <c r="J7" s="331"/>
      <c r="K7" s="332" t="s">
        <v>3</v>
      </c>
      <c r="L7" s="332" t="s">
        <v>136</v>
      </c>
      <c r="M7" s="125" t="s">
        <v>3</v>
      </c>
      <c r="N7" s="125" t="s">
        <v>137</v>
      </c>
      <c r="O7" s="332" t="s">
        <v>3</v>
      </c>
      <c r="P7" s="332" t="s">
        <v>137</v>
      </c>
      <c r="Q7" s="380"/>
      <c r="R7" s="380"/>
      <c r="S7" s="331"/>
      <c r="T7" s="332" t="s">
        <v>3</v>
      </c>
      <c r="U7" s="332" t="s">
        <v>136</v>
      </c>
      <c r="V7" s="125" t="s">
        <v>3</v>
      </c>
      <c r="W7" s="125" t="s">
        <v>137</v>
      </c>
      <c r="X7" s="332" t="s">
        <v>3</v>
      </c>
      <c r="Y7" s="332" t="s">
        <v>137</v>
      </c>
      <c r="Z7" s="380"/>
      <c r="AA7" s="380"/>
      <c r="AB7" s="331"/>
      <c r="AC7" s="332" t="s">
        <v>3</v>
      </c>
      <c r="AD7" s="332" t="s">
        <v>136</v>
      </c>
      <c r="AE7" s="125" t="s">
        <v>3</v>
      </c>
      <c r="AF7" s="125" t="s">
        <v>137</v>
      </c>
      <c r="AG7" s="332" t="s">
        <v>3</v>
      </c>
      <c r="AH7" s="332" t="s">
        <v>137</v>
      </c>
      <c r="AI7" s="380"/>
      <c r="AJ7" s="380"/>
    </row>
    <row r="8" spans="1:36" ht="20.100000000000001" customHeight="1" x14ac:dyDescent="0.2">
      <c r="A8" s="331">
        <v>1</v>
      </c>
      <c r="B8" s="125">
        <v>2</v>
      </c>
      <c r="C8" s="125">
        <v>3</v>
      </c>
      <c r="D8" s="125">
        <v>4</v>
      </c>
      <c r="E8" s="125" t="s">
        <v>206</v>
      </c>
      <c r="F8" s="125">
        <v>6</v>
      </c>
      <c r="G8" s="125" t="s">
        <v>207</v>
      </c>
      <c r="H8" s="313">
        <v>8</v>
      </c>
      <c r="I8" s="313" t="s">
        <v>208</v>
      </c>
      <c r="J8" s="331">
        <v>10</v>
      </c>
      <c r="K8" s="125">
        <v>11</v>
      </c>
      <c r="L8" s="125">
        <v>12</v>
      </c>
      <c r="M8" s="125">
        <v>13</v>
      </c>
      <c r="N8" s="125" t="s">
        <v>334</v>
      </c>
      <c r="O8" s="125">
        <v>15</v>
      </c>
      <c r="P8" s="125" t="s">
        <v>335</v>
      </c>
      <c r="Q8" s="320">
        <v>17</v>
      </c>
      <c r="R8" s="320" t="s">
        <v>336</v>
      </c>
      <c r="S8" s="331">
        <v>19</v>
      </c>
      <c r="T8" s="125">
        <v>20</v>
      </c>
      <c r="U8" s="125">
        <v>21</v>
      </c>
      <c r="V8" s="125">
        <v>22</v>
      </c>
      <c r="W8" s="125" t="s">
        <v>356</v>
      </c>
      <c r="X8" s="125">
        <v>24</v>
      </c>
      <c r="Y8" s="125" t="s">
        <v>357</v>
      </c>
      <c r="Z8" s="364">
        <v>26</v>
      </c>
      <c r="AA8" s="364" t="s">
        <v>358</v>
      </c>
      <c r="AB8" s="331">
        <v>19</v>
      </c>
      <c r="AC8" s="125">
        <v>20</v>
      </c>
      <c r="AD8" s="125">
        <v>21</v>
      </c>
      <c r="AE8" s="125">
        <v>22</v>
      </c>
      <c r="AF8" s="125" t="s">
        <v>356</v>
      </c>
      <c r="AG8" s="125">
        <v>24</v>
      </c>
      <c r="AH8" s="125" t="s">
        <v>357</v>
      </c>
      <c r="AI8" s="367">
        <v>26</v>
      </c>
      <c r="AJ8" s="367" t="s">
        <v>358</v>
      </c>
    </row>
    <row r="9" spans="1:36" s="16" customFormat="1" ht="15" customHeight="1" x14ac:dyDescent="0.2">
      <c r="A9" s="329"/>
      <c r="B9" s="184"/>
      <c r="C9" s="184"/>
      <c r="D9" s="184"/>
      <c r="E9" s="184"/>
      <c r="F9" s="184"/>
      <c r="G9" s="184"/>
      <c r="H9" s="184"/>
      <c r="I9" s="198"/>
      <c r="J9" s="124"/>
      <c r="K9" s="184"/>
      <c r="L9" s="184"/>
      <c r="M9" s="184"/>
      <c r="N9" s="184"/>
      <c r="O9" s="184"/>
      <c r="P9" s="184"/>
      <c r="Q9" s="184"/>
      <c r="R9" s="198"/>
      <c r="S9" s="124"/>
      <c r="T9" s="184"/>
      <c r="U9" s="184"/>
      <c r="V9" s="184"/>
      <c r="W9" s="184"/>
      <c r="X9" s="184"/>
      <c r="Y9" s="184"/>
      <c r="Z9" s="184"/>
      <c r="AA9" s="198"/>
      <c r="AB9" s="124"/>
      <c r="AC9" s="184"/>
      <c r="AD9" s="184"/>
      <c r="AE9" s="184"/>
      <c r="AF9" s="184"/>
      <c r="AG9" s="184"/>
      <c r="AH9" s="184"/>
      <c r="AI9" s="184"/>
      <c r="AJ9" s="198"/>
    </row>
    <row r="10" spans="1:36" s="43" customFormat="1" ht="20.100000000000001" customHeight="1" x14ac:dyDescent="0.2">
      <c r="A10" s="323" t="s">
        <v>67</v>
      </c>
      <c r="B10" s="68">
        <v>205374</v>
      </c>
      <c r="C10" s="185">
        <v>7.4684088856952408E-2</v>
      </c>
      <c r="D10" s="68">
        <v>296659</v>
      </c>
      <c r="E10" s="69">
        <v>1.4444817747134495</v>
      </c>
      <c r="F10" s="68">
        <v>1977960</v>
      </c>
      <c r="G10" s="68">
        <v>9.6310146367115603</v>
      </c>
      <c r="H10" s="178">
        <v>125882317.45999999</v>
      </c>
      <c r="I10" s="182">
        <v>63.642499069748624</v>
      </c>
      <c r="J10" s="323" t="s">
        <v>67</v>
      </c>
      <c r="K10" s="67">
        <v>294519</v>
      </c>
      <c r="L10" s="343">
        <v>0.1005346596907965</v>
      </c>
      <c r="M10" s="68">
        <v>513999</v>
      </c>
      <c r="N10" s="69">
        <v>1.745215079502511</v>
      </c>
      <c r="O10" s="67">
        <v>3770117</v>
      </c>
      <c r="P10" s="344">
        <v>12.800929651397702</v>
      </c>
      <c r="Q10" s="178">
        <v>243574709.84999999</v>
      </c>
      <c r="R10" s="182">
        <v>64.606671318158035</v>
      </c>
      <c r="S10" s="323" t="s">
        <v>67</v>
      </c>
      <c r="T10" s="67">
        <v>362928</v>
      </c>
      <c r="U10" s="185">
        <v>0.11877816836529144</v>
      </c>
      <c r="V10" s="68">
        <v>724829</v>
      </c>
      <c r="W10" s="69">
        <v>1.9971702376228895</v>
      </c>
      <c r="X10" s="68">
        <v>5640525</v>
      </c>
      <c r="Y10" s="68">
        <v>15.541719018648326</v>
      </c>
      <c r="Z10" s="178">
        <v>371320644</v>
      </c>
      <c r="AA10" s="182">
        <v>65.830865743880224</v>
      </c>
      <c r="AB10" s="323" t="s">
        <v>67</v>
      </c>
      <c r="AC10" s="67">
        <v>431277</v>
      </c>
      <c r="AD10" s="185">
        <v>0.13789532313925709</v>
      </c>
      <c r="AE10" s="68">
        <v>953418</v>
      </c>
      <c r="AF10" s="69">
        <v>2.2106859396629082</v>
      </c>
      <c r="AG10" s="68">
        <v>7448447</v>
      </c>
      <c r="AH10" s="68">
        <v>17.270679864680936</v>
      </c>
      <c r="AI10" s="178">
        <v>441562181.97000003</v>
      </c>
      <c r="AJ10" s="182">
        <v>59.282449344138456</v>
      </c>
    </row>
    <row r="11" spans="1:36" s="43" customFormat="1" ht="30" customHeight="1" x14ac:dyDescent="0.2">
      <c r="A11" s="323" t="s">
        <v>68</v>
      </c>
      <c r="B11" s="68">
        <v>16617</v>
      </c>
      <c r="C11" s="185">
        <v>6.042758599121496E-3</v>
      </c>
      <c r="D11" s="68">
        <v>26461</v>
      </c>
      <c r="E11" s="69">
        <v>1.5924053679966299</v>
      </c>
      <c r="F11" s="68">
        <v>309975</v>
      </c>
      <c r="G11" s="68">
        <v>18.654089185773607</v>
      </c>
      <c r="H11" s="178">
        <v>19131693.91</v>
      </c>
      <c r="I11" s="182">
        <v>61.720119074118884</v>
      </c>
      <c r="J11" s="323" t="s">
        <v>68</v>
      </c>
      <c r="K11" s="67">
        <v>31249</v>
      </c>
      <c r="L11" s="343">
        <v>1.0666909709314849E-2</v>
      </c>
      <c r="M11" s="68">
        <v>54410</v>
      </c>
      <c r="N11" s="69">
        <v>1.7411757176229639</v>
      </c>
      <c r="O11" s="67">
        <v>646995</v>
      </c>
      <c r="P11" s="344">
        <v>20.704502544081411</v>
      </c>
      <c r="Q11" s="178">
        <v>40899436.020000003</v>
      </c>
      <c r="R11" s="182">
        <v>63.214454547562198</v>
      </c>
      <c r="S11" s="323" t="s">
        <v>68</v>
      </c>
      <c r="T11" s="67">
        <v>46218</v>
      </c>
      <c r="U11" s="185">
        <v>1.5126111475298239E-2</v>
      </c>
      <c r="V11" s="68">
        <v>84121</v>
      </c>
      <c r="W11" s="69">
        <v>1.8200917391492493</v>
      </c>
      <c r="X11" s="68">
        <v>1038987</v>
      </c>
      <c r="Y11" s="68">
        <v>22.480137608723872</v>
      </c>
      <c r="Z11" s="178">
        <v>67615415.560000002</v>
      </c>
      <c r="AA11" s="182">
        <v>65.078211334694274</v>
      </c>
      <c r="AB11" s="323" t="s">
        <v>68</v>
      </c>
      <c r="AC11" s="67">
        <v>58085</v>
      </c>
      <c r="AD11" s="185">
        <v>1.8571938323962901E-2</v>
      </c>
      <c r="AE11" s="68">
        <v>109751</v>
      </c>
      <c r="AF11" s="69">
        <v>1.889489541189636</v>
      </c>
      <c r="AG11" s="68">
        <v>1401259</v>
      </c>
      <c r="AH11" s="68">
        <v>24.124283377808386</v>
      </c>
      <c r="AI11" s="178">
        <v>81749956.829999998</v>
      </c>
      <c r="AJ11" s="182">
        <v>58.340361653341745</v>
      </c>
    </row>
    <row r="12" spans="1:36" s="43" customFormat="1" ht="30" customHeight="1" x14ac:dyDescent="0.2">
      <c r="A12" s="323" t="s">
        <v>69</v>
      </c>
      <c r="B12" s="68">
        <v>11773</v>
      </c>
      <c r="C12" s="185">
        <v>4.2812419201695481E-3</v>
      </c>
      <c r="D12" s="68">
        <v>14722</v>
      </c>
      <c r="E12" s="69">
        <v>1.2504884056739998</v>
      </c>
      <c r="F12" s="68">
        <v>43831</v>
      </c>
      <c r="G12" s="68">
        <v>3.7230102777541831</v>
      </c>
      <c r="H12" s="178">
        <v>3371607.58</v>
      </c>
      <c r="I12" s="182">
        <v>76.922898861536353</v>
      </c>
      <c r="J12" s="323" t="s">
        <v>69</v>
      </c>
      <c r="K12" s="67">
        <v>16483</v>
      </c>
      <c r="L12" s="343">
        <v>5.626505575814799E-3</v>
      </c>
      <c r="M12" s="68">
        <v>22853</v>
      </c>
      <c r="N12" s="69">
        <v>1.3864587757083056</v>
      </c>
      <c r="O12" s="67">
        <v>68142</v>
      </c>
      <c r="P12" s="344">
        <v>4.1340775344294123</v>
      </c>
      <c r="Q12" s="178">
        <v>5306052.71</v>
      </c>
      <c r="R12" s="182">
        <v>77.867581080684459</v>
      </c>
      <c r="S12" s="323" t="s">
        <v>69</v>
      </c>
      <c r="T12" s="67">
        <v>19370</v>
      </c>
      <c r="U12" s="185">
        <v>6.3393651667429766E-3</v>
      </c>
      <c r="V12" s="68">
        <v>28295</v>
      </c>
      <c r="W12" s="69">
        <v>1.4607640681466185</v>
      </c>
      <c r="X12" s="68">
        <v>85982</v>
      </c>
      <c r="Y12" s="68">
        <v>4.4389261744966442</v>
      </c>
      <c r="Z12" s="178">
        <v>6775200.0199999996</v>
      </c>
      <c r="AA12" s="182">
        <v>78.797888162638685</v>
      </c>
      <c r="AB12" s="323" t="s">
        <v>69</v>
      </c>
      <c r="AC12" s="67">
        <v>24848</v>
      </c>
      <c r="AD12" s="185">
        <v>7.9448312554675077E-3</v>
      </c>
      <c r="AE12" s="68">
        <v>39502</v>
      </c>
      <c r="AF12" s="69">
        <v>1.5897456535737282</v>
      </c>
      <c r="AG12" s="68">
        <v>120134</v>
      </c>
      <c r="AH12" s="68">
        <v>4.8347553122987765</v>
      </c>
      <c r="AI12" s="178">
        <v>8623733.1999999993</v>
      </c>
      <c r="AJ12" s="182">
        <v>71.784284215958834</v>
      </c>
    </row>
    <row r="13" spans="1:36" s="43" customFormat="1" ht="20.100000000000001" customHeight="1" x14ac:dyDescent="0.2">
      <c r="A13" s="323" t="s">
        <v>70</v>
      </c>
      <c r="B13" s="68">
        <v>1</v>
      </c>
      <c r="C13" s="188">
        <v>3.6364919053508435E-7</v>
      </c>
      <c r="D13" s="68">
        <v>1</v>
      </c>
      <c r="E13" s="69">
        <v>1</v>
      </c>
      <c r="F13" s="68">
        <v>4</v>
      </c>
      <c r="G13" s="68">
        <v>4</v>
      </c>
      <c r="H13" s="178">
        <v>565.55999999999995</v>
      </c>
      <c r="I13" s="182">
        <v>141.38999999999999</v>
      </c>
      <c r="J13" s="323" t="s">
        <v>70</v>
      </c>
      <c r="K13" s="67">
        <v>58</v>
      </c>
      <c r="L13" s="345">
        <v>1.9798417969863394E-5</v>
      </c>
      <c r="M13" s="68">
        <v>60</v>
      </c>
      <c r="N13" s="69">
        <v>1.0344827586206897</v>
      </c>
      <c r="O13" s="67">
        <v>406</v>
      </c>
      <c r="P13" s="344">
        <v>7</v>
      </c>
      <c r="Q13" s="178">
        <v>32789.33</v>
      </c>
      <c r="R13" s="182">
        <v>80.761896551724149</v>
      </c>
      <c r="S13" s="323" t="s">
        <v>70</v>
      </c>
      <c r="T13" s="67">
        <v>162</v>
      </c>
      <c r="U13" s="366">
        <v>5.3018954930942812E-5</v>
      </c>
      <c r="V13" s="68">
        <v>167</v>
      </c>
      <c r="W13" s="69">
        <v>1.0308641975308641</v>
      </c>
      <c r="X13" s="68">
        <v>1230</v>
      </c>
      <c r="Y13" s="68">
        <v>7.5925925925925926</v>
      </c>
      <c r="Z13" s="178">
        <v>98856.93</v>
      </c>
      <c r="AA13" s="182">
        <v>80.371487804878043</v>
      </c>
      <c r="AB13" s="323" t="s">
        <v>70</v>
      </c>
      <c r="AC13" s="67">
        <v>180</v>
      </c>
      <c r="AD13" s="366">
        <v>5.7552705488737573E-5</v>
      </c>
      <c r="AE13" s="68">
        <v>189</v>
      </c>
      <c r="AF13" s="69">
        <v>1.05</v>
      </c>
      <c r="AG13" s="68">
        <v>1426</v>
      </c>
      <c r="AH13" s="68">
        <v>7.9222222222222225</v>
      </c>
      <c r="AI13" s="178">
        <v>97699.32</v>
      </c>
      <c r="AJ13" s="182">
        <v>68.512847124824688</v>
      </c>
    </row>
    <row r="14" spans="1:36" s="43" customFormat="1" ht="30" customHeight="1" x14ac:dyDescent="0.2">
      <c r="A14" s="323" t="s">
        <v>71</v>
      </c>
      <c r="B14" s="68">
        <v>949</v>
      </c>
      <c r="C14" s="187">
        <v>3.4510308181779503E-4</v>
      </c>
      <c r="D14" s="68">
        <v>1894</v>
      </c>
      <c r="E14" s="69">
        <v>1.9957850368809273</v>
      </c>
      <c r="F14" s="68">
        <v>26595</v>
      </c>
      <c r="G14" s="68">
        <v>28.024236037934667</v>
      </c>
      <c r="H14" s="178">
        <v>2074012.84</v>
      </c>
      <c r="I14" s="182">
        <v>77.985066365858245</v>
      </c>
      <c r="J14" s="323" t="s">
        <v>71</v>
      </c>
      <c r="K14" s="67">
        <v>1513</v>
      </c>
      <c r="L14" s="348">
        <v>5.1646562738626406E-4</v>
      </c>
      <c r="M14" s="68">
        <v>3793</v>
      </c>
      <c r="N14" s="69">
        <v>2.5069398545935226</v>
      </c>
      <c r="O14" s="67">
        <v>55511</v>
      </c>
      <c r="P14" s="344">
        <v>36.689358889623264</v>
      </c>
      <c r="Q14" s="178">
        <v>4340576.12</v>
      </c>
      <c r="R14" s="182">
        <v>78.193081010970801</v>
      </c>
      <c r="S14" s="323" t="s">
        <v>71</v>
      </c>
      <c r="T14" s="67">
        <v>2095</v>
      </c>
      <c r="U14" s="187">
        <v>6.856463616069456E-4</v>
      </c>
      <c r="V14" s="68">
        <v>5662</v>
      </c>
      <c r="W14" s="69">
        <v>2.7026252983293557</v>
      </c>
      <c r="X14" s="68">
        <v>86714</v>
      </c>
      <c r="Y14" s="68">
        <v>41.390930787589497</v>
      </c>
      <c r="Z14" s="178">
        <v>6935391.2999999998</v>
      </c>
      <c r="AA14" s="182">
        <v>79.980064349470666</v>
      </c>
      <c r="AB14" s="323" t="s">
        <v>71</v>
      </c>
      <c r="AC14" s="67">
        <v>2860</v>
      </c>
      <c r="AD14" s="187">
        <v>9.1444854276549704E-4</v>
      </c>
      <c r="AE14" s="68">
        <v>7967</v>
      </c>
      <c r="AF14" s="69">
        <v>2.7856643356643356</v>
      </c>
      <c r="AG14" s="68">
        <v>125943</v>
      </c>
      <c r="AH14" s="68">
        <v>44.036013986013984</v>
      </c>
      <c r="AI14" s="178">
        <v>8978330.4000000004</v>
      </c>
      <c r="AJ14" s="182">
        <v>71.288840189609587</v>
      </c>
    </row>
    <row r="15" spans="1:36" s="43" customFormat="1" ht="30" customHeight="1" x14ac:dyDescent="0.2">
      <c r="A15" s="323" t="s">
        <v>125</v>
      </c>
      <c r="B15" s="68"/>
      <c r="C15" s="188"/>
      <c r="D15" s="68"/>
      <c r="E15" s="69"/>
      <c r="F15" s="68"/>
      <c r="G15" s="68"/>
      <c r="H15" s="178"/>
      <c r="I15" s="182"/>
      <c r="J15" s="323" t="s">
        <v>125</v>
      </c>
      <c r="K15" s="67"/>
      <c r="L15" s="346"/>
      <c r="M15" s="68"/>
      <c r="N15" s="69"/>
      <c r="O15" s="67"/>
      <c r="P15" s="344"/>
      <c r="Q15" s="178"/>
      <c r="R15" s="182"/>
      <c r="S15" s="323" t="s">
        <v>125</v>
      </c>
      <c r="T15" s="67"/>
      <c r="U15" s="188"/>
      <c r="V15" s="68"/>
      <c r="W15" s="69"/>
      <c r="X15" s="68"/>
      <c r="Y15" s="68"/>
      <c r="Z15" s="178"/>
      <c r="AA15" s="182"/>
      <c r="AB15" s="323" t="s">
        <v>125</v>
      </c>
      <c r="AC15" s="67"/>
      <c r="AD15" s="188"/>
      <c r="AE15" s="68"/>
      <c r="AF15" s="69"/>
      <c r="AG15" s="68"/>
      <c r="AH15" s="68"/>
      <c r="AI15" s="178"/>
      <c r="AJ15" s="182"/>
    </row>
    <row r="16" spans="1:36" s="43" customFormat="1" ht="30" customHeight="1" x14ac:dyDescent="0.2">
      <c r="A16" s="323" t="s">
        <v>124</v>
      </c>
      <c r="B16" s="68">
        <v>3</v>
      </c>
      <c r="C16" s="186">
        <v>1.090947571605253E-6</v>
      </c>
      <c r="D16" s="68">
        <v>3</v>
      </c>
      <c r="E16" s="69">
        <v>1</v>
      </c>
      <c r="F16" s="68">
        <v>91</v>
      </c>
      <c r="G16" s="68">
        <v>30.333333333333332</v>
      </c>
      <c r="H16" s="178">
        <v>2244.42</v>
      </c>
      <c r="I16" s="182">
        <v>24.663956043956045</v>
      </c>
      <c r="J16" s="323" t="s">
        <v>124</v>
      </c>
      <c r="K16" s="67">
        <v>7</v>
      </c>
      <c r="L16" s="347">
        <v>2.3894642377421338E-6</v>
      </c>
      <c r="M16" s="68">
        <v>7</v>
      </c>
      <c r="N16" s="69">
        <v>1</v>
      </c>
      <c r="O16" s="67">
        <v>303</v>
      </c>
      <c r="P16" s="344">
        <v>43.285714285714285</v>
      </c>
      <c r="Q16" s="178">
        <v>10469.709999999999</v>
      </c>
      <c r="R16" s="182">
        <v>34.553498349834982</v>
      </c>
      <c r="S16" s="323" t="s">
        <v>124</v>
      </c>
      <c r="T16" s="67">
        <v>10</v>
      </c>
      <c r="U16" s="186">
        <v>3.2727749957372107E-6</v>
      </c>
      <c r="V16" s="68">
        <v>10</v>
      </c>
      <c r="W16" s="69">
        <v>1</v>
      </c>
      <c r="X16" s="68">
        <v>441</v>
      </c>
      <c r="Y16" s="68">
        <v>44.1</v>
      </c>
      <c r="Z16" s="178">
        <v>14867.91</v>
      </c>
      <c r="AA16" s="182">
        <v>33.714081632653063</v>
      </c>
      <c r="AB16" s="323" t="s">
        <v>124</v>
      </c>
      <c r="AC16" s="67">
        <v>12</v>
      </c>
      <c r="AD16" s="186">
        <v>3.8368470325825052E-6</v>
      </c>
      <c r="AE16" s="68">
        <v>12</v>
      </c>
      <c r="AF16" s="69">
        <v>1</v>
      </c>
      <c r="AG16" s="68">
        <v>685</v>
      </c>
      <c r="AH16" s="68">
        <v>57.083333333333336</v>
      </c>
      <c r="AI16" s="178">
        <v>21443.58</v>
      </c>
      <c r="AJ16" s="182">
        <v>31.304496350364968</v>
      </c>
    </row>
    <row r="17" spans="1:36" ht="20.100000000000001" customHeight="1" x14ac:dyDescent="0.2">
      <c r="A17" s="323" t="s">
        <v>72</v>
      </c>
      <c r="B17" s="68"/>
      <c r="C17" s="187"/>
      <c r="D17" s="68"/>
      <c r="E17" s="69"/>
      <c r="F17" s="68"/>
      <c r="G17" s="190"/>
      <c r="H17" s="178"/>
      <c r="I17" s="182"/>
      <c r="J17" s="323" t="s">
        <v>72</v>
      </c>
      <c r="K17" s="67"/>
      <c r="L17" s="348"/>
      <c r="M17" s="68"/>
      <c r="N17" s="69"/>
      <c r="O17" s="67"/>
      <c r="P17" s="349"/>
      <c r="Q17" s="178"/>
      <c r="R17" s="182"/>
      <c r="S17" s="323" t="s">
        <v>72</v>
      </c>
      <c r="T17" s="67"/>
      <c r="U17" s="187"/>
      <c r="V17" s="68"/>
      <c r="W17" s="69"/>
      <c r="X17" s="68"/>
      <c r="Y17" s="190"/>
      <c r="Z17" s="178"/>
      <c r="AA17" s="182"/>
      <c r="AB17" s="323" t="s">
        <v>72</v>
      </c>
      <c r="AC17" s="67"/>
      <c r="AD17" s="187"/>
      <c r="AE17" s="68"/>
      <c r="AF17" s="69"/>
      <c r="AG17" s="68"/>
      <c r="AH17" s="190"/>
      <c r="AI17" s="178"/>
      <c r="AJ17" s="182"/>
    </row>
    <row r="18" spans="1:36" ht="15" customHeight="1" x14ac:dyDescent="0.2">
      <c r="A18" s="324" t="s">
        <v>73</v>
      </c>
      <c r="B18" s="68">
        <v>5439</v>
      </c>
      <c r="C18" s="185">
        <v>1.9778879473203235E-3</v>
      </c>
      <c r="D18" s="68"/>
      <c r="E18" s="69"/>
      <c r="F18" s="68">
        <v>57399</v>
      </c>
      <c r="G18" s="68">
        <v>10.553226696083838</v>
      </c>
      <c r="H18" s="178">
        <v>4782266.87</v>
      </c>
      <c r="I18" s="182">
        <v>83.316205334587707</v>
      </c>
      <c r="J18" s="323" t="s">
        <v>73</v>
      </c>
      <c r="K18" s="67">
        <v>10777</v>
      </c>
      <c r="L18" s="343">
        <v>3.6787508700209964E-3</v>
      </c>
      <c r="M18" s="68"/>
      <c r="N18" s="69"/>
      <c r="O18" s="67">
        <v>106079</v>
      </c>
      <c r="P18" s="344">
        <v>9.8430917695091402</v>
      </c>
      <c r="Q18" s="178">
        <v>10140188.17</v>
      </c>
      <c r="R18" s="182">
        <v>95.59091026499118</v>
      </c>
      <c r="S18" s="323" t="s">
        <v>73</v>
      </c>
      <c r="T18" s="67">
        <v>16370</v>
      </c>
      <c r="U18" s="185">
        <v>5.357532668021814E-3</v>
      </c>
      <c r="V18" s="68"/>
      <c r="W18" s="69"/>
      <c r="X18" s="68">
        <v>165868</v>
      </c>
      <c r="Y18" s="68">
        <v>10.132437385461209</v>
      </c>
      <c r="Z18" s="178">
        <v>16265554.959999999</v>
      </c>
      <c r="AA18" s="182">
        <v>98.063248848481919</v>
      </c>
      <c r="AB18" s="323" t="s">
        <v>73</v>
      </c>
      <c r="AC18" s="67">
        <v>21909</v>
      </c>
      <c r="AD18" s="185">
        <v>7.0051234697375087E-3</v>
      </c>
      <c r="AE18" s="68"/>
      <c r="AF18" s="69"/>
      <c r="AG18" s="68">
        <v>254113</v>
      </c>
      <c r="AH18" s="68">
        <v>11.598566799032362</v>
      </c>
      <c r="AI18" s="178">
        <v>19677349.680000003</v>
      </c>
      <c r="AJ18" s="182">
        <v>77.435431009039306</v>
      </c>
    </row>
    <row r="19" spans="1:36" ht="15" customHeight="1" x14ac:dyDescent="0.2">
      <c r="A19" s="326" t="s">
        <v>74</v>
      </c>
      <c r="B19" s="71">
        <v>25</v>
      </c>
      <c r="C19" s="191">
        <v>9.0912297633771083E-6</v>
      </c>
      <c r="D19" s="71"/>
      <c r="E19" s="69"/>
      <c r="F19" s="71">
        <v>989</v>
      </c>
      <c r="G19" s="71">
        <v>39.56</v>
      </c>
      <c r="H19" s="179">
        <v>71025</v>
      </c>
      <c r="I19" s="199">
        <v>71.814964610717894</v>
      </c>
      <c r="J19" s="325" t="s">
        <v>74</v>
      </c>
      <c r="K19" s="70">
        <v>57</v>
      </c>
      <c r="L19" s="353">
        <v>1.9457065935900234E-5</v>
      </c>
      <c r="M19" s="71"/>
      <c r="N19" s="69"/>
      <c r="O19" s="70">
        <v>3485</v>
      </c>
      <c r="P19" s="351">
        <v>61.140350877192979</v>
      </c>
      <c r="Q19" s="179">
        <v>276159.65999999997</v>
      </c>
      <c r="R19" s="199">
        <v>79.242370157819224</v>
      </c>
      <c r="S19" s="325" t="s">
        <v>74</v>
      </c>
      <c r="T19" s="70">
        <v>65</v>
      </c>
      <c r="U19" s="191">
        <v>2.1273037472291869E-5</v>
      </c>
      <c r="V19" s="71"/>
      <c r="W19" s="69"/>
      <c r="X19" s="71">
        <v>5687</v>
      </c>
      <c r="Y19" s="71">
        <v>87.492307692307691</v>
      </c>
      <c r="Z19" s="179">
        <v>453566.37</v>
      </c>
      <c r="AA19" s="199">
        <v>79.75494461051521</v>
      </c>
      <c r="AB19" s="325" t="s">
        <v>74</v>
      </c>
      <c r="AC19" s="70">
        <v>42</v>
      </c>
      <c r="AD19" s="191">
        <v>1.3428964614038767E-5</v>
      </c>
      <c r="AE19" s="71"/>
      <c r="AF19" s="69"/>
      <c r="AG19" s="71">
        <v>3121</v>
      </c>
      <c r="AH19" s="71">
        <v>74.30952380952381</v>
      </c>
      <c r="AI19" s="179">
        <v>219536.03</v>
      </c>
      <c r="AJ19" s="199">
        <v>70.34156680551105</v>
      </c>
    </row>
    <row r="20" spans="1:36" ht="15" customHeight="1" x14ac:dyDescent="0.2">
      <c r="A20" s="325" t="s">
        <v>355</v>
      </c>
      <c r="B20" s="71">
        <v>5311</v>
      </c>
      <c r="C20" s="192">
        <v>1.9313408509318329E-3</v>
      </c>
      <c r="D20" s="71"/>
      <c r="E20" s="69"/>
      <c r="F20" s="71">
        <v>52149</v>
      </c>
      <c r="G20" s="71">
        <v>9.8190547919412534</v>
      </c>
      <c r="H20" s="179">
        <v>4324922.72</v>
      </c>
      <c r="I20" s="199">
        <v>82.933953095936644</v>
      </c>
      <c r="J20" s="325" t="s">
        <v>355</v>
      </c>
      <c r="K20" s="70">
        <v>10563</v>
      </c>
      <c r="L20" s="350">
        <v>3.6057015347528798E-3</v>
      </c>
      <c r="M20" s="71"/>
      <c r="N20" s="69"/>
      <c r="O20" s="70">
        <v>92854</v>
      </c>
      <c r="P20" s="351">
        <v>8.790495124491148</v>
      </c>
      <c r="Q20" s="179">
        <v>9019476.5999999996</v>
      </c>
      <c r="R20" s="199">
        <v>97.136112606888233</v>
      </c>
      <c r="S20" s="325" t="s">
        <v>355</v>
      </c>
      <c r="T20" s="70">
        <v>16103</v>
      </c>
      <c r="U20" s="192">
        <v>5.2701495756356303E-3</v>
      </c>
      <c r="V20" s="71"/>
      <c r="W20" s="69"/>
      <c r="X20" s="71">
        <v>144954</v>
      </c>
      <c r="Y20" s="71">
        <v>9.0016767062038134</v>
      </c>
      <c r="Z20" s="179">
        <v>14465994.09</v>
      </c>
      <c r="AA20" s="199">
        <v>99.797136263918205</v>
      </c>
      <c r="AB20" s="325" t="s">
        <v>355</v>
      </c>
      <c r="AC20" s="70">
        <v>21606</v>
      </c>
      <c r="AD20" s="192">
        <v>6.9082430821648007E-3</v>
      </c>
      <c r="AE20" s="71"/>
      <c r="AF20" s="69"/>
      <c r="AG20" s="71">
        <v>227551</v>
      </c>
      <c r="AH20" s="71">
        <v>10.531843006572249</v>
      </c>
      <c r="AI20" s="179">
        <v>17633017.32</v>
      </c>
      <c r="AJ20" s="199">
        <v>77.490396965954886</v>
      </c>
    </row>
    <row r="21" spans="1:36" ht="15" customHeight="1" x14ac:dyDescent="0.2">
      <c r="A21" s="326" t="s">
        <v>76</v>
      </c>
      <c r="B21" s="71">
        <v>103</v>
      </c>
      <c r="C21" s="191">
        <v>3.7455866625113685E-5</v>
      </c>
      <c r="D21" s="71"/>
      <c r="E21" s="69"/>
      <c r="F21" s="71">
        <v>4261</v>
      </c>
      <c r="G21" s="71">
        <v>41.368932038834949</v>
      </c>
      <c r="H21" s="179">
        <v>386319.15</v>
      </c>
      <c r="I21" s="199">
        <v>90.663963858249247</v>
      </c>
      <c r="J21" s="325" t="s">
        <v>76</v>
      </c>
      <c r="K21" s="70">
        <v>157</v>
      </c>
      <c r="L21" s="352">
        <v>5.3592269332216432E-5</v>
      </c>
      <c r="M21" s="71"/>
      <c r="N21" s="69"/>
      <c r="O21" s="70">
        <v>9740</v>
      </c>
      <c r="P21" s="351">
        <v>62.038216560509554</v>
      </c>
      <c r="Q21" s="179">
        <v>844551.91</v>
      </c>
      <c r="R21" s="199">
        <v>86.709641683778244</v>
      </c>
      <c r="S21" s="325" t="s">
        <v>76</v>
      </c>
      <c r="T21" s="70">
        <v>200</v>
      </c>
      <c r="U21" s="194">
        <v>6.5455499914744206E-5</v>
      </c>
      <c r="V21" s="71"/>
      <c r="W21" s="69"/>
      <c r="X21" s="71">
        <v>15210</v>
      </c>
      <c r="Y21" s="71">
        <v>76.05</v>
      </c>
      <c r="Z21" s="179">
        <v>1345517.09</v>
      </c>
      <c r="AA21" s="199">
        <v>88.462662064431299</v>
      </c>
      <c r="AB21" s="325" t="s">
        <v>76</v>
      </c>
      <c r="AC21" s="70">
        <v>257</v>
      </c>
      <c r="AD21" s="194">
        <v>8.2172473947808651E-5</v>
      </c>
      <c r="AE21" s="71"/>
      <c r="AF21" s="69"/>
      <c r="AG21" s="71">
        <v>23153</v>
      </c>
      <c r="AH21" s="71">
        <v>90.089494163424121</v>
      </c>
      <c r="AI21" s="179">
        <v>1814315.39</v>
      </c>
      <c r="AJ21" s="199">
        <v>78.362000172763786</v>
      </c>
    </row>
    <row r="22" spans="1:36" ht="30" customHeight="1" x14ac:dyDescent="0.2">
      <c r="A22" s="325" t="s">
        <v>77</v>
      </c>
      <c r="B22" s="71"/>
      <c r="C22" s="195"/>
      <c r="D22" s="71"/>
      <c r="E22" s="69"/>
      <c r="F22" s="71"/>
      <c r="G22" s="71"/>
      <c r="H22" s="179"/>
      <c r="I22" s="199"/>
      <c r="J22" s="325" t="s">
        <v>77</v>
      </c>
      <c r="K22" s="70"/>
      <c r="L22" s="357"/>
      <c r="M22" s="71"/>
      <c r="N22" s="69"/>
      <c r="O22" s="70"/>
      <c r="P22" s="351"/>
      <c r="Q22" s="179"/>
      <c r="R22" s="199"/>
      <c r="S22" s="325" t="s">
        <v>77</v>
      </c>
      <c r="T22" s="70">
        <v>2</v>
      </c>
      <c r="U22" s="193">
        <v>6.5455499914744215E-7</v>
      </c>
      <c r="V22" s="71"/>
      <c r="W22" s="69"/>
      <c r="X22" s="71">
        <v>17</v>
      </c>
      <c r="Y22" s="71">
        <v>8.5</v>
      </c>
      <c r="Z22" s="179">
        <v>477.41</v>
      </c>
      <c r="AA22" s="199">
        <v>28.082941176470591</v>
      </c>
      <c r="AB22" s="325" t="s">
        <v>77</v>
      </c>
      <c r="AC22" s="70">
        <v>4</v>
      </c>
      <c r="AD22" s="193">
        <v>1.278949010860835E-6</v>
      </c>
      <c r="AE22" s="71"/>
      <c r="AF22" s="69"/>
      <c r="AG22" s="71">
        <v>288</v>
      </c>
      <c r="AH22" s="71">
        <v>72</v>
      </c>
      <c r="AI22" s="179">
        <v>10480.94</v>
      </c>
      <c r="AJ22" s="199">
        <v>36.392152777777781</v>
      </c>
    </row>
    <row r="23" spans="1:36" s="43" customFormat="1" ht="15" customHeight="1" x14ac:dyDescent="0.2">
      <c r="A23" s="323" t="s">
        <v>319</v>
      </c>
      <c r="B23" s="68">
        <v>380</v>
      </c>
      <c r="C23" s="187">
        <v>1.3818669240333204E-4</v>
      </c>
      <c r="D23" s="68"/>
      <c r="E23" s="69"/>
      <c r="F23" s="68">
        <v>18160</v>
      </c>
      <c r="G23" s="68">
        <v>47.789473684210527</v>
      </c>
      <c r="H23" s="178">
        <v>673313.63</v>
      </c>
      <c r="I23" s="182">
        <v>37.076741740088103</v>
      </c>
      <c r="J23" s="324" t="s">
        <v>339</v>
      </c>
      <c r="K23" s="67">
        <v>475</v>
      </c>
      <c r="L23" s="348">
        <v>1.6214221613250194E-4</v>
      </c>
      <c r="M23" s="68"/>
      <c r="N23" s="69"/>
      <c r="O23" s="67">
        <v>36842</v>
      </c>
      <c r="P23" s="344">
        <v>77.562105263157889</v>
      </c>
      <c r="Q23" s="178">
        <v>1388284.24</v>
      </c>
      <c r="R23" s="182">
        <v>37.68210846316704</v>
      </c>
      <c r="S23" s="324" t="s">
        <v>339</v>
      </c>
      <c r="T23" s="67">
        <v>609</v>
      </c>
      <c r="U23" s="187">
        <v>1.9931199724039611E-4</v>
      </c>
      <c r="V23" s="68"/>
      <c r="W23" s="69"/>
      <c r="X23" s="68">
        <v>56739</v>
      </c>
      <c r="Y23" s="68">
        <v>93.167487684729068</v>
      </c>
      <c r="Z23" s="178">
        <v>2099745.77</v>
      </c>
      <c r="AA23" s="182">
        <v>37.007098644671217</v>
      </c>
      <c r="AB23" s="324" t="s">
        <v>339</v>
      </c>
      <c r="AC23" s="67">
        <v>847</v>
      </c>
      <c r="AD23" s="187">
        <v>2.7081745304978179E-4</v>
      </c>
      <c r="AE23" s="68"/>
      <c r="AF23" s="69"/>
      <c r="AG23" s="68">
        <v>87596</v>
      </c>
      <c r="AH23" s="68">
        <v>103.41912632821723</v>
      </c>
      <c r="AI23" s="178">
        <v>3175884.13</v>
      </c>
      <c r="AJ23" s="182">
        <v>36.256040572628883</v>
      </c>
    </row>
    <row r="24" spans="1:36" s="43" customFormat="1" ht="15" customHeight="1" x14ac:dyDescent="0.2">
      <c r="A24" s="325" t="s">
        <v>128</v>
      </c>
      <c r="B24" s="71">
        <v>365</v>
      </c>
      <c r="C24" s="194">
        <v>1.3273195454530578E-4</v>
      </c>
      <c r="D24" s="71"/>
      <c r="E24" s="69"/>
      <c r="F24" s="71">
        <v>17624</v>
      </c>
      <c r="G24" s="71">
        <v>48.284931506849318</v>
      </c>
      <c r="H24" s="179">
        <v>663400.54</v>
      </c>
      <c r="I24" s="199">
        <v>37.641882660009081</v>
      </c>
      <c r="J24" s="326" t="s">
        <v>128</v>
      </c>
      <c r="K24" s="70">
        <v>455</v>
      </c>
      <c r="L24" s="352">
        <v>1.5531517545323869E-4</v>
      </c>
      <c r="M24" s="71"/>
      <c r="N24" s="69"/>
      <c r="O24" s="70">
        <v>35837</v>
      </c>
      <c r="P24" s="351">
        <v>78.762637362637363</v>
      </c>
      <c r="Q24" s="179">
        <v>1369393.09</v>
      </c>
      <c r="R24" s="199">
        <v>38.211711080726623</v>
      </c>
      <c r="S24" s="326" t="s">
        <v>128</v>
      </c>
      <c r="T24" s="70">
        <v>581</v>
      </c>
      <c r="U24" s="194">
        <v>1.9014822725233193E-4</v>
      </c>
      <c r="V24" s="71"/>
      <c r="W24" s="69"/>
      <c r="X24" s="71">
        <v>55189</v>
      </c>
      <c r="Y24" s="71">
        <v>94.989672977624778</v>
      </c>
      <c r="Z24" s="179">
        <v>2070679.42</v>
      </c>
      <c r="AA24" s="199">
        <v>37.519785102103675</v>
      </c>
      <c r="AB24" s="326" t="s">
        <v>128</v>
      </c>
      <c r="AC24" s="70">
        <v>801</v>
      </c>
      <c r="AD24" s="194">
        <v>2.5610953942488223E-4</v>
      </c>
      <c r="AE24" s="71"/>
      <c r="AF24" s="69"/>
      <c r="AG24" s="71">
        <v>84269</v>
      </c>
      <c r="AH24" s="71">
        <v>105.20474406991261</v>
      </c>
      <c r="AI24" s="179">
        <v>3114322.08</v>
      </c>
      <c r="AJ24" s="199">
        <v>36.956912743713588</v>
      </c>
    </row>
    <row r="25" spans="1:36" s="43" customFormat="1" ht="30" customHeight="1" x14ac:dyDescent="0.2">
      <c r="A25" s="325" t="s">
        <v>129</v>
      </c>
      <c r="B25" s="71">
        <v>15</v>
      </c>
      <c r="C25" s="193">
        <v>5.4547378580262652E-6</v>
      </c>
      <c r="D25" s="71"/>
      <c r="E25" s="69"/>
      <c r="F25" s="71">
        <v>536</v>
      </c>
      <c r="G25" s="71">
        <v>35.733333333333334</v>
      </c>
      <c r="H25" s="179">
        <v>9913.09</v>
      </c>
      <c r="I25" s="199">
        <v>18.49457089552239</v>
      </c>
      <c r="J25" s="325" t="s">
        <v>129</v>
      </c>
      <c r="K25" s="70">
        <v>20</v>
      </c>
      <c r="L25" s="353">
        <v>6.8270406792632391E-6</v>
      </c>
      <c r="M25" s="71"/>
      <c r="N25" s="69"/>
      <c r="O25" s="70">
        <v>1005</v>
      </c>
      <c r="P25" s="351">
        <v>50.25</v>
      </c>
      <c r="Q25" s="179">
        <v>18891.150000000001</v>
      </c>
      <c r="R25" s="199">
        <v>18.797164179104477</v>
      </c>
      <c r="S25" s="325" t="s">
        <v>129</v>
      </c>
      <c r="T25" s="70">
        <v>28</v>
      </c>
      <c r="U25" s="191">
        <v>9.1637699880641892E-6</v>
      </c>
      <c r="V25" s="71"/>
      <c r="W25" s="69"/>
      <c r="X25" s="71">
        <v>1550</v>
      </c>
      <c r="Y25" s="71">
        <v>55.357142857142854</v>
      </c>
      <c r="Z25" s="179">
        <v>29066.35</v>
      </c>
      <c r="AA25" s="199">
        <v>18.75248387096774</v>
      </c>
      <c r="AB25" s="325" t="s">
        <v>129</v>
      </c>
      <c r="AC25" s="70">
        <v>46</v>
      </c>
      <c r="AD25" s="191">
        <v>1.4707913624899603E-5</v>
      </c>
      <c r="AE25" s="71"/>
      <c r="AF25" s="69"/>
      <c r="AG25" s="71">
        <v>3327</v>
      </c>
      <c r="AH25" s="71">
        <v>72.326086956521735</v>
      </c>
      <c r="AI25" s="179">
        <v>61562.05</v>
      </c>
      <c r="AJ25" s="199">
        <v>18.503772167117525</v>
      </c>
    </row>
    <row r="26" spans="1:36" s="43" customFormat="1" ht="15" customHeight="1" x14ac:dyDescent="0.2">
      <c r="A26" s="323" t="s">
        <v>121</v>
      </c>
      <c r="B26" s="68">
        <v>2</v>
      </c>
      <c r="C26" s="188">
        <v>7.272983810701687E-7</v>
      </c>
      <c r="D26" s="68"/>
      <c r="E26" s="69"/>
      <c r="F26" s="68">
        <v>55</v>
      </c>
      <c r="G26" s="68">
        <v>27.5</v>
      </c>
      <c r="H26" s="178">
        <v>6146.61</v>
      </c>
      <c r="I26" s="182">
        <v>111.75654545454545</v>
      </c>
      <c r="J26" s="323" t="s">
        <v>121</v>
      </c>
      <c r="K26" s="67">
        <v>4</v>
      </c>
      <c r="L26" s="347">
        <v>1.365408135852648E-6</v>
      </c>
      <c r="M26" s="68"/>
      <c r="N26" s="69"/>
      <c r="O26" s="67">
        <v>234</v>
      </c>
      <c r="P26" s="344">
        <v>58.5</v>
      </c>
      <c r="Q26" s="178">
        <v>18187.12</v>
      </c>
      <c r="R26" s="182">
        <v>77.722735042735039</v>
      </c>
      <c r="S26" s="323" t="s">
        <v>121</v>
      </c>
      <c r="T26" s="67">
        <v>10</v>
      </c>
      <c r="U26" s="186">
        <v>3.2727749957372107E-6</v>
      </c>
      <c r="V26" s="68"/>
      <c r="W26" s="69"/>
      <c r="X26" s="68">
        <v>450</v>
      </c>
      <c r="Y26" s="68">
        <v>45</v>
      </c>
      <c r="Z26" s="178">
        <v>41091.1</v>
      </c>
      <c r="AA26" s="182">
        <v>91.313555555555553</v>
      </c>
      <c r="AB26" s="323" t="s">
        <v>121</v>
      </c>
      <c r="AC26" s="67">
        <v>4</v>
      </c>
      <c r="AD26" s="186">
        <v>1.278949010860835E-6</v>
      </c>
      <c r="AE26" s="68"/>
      <c r="AF26" s="69"/>
      <c r="AG26" s="68">
        <v>355</v>
      </c>
      <c r="AH26" s="68">
        <v>88.75</v>
      </c>
      <c r="AI26" s="178">
        <v>28472.19</v>
      </c>
      <c r="AJ26" s="182">
        <v>80.203352112676058</v>
      </c>
    </row>
    <row r="27" spans="1:36" s="43" customFormat="1" ht="15" customHeight="1" x14ac:dyDescent="0.2">
      <c r="A27" s="325" t="s">
        <v>123</v>
      </c>
      <c r="B27" s="71">
        <v>2</v>
      </c>
      <c r="C27" s="195">
        <v>7.272983810701687E-7</v>
      </c>
      <c r="D27" s="71"/>
      <c r="E27" s="69"/>
      <c r="F27" s="71">
        <v>55</v>
      </c>
      <c r="G27" s="71">
        <v>27.5</v>
      </c>
      <c r="H27" s="179">
        <v>6146.61</v>
      </c>
      <c r="I27" s="199">
        <v>111.75654545454545</v>
      </c>
      <c r="J27" s="325" t="s">
        <v>123</v>
      </c>
      <c r="K27" s="70">
        <v>4</v>
      </c>
      <c r="L27" s="357">
        <v>1.365408135852648E-6</v>
      </c>
      <c r="M27" s="71"/>
      <c r="N27" s="69"/>
      <c r="O27" s="70">
        <v>234</v>
      </c>
      <c r="P27" s="351">
        <v>58.5</v>
      </c>
      <c r="Q27" s="179">
        <v>18187.12</v>
      </c>
      <c r="R27" s="199">
        <v>77.722735042735039</v>
      </c>
      <c r="S27" s="325" t="s">
        <v>123</v>
      </c>
      <c r="T27" s="70">
        <v>9</v>
      </c>
      <c r="U27" s="193">
        <v>2.9454974961634895E-6</v>
      </c>
      <c r="V27" s="71"/>
      <c r="W27" s="69"/>
      <c r="X27" s="71">
        <v>448</v>
      </c>
      <c r="Y27" s="71">
        <v>49.777777777777779</v>
      </c>
      <c r="Z27" s="179">
        <v>41044</v>
      </c>
      <c r="AA27" s="199">
        <v>91.616071428571431</v>
      </c>
      <c r="AB27" s="325" t="s">
        <v>123</v>
      </c>
      <c r="AC27" s="70">
        <v>4</v>
      </c>
      <c r="AD27" s="193">
        <v>1.278949010860835E-6</v>
      </c>
      <c r="AE27" s="71"/>
      <c r="AF27" s="69"/>
      <c r="AG27" s="71">
        <v>355</v>
      </c>
      <c r="AH27" s="71">
        <v>88.75</v>
      </c>
      <c r="AI27" s="179">
        <v>28472.19</v>
      </c>
      <c r="AJ27" s="199">
        <v>80.203352112676058</v>
      </c>
    </row>
    <row r="28" spans="1:36" s="43" customFormat="1" ht="30" customHeight="1" x14ac:dyDescent="0.2">
      <c r="A28" s="325" t="s">
        <v>122</v>
      </c>
      <c r="B28" s="71"/>
      <c r="C28" s="193"/>
      <c r="D28" s="71"/>
      <c r="E28" s="69"/>
      <c r="F28" s="71"/>
      <c r="G28" s="71"/>
      <c r="H28" s="179"/>
      <c r="I28" s="199"/>
      <c r="J28" s="325" t="s">
        <v>122</v>
      </c>
      <c r="K28" s="70"/>
      <c r="L28" s="357"/>
      <c r="M28" s="71"/>
      <c r="N28" s="69"/>
      <c r="O28" s="70"/>
      <c r="P28" s="351"/>
      <c r="Q28" s="179"/>
      <c r="R28" s="199"/>
      <c r="S28" s="325" t="s">
        <v>122</v>
      </c>
      <c r="T28" s="70">
        <v>1</v>
      </c>
      <c r="U28" s="195">
        <v>3.2727749957372107E-7</v>
      </c>
      <c r="V28" s="71"/>
      <c r="W28" s="69"/>
      <c r="X28" s="71">
        <v>2</v>
      </c>
      <c r="Y28" s="71">
        <v>2</v>
      </c>
      <c r="Z28" s="179">
        <v>47.1</v>
      </c>
      <c r="AA28" s="199">
        <v>23.55</v>
      </c>
      <c r="AB28" s="325" t="s">
        <v>122</v>
      </c>
      <c r="AC28" s="70"/>
      <c r="AD28" s="193"/>
      <c r="AE28" s="71"/>
      <c r="AF28" s="69"/>
      <c r="AG28" s="71"/>
      <c r="AH28" s="71"/>
      <c r="AI28" s="179"/>
      <c r="AJ28" s="199"/>
    </row>
    <row r="29" spans="1:36" ht="30" customHeight="1" x14ac:dyDescent="0.2">
      <c r="A29" s="323" t="s">
        <v>320</v>
      </c>
      <c r="B29" s="68">
        <v>545</v>
      </c>
      <c r="C29" s="196">
        <v>1.9818880884162095E-4</v>
      </c>
      <c r="D29" s="71"/>
      <c r="E29" s="69"/>
      <c r="F29" s="68">
        <v>11175</v>
      </c>
      <c r="G29" s="68">
        <v>20.504587155963304</v>
      </c>
      <c r="H29" s="178">
        <v>429957.54</v>
      </c>
      <c r="I29" s="182">
        <v>38.474947651006708</v>
      </c>
      <c r="J29" s="323" t="s">
        <v>340</v>
      </c>
      <c r="K29" s="67">
        <v>1020</v>
      </c>
      <c r="L29" s="354">
        <v>3.4817907464242522E-4</v>
      </c>
      <c r="M29" s="71"/>
      <c r="N29" s="69"/>
      <c r="O29" s="67">
        <v>23080</v>
      </c>
      <c r="P29" s="344">
        <v>22.627450980392158</v>
      </c>
      <c r="Q29" s="178">
        <v>880406.36</v>
      </c>
      <c r="R29" s="182">
        <v>38.145856152512998</v>
      </c>
      <c r="S29" s="323" t="s">
        <v>340</v>
      </c>
      <c r="T29" s="67">
        <v>1752</v>
      </c>
      <c r="U29" s="196">
        <v>5.7339017925315931E-4</v>
      </c>
      <c r="V29" s="71"/>
      <c r="W29" s="69"/>
      <c r="X29" s="68">
        <v>44779</v>
      </c>
      <c r="Y29" s="68">
        <v>25.5587899543379</v>
      </c>
      <c r="Z29" s="178">
        <v>1661886.5</v>
      </c>
      <c r="AA29" s="182">
        <v>37.113077558677055</v>
      </c>
      <c r="AB29" s="323" t="s">
        <v>340</v>
      </c>
      <c r="AC29" s="67">
        <v>2843</v>
      </c>
      <c r="AD29" s="196">
        <v>9.3607740434922045E-4</v>
      </c>
      <c r="AE29" s="71"/>
      <c r="AF29" s="69"/>
      <c r="AG29" s="68">
        <v>76697</v>
      </c>
      <c r="AH29" s="68">
        <v>26.977488568413648</v>
      </c>
      <c r="AI29" s="178">
        <v>3046842.01</v>
      </c>
      <c r="AJ29" s="182">
        <v>39.72569996218887</v>
      </c>
    </row>
    <row r="30" spans="1:36" s="43" customFormat="1" ht="15" customHeight="1" x14ac:dyDescent="0.2">
      <c r="A30" s="327" t="s">
        <v>267</v>
      </c>
      <c r="B30" s="128">
        <v>545</v>
      </c>
      <c r="C30" s="197">
        <v>1.9818880884162095E-4</v>
      </c>
      <c r="D30" s="128"/>
      <c r="E30" s="129"/>
      <c r="F30" s="128">
        <v>11175</v>
      </c>
      <c r="G30" s="128">
        <v>20.504587155963304</v>
      </c>
      <c r="H30" s="180">
        <v>429957.54</v>
      </c>
      <c r="I30" s="200">
        <v>38.474947651006708</v>
      </c>
      <c r="J30" s="327" t="s">
        <v>267</v>
      </c>
      <c r="K30" s="127">
        <v>1020</v>
      </c>
      <c r="L30" s="355">
        <v>3.4817907464242522E-4</v>
      </c>
      <c r="M30" s="128"/>
      <c r="N30" s="129"/>
      <c r="O30" s="127">
        <v>23080</v>
      </c>
      <c r="P30" s="356">
        <v>22.627450980392158</v>
      </c>
      <c r="Q30" s="180">
        <v>880406.36</v>
      </c>
      <c r="R30" s="200">
        <v>38.145856152512998</v>
      </c>
      <c r="S30" s="327" t="s">
        <v>267</v>
      </c>
      <c r="T30" s="127">
        <v>1752</v>
      </c>
      <c r="U30" s="197">
        <v>5.7339017925315931E-4</v>
      </c>
      <c r="V30" s="128"/>
      <c r="W30" s="129"/>
      <c r="X30" s="128">
        <v>44779</v>
      </c>
      <c r="Y30" s="128">
        <v>25.5587899543379</v>
      </c>
      <c r="Z30" s="180">
        <v>1661886.5</v>
      </c>
      <c r="AA30" s="200">
        <v>37.113077558677055</v>
      </c>
      <c r="AB30" s="327" t="s">
        <v>267</v>
      </c>
      <c r="AC30" s="127">
        <v>2843</v>
      </c>
      <c r="AD30" s="197">
        <v>9.0901300946933847E-4</v>
      </c>
      <c r="AE30" s="128"/>
      <c r="AF30" s="129"/>
      <c r="AG30" s="128">
        <v>76697</v>
      </c>
      <c r="AH30" s="128">
        <v>26.977488568413648</v>
      </c>
      <c r="AI30" s="180">
        <v>3046842.01</v>
      </c>
      <c r="AJ30" s="200">
        <v>39.72569996218887</v>
      </c>
    </row>
    <row r="31" spans="1:36" ht="9.9499999999999993" customHeight="1" x14ac:dyDescent="0.2">
      <c r="A31" s="220"/>
      <c r="B31" s="71"/>
      <c r="C31" s="194"/>
      <c r="D31" s="71"/>
      <c r="E31" s="69"/>
      <c r="F31" s="71"/>
      <c r="G31" s="71"/>
      <c r="H31" s="179"/>
      <c r="I31" s="199"/>
      <c r="J31" s="221"/>
      <c r="K31" s="71"/>
      <c r="L31" s="194"/>
      <c r="M31" s="71"/>
      <c r="N31" s="69"/>
      <c r="O31" s="71"/>
      <c r="P31" s="71"/>
      <c r="Q31" s="179"/>
      <c r="R31" s="199"/>
    </row>
    <row r="32" spans="1:36" s="5" customFormat="1" ht="38.25" customHeight="1" x14ac:dyDescent="0.2">
      <c r="A32" s="375" t="s">
        <v>304</v>
      </c>
      <c r="B32" s="388"/>
      <c r="C32" s="388"/>
      <c r="D32" s="388"/>
      <c r="E32" s="388"/>
      <c r="F32" s="388"/>
      <c r="G32" s="388"/>
      <c r="H32" s="388"/>
      <c r="I32" s="388"/>
      <c r="J32" s="374" t="s">
        <v>304</v>
      </c>
      <c r="K32" s="374"/>
      <c r="L32" s="374"/>
      <c r="M32" s="374"/>
      <c r="N32" s="374"/>
      <c r="O32" s="374"/>
      <c r="P32" s="374"/>
      <c r="Q32" s="374"/>
      <c r="R32" s="374"/>
      <c r="S32" s="374" t="s">
        <v>304</v>
      </c>
      <c r="T32" s="374"/>
      <c r="U32" s="374"/>
      <c r="V32" s="374"/>
      <c r="W32" s="374"/>
      <c r="X32" s="374"/>
      <c r="Y32" s="374"/>
      <c r="Z32" s="374"/>
      <c r="AA32" s="374"/>
      <c r="AB32" s="374" t="s">
        <v>304</v>
      </c>
      <c r="AC32" s="374"/>
      <c r="AD32" s="374"/>
      <c r="AE32" s="374"/>
      <c r="AF32" s="374"/>
      <c r="AG32" s="374"/>
      <c r="AH32" s="374"/>
      <c r="AI32" s="374"/>
      <c r="AJ32" s="374"/>
    </row>
    <row r="33" spans="1:36" s="5" customFormat="1" ht="30" customHeight="1" x14ac:dyDescent="0.2">
      <c r="A33" s="375" t="s">
        <v>324</v>
      </c>
      <c r="B33" s="375"/>
      <c r="C33" s="375"/>
      <c r="D33" s="375"/>
      <c r="E33" s="375"/>
      <c r="F33" s="375"/>
      <c r="G33" s="375"/>
      <c r="H33" s="375"/>
      <c r="I33" s="375"/>
      <c r="J33" s="384" t="s">
        <v>324</v>
      </c>
      <c r="K33" s="384"/>
      <c r="L33" s="384"/>
      <c r="M33" s="384"/>
      <c r="N33" s="384"/>
      <c r="O33" s="384"/>
      <c r="P33" s="384"/>
      <c r="Q33" s="384"/>
      <c r="R33" s="384"/>
      <c r="S33" s="384" t="s">
        <v>324</v>
      </c>
      <c r="T33" s="384"/>
      <c r="U33" s="384"/>
      <c r="V33" s="384"/>
      <c r="W33" s="384"/>
      <c r="X33" s="384"/>
      <c r="Y33" s="384"/>
      <c r="Z33" s="384"/>
      <c r="AA33" s="384"/>
      <c r="AB33" s="384" t="s">
        <v>324</v>
      </c>
      <c r="AC33" s="384"/>
      <c r="AD33" s="384"/>
      <c r="AE33" s="384"/>
      <c r="AF33" s="384"/>
      <c r="AG33" s="384"/>
      <c r="AH33" s="384"/>
      <c r="AI33" s="384"/>
      <c r="AJ33" s="384"/>
    </row>
    <row r="34" spans="1:36" s="10" customFormat="1" ht="30" customHeight="1" x14ac:dyDescent="0.2">
      <c r="A34" s="375" t="s">
        <v>367</v>
      </c>
      <c r="B34" s="375"/>
      <c r="C34" s="375"/>
      <c r="D34" s="375"/>
      <c r="E34" s="375"/>
      <c r="F34" s="375"/>
      <c r="G34" s="375"/>
      <c r="H34" s="375"/>
      <c r="I34" s="375"/>
      <c r="J34" s="375" t="s">
        <v>427</v>
      </c>
      <c r="K34" s="375"/>
      <c r="L34" s="375"/>
      <c r="M34" s="375"/>
      <c r="N34" s="375"/>
      <c r="O34" s="375"/>
      <c r="P34" s="375"/>
      <c r="Q34" s="375"/>
      <c r="R34" s="375"/>
      <c r="S34" s="375" t="s">
        <v>427</v>
      </c>
      <c r="T34" s="375"/>
      <c r="U34" s="375"/>
      <c r="V34" s="375"/>
      <c r="W34" s="375"/>
      <c r="X34" s="375"/>
      <c r="Y34" s="375"/>
      <c r="Z34" s="375"/>
      <c r="AA34" s="375"/>
      <c r="AB34" s="384" t="s">
        <v>325</v>
      </c>
      <c r="AC34" s="389"/>
      <c r="AD34" s="389"/>
      <c r="AE34" s="389"/>
      <c r="AF34" s="389"/>
      <c r="AG34" s="389"/>
      <c r="AH34" s="389"/>
      <c r="AI34" s="389"/>
      <c r="AJ34" s="389"/>
    </row>
    <row r="35" spans="1:36" x14ac:dyDescent="0.2">
      <c r="F35" s="56"/>
    </row>
    <row r="36" spans="1:36" x14ac:dyDescent="0.2">
      <c r="F36" s="56"/>
    </row>
  </sheetData>
  <mergeCells count="37">
    <mergeCell ref="AB32:AJ32"/>
    <mergeCell ref="AB33:AJ33"/>
    <mergeCell ref="AB34:AJ34"/>
    <mergeCell ref="AC5:AJ5"/>
    <mergeCell ref="AC6:AD6"/>
    <mergeCell ref="AE6:AF6"/>
    <mergeCell ref="AG6:AH6"/>
    <mergeCell ref="AI6:AI7"/>
    <mergeCell ref="AJ6:AJ7"/>
    <mergeCell ref="S32:AA32"/>
    <mergeCell ref="S33:AA33"/>
    <mergeCell ref="S34:AA34"/>
    <mergeCell ref="T5:AA5"/>
    <mergeCell ref="T6:U6"/>
    <mergeCell ref="V6:W6"/>
    <mergeCell ref="X6:Y6"/>
    <mergeCell ref="Z6:Z7"/>
    <mergeCell ref="AA6:AA7"/>
    <mergeCell ref="A4:I4"/>
    <mergeCell ref="B5:I5"/>
    <mergeCell ref="D6:E6"/>
    <mergeCell ref="F6:G6"/>
    <mergeCell ref="A32:I32"/>
    <mergeCell ref="A33:I33"/>
    <mergeCell ref="H6:H7"/>
    <mergeCell ref="I6:I7"/>
    <mergeCell ref="A34:I34"/>
    <mergeCell ref="B6:C6"/>
    <mergeCell ref="J32:R32"/>
    <mergeCell ref="J33:R33"/>
    <mergeCell ref="J34:R34"/>
    <mergeCell ref="K5:R5"/>
    <mergeCell ref="K6:L6"/>
    <mergeCell ref="M6:N6"/>
    <mergeCell ref="O6:P6"/>
    <mergeCell ref="Q6:Q7"/>
    <mergeCell ref="R6:R7"/>
  </mergeCells>
  <hyperlinks>
    <hyperlink ref="A1" location="Съдържание!Print_Area" display="към съдържанието" xr:uid="{00000000-0004-0000-0300-000000000000}"/>
  </hyperlinks>
  <printOptions horizontalCentered="1"/>
  <pageMargins left="0.39370078740157483" right="0.39370078740157483" top="0.59055118110236227" bottom="0.39370078740157483" header="0.31496062992125984" footer="0.31496062992125984"/>
  <pageSetup paperSize="9" scale="63" orientation="landscape"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
  <sheetViews>
    <sheetView topLeftCell="M1" zoomScale="77" zoomScaleNormal="77" zoomScaleSheetLayoutView="42" workbookViewId="0">
      <selection activeCell="H11" sqref="H11"/>
    </sheetView>
  </sheetViews>
  <sheetFormatPr defaultRowHeight="12.75" x14ac:dyDescent="0.2"/>
  <cols>
    <col min="1" max="1" width="82.7109375" style="17" customWidth="1"/>
    <col min="2" max="2" width="14.7109375" style="18" customWidth="1"/>
    <col min="3" max="3" width="15.7109375" style="18" customWidth="1"/>
    <col min="4" max="4" width="14.7109375" style="18" customWidth="1"/>
    <col min="5" max="7" width="15.7109375" style="18" customWidth="1"/>
    <col min="8" max="8" width="18.7109375" style="18" customWidth="1"/>
    <col min="9" max="9" width="15.7109375" style="18" customWidth="1"/>
    <col min="10" max="10" width="80.7109375" customWidth="1"/>
    <col min="11" max="11" width="14.7109375" customWidth="1"/>
    <col min="12" max="12" width="15.7109375" customWidth="1"/>
    <col min="13" max="13" width="14.7109375" customWidth="1"/>
    <col min="14" max="16" width="15.7109375" customWidth="1"/>
    <col min="17" max="17" width="18.7109375" customWidth="1"/>
    <col min="18" max="18" width="15.7109375" customWidth="1"/>
    <col min="19" max="19" width="80.7109375" customWidth="1"/>
    <col min="20" max="25" width="15.7109375" customWidth="1"/>
    <col min="26" max="26" width="18.7109375" customWidth="1"/>
    <col min="27" max="27" width="15.7109375" customWidth="1"/>
    <col min="28" max="28" width="80.7109375" hidden="1" customWidth="1"/>
    <col min="29" max="29" width="14.7109375" hidden="1" customWidth="1"/>
    <col min="30" max="34" width="15.7109375" hidden="1" customWidth="1"/>
    <col min="35" max="35" width="18.7109375" hidden="1" customWidth="1"/>
    <col min="36" max="36" width="14.7109375" hidden="1" customWidth="1"/>
    <col min="37" max="37" width="9.140625" customWidth="1"/>
  </cols>
  <sheetData>
    <row r="1" spans="1:36" s="159" customFormat="1" ht="15" customHeight="1" x14ac:dyDescent="0.2">
      <c r="A1" s="166" t="s">
        <v>64</v>
      </c>
      <c r="B1" s="161"/>
      <c r="C1" s="161"/>
      <c r="D1" s="161"/>
      <c r="E1" s="161"/>
      <c r="F1" s="161"/>
      <c r="G1" s="161"/>
      <c r="H1" s="161"/>
      <c r="I1" s="162"/>
    </row>
    <row r="2" spans="1:36" s="159" customFormat="1" ht="15" customHeight="1" x14ac:dyDescent="0.2">
      <c r="A2" s="293"/>
      <c r="B2" s="93"/>
      <c r="C2" s="93"/>
      <c r="D2" s="93"/>
      <c r="E2" s="93"/>
      <c r="F2" s="93"/>
      <c r="G2" s="93"/>
      <c r="H2" s="93"/>
      <c r="I2" s="294"/>
    </row>
    <row r="3" spans="1:36" s="72" customFormat="1" ht="15" customHeight="1" x14ac:dyDescent="0.2">
      <c r="A3" s="164" t="s">
        <v>407</v>
      </c>
      <c r="B3" s="110"/>
      <c r="C3" s="110"/>
      <c r="D3" s="110"/>
      <c r="E3" s="110"/>
      <c r="F3" s="110"/>
      <c r="G3" s="110"/>
      <c r="H3" s="110"/>
      <c r="I3" s="165"/>
      <c r="J3" s="164" t="s">
        <v>407</v>
      </c>
      <c r="S3" s="164" t="s">
        <v>407</v>
      </c>
      <c r="AB3" s="164" t="s">
        <v>363</v>
      </c>
    </row>
    <row r="4" spans="1:36" s="72" customFormat="1" ht="15" customHeight="1" x14ac:dyDescent="0.2">
      <c r="A4" s="391"/>
      <c r="B4" s="392"/>
      <c r="C4" s="392"/>
      <c r="D4" s="392"/>
      <c r="E4" s="392"/>
      <c r="F4" s="392"/>
      <c r="G4" s="392"/>
      <c r="H4" s="392"/>
      <c r="I4" s="393"/>
      <c r="R4" s="109" t="s">
        <v>312</v>
      </c>
      <c r="AA4" s="109" t="s">
        <v>313</v>
      </c>
      <c r="AJ4" s="109" t="s">
        <v>313</v>
      </c>
    </row>
    <row r="5" spans="1:36" s="5" customFormat="1" ht="15" customHeight="1" x14ac:dyDescent="0.25">
      <c r="A5" s="330"/>
      <c r="B5" s="376" t="s">
        <v>366</v>
      </c>
      <c r="C5" s="376"/>
      <c r="D5" s="376"/>
      <c r="E5" s="376"/>
      <c r="F5" s="376"/>
      <c r="G5" s="376"/>
      <c r="H5" s="376"/>
      <c r="I5" s="376"/>
      <c r="J5" s="330"/>
      <c r="K5" s="376" t="s">
        <v>368</v>
      </c>
      <c r="L5" s="376"/>
      <c r="M5" s="376"/>
      <c r="N5" s="376"/>
      <c r="O5" s="376"/>
      <c r="P5" s="376"/>
      <c r="Q5" s="376"/>
      <c r="R5" s="376"/>
      <c r="S5" s="330"/>
      <c r="T5" s="376" t="s">
        <v>426</v>
      </c>
      <c r="U5" s="376"/>
      <c r="V5" s="376"/>
      <c r="W5" s="376"/>
      <c r="X5" s="376"/>
      <c r="Y5" s="376"/>
      <c r="Z5" s="376"/>
      <c r="AA5" s="376"/>
      <c r="AB5" s="330"/>
      <c r="AC5" s="376" t="s">
        <v>364</v>
      </c>
      <c r="AD5" s="376"/>
      <c r="AE5" s="376"/>
      <c r="AF5" s="376"/>
      <c r="AG5" s="376"/>
      <c r="AH5" s="376"/>
      <c r="AI5" s="376"/>
      <c r="AJ5" s="376"/>
    </row>
    <row r="6" spans="1:36" s="5" customFormat="1" ht="39.950000000000003" customHeight="1" x14ac:dyDescent="0.2">
      <c r="A6" s="328" t="s">
        <v>65</v>
      </c>
      <c r="B6" s="378" t="s">
        <v>322</v>
      </c>
      <c r="C6" s="378"/>
      <c r="D6" s="378" t="s">
        <v>328</v>
      </c>
      <c r="E6" s="378"/>
      <c r="F6" s="378" t="s">
        <v>323</v>
      </c>
      <c r="G6" s="378"/>
      <c r="H6" s="379" t="s">
        <v>278</v>
      </c>
      <c r="I6" s="379" t="s">
        <v>277</v>
      </c>
      <c r="J6" s="328" t="s">
        <v>65</v>
      </c>
      <c r="K6" s="378" t="s">
        <v>322</v>
      </c>
      <c r="L6" s="378"/>
      <c r="M6" s="378" t="s">
        <v>332</v>
      </c>
      <c r="N6" s="378"/>
      <c r="O6" s="378" t="s">
        <v>323</v>
      </c>
      <c r="P6" s="378"/>
      <c r="Q6" s="379" t="s">
        <v>278</v>
      </c>
      <c r="R6" s="379" t="s">
        <v>277</v>
      </c>
      <c r="S6" s="328" t="s">
        <v>65</v>
      </c>
      <c r="T6" s="378" t="s">
        <v>322</v>
      </c>
      <c r="U6" s="378"/>
      <c r="V6" s="378" t="s">
        <v>332</v>
      </c>
      <c r="W6" s="378"/>
      <c r="X6" s="378" t="s">
        <v>323</v>
      </c>
      <c r="Y6" s="378"/>
      <c r="Z6" s="379" t="s">
        <v>278</v>
      </c>
      <c r="AA6" s="379" t="s">
        <v>277</v>
      </c>
      <c r="AB6" s="328" t="s">
        <v>65</v>
      </c>
      <c r="AC6" s="378" t="s">
        <v>322</v>
      </c>
      <c r="AD6" s="378"/>
      <c r="AE6" s="378" t="s">
        <v>332</v>
      </c>
      <c r="AF6" s="378"/>
      <c r="AG6" s="378" t="s">
        <v>323</v>
      </c>
      <c r="AH6" s="378"/>
      <c r="AI6" s="379" t="s">
        <v>278</v>
      </c>
      <c r="AJ6" s="379" t="s">
        <v>277</v>
      </c>
    </row>
    <row r="7" spans="1:36" s="5" customFormat="1" ht="39.950000000000003" customHeight="1" x14ac:dyDescent="0.2">
      <c r="A7" s="333"/>
      <c r="B7" s="332" t="s">
        <v>3</v>
      </c>
      <c r="C7" s="332" t="s">
        <v>136</v>
      </c>
      <c r="D7" s="125" t="s">
        <v>3</v>
      </c>
      <c r="E7" s="125" t="s">
        <v>137</v>
      </c>
      <c r="F7" s="332" t="s">
        <v>3</v>
      </c>
      <c r="G7" s="332" t="s">
        <v>137</v>
      </c>
      <c r="H7" s="380"/>
      <c r="I7" s="380"/>
      <c r="J7" s="331"/>
      <c r="K7" s="332" t="s">
        <v>3</v>
      </c>
      <c r="L7" s="332" t="s">
        <v>136</v>
      </c>
      <c r="M7" s="125" t="s">
        <v>3</v>
      </c>
      <c r="N7" s="125" t="s">
        <v>137</v>
      </c>
      <c r="O7" s="332" t="s">
        <v>3</v>
      </c>
      <c r="P7" s="332" t="s">
        <v>137</v>
      </c>
      <c r="Q7" s="380"/>
      <c r="R7" s="380"/>
      <c r="S7" s="331"/>
      <c r="T7" s="332" t="s">
        <v>3</v>
      </c>
      <c r="U7" s="332" t="s">
        <v>136</v>
      </c>
      <c r="V7" s="125" t="s">
        <v>3</v>
      </c>
      <c r="W7" s="125" t="s">
        <v>137</v>
      </c>
      <c r="X7" s="332" t="s">
        <v>3</v>
      </c>
      <c r="Y7" s="332" t="s">
        <v>137</v>
      </c>
      <c r="Z7" s="380"/>
      <c r="AA7" s="380"/>
      <c r="AB7" s="331"/>
      <c r="AC7" s="332" t="s">
        <v>3</v>
      </c>
      <c r="AD7" s="332" t="s">
        <v>136</v>
      </c>
      <c r="AE7" s="125" t="s">
        <v>3</v>
      </c>
      <c r="AF7" s="125" t="s">
        <v>137</v>
      </c>
      <c r="AG7" s="332" t="s">
        <v>3</v>
      </c>
      <c r="AH7" s="332" t="s">
        <v>137</v>
      </c>
      <c r="AI7" s="380"/>
      <c r="AJ7" s="380"/>
    </row>
    <row r="8" spans="1:36" s="5" customFormat="1" ht="20.100000000000001" customHeight="1" x14ac:dyDescent="0.2">
      <c r="A8" s="333">
        <v>1</v>
      </c>
      <c r="B8" s="125">
        <v>2</v>
      </c>
      <c r="C8" s="125">
        <v>3</v>
      </c>
      <c r="D8" s="125">
        <v>4</v>
      </c>
      <c r="E8" s="125" t="s">
        <v>206</v>
      </c>
      <c r="F8" s="125">
        <v>6</v>
      </c>
      <c r="G8" s="125" t="s">
        <v>207</v>
      </c>
      <c r="H8" s="313">
        <v>8</v>
      </c>
      <c r="I8" s="313" t="s">
        <v>208</v>
      </c>
      <c r="J8" s="331">
        <v>10</v>
      </c>
      <c r="K8" s="125">
        <v>11</v>
      </c>
      <c r="L8" s="125">
        <v>12</v>
      </c>
      <c r="M8" s="125">
        <v>13</v>
      </c>
      <c r="N8" s="125" t="s">
        <v>334</v>
      </c>
      <c r="O8" s="125">
        <v>15</v>
      </c>
      <c r="P8" s="125" t="s">
        <v>335</v>
      </c>
      <c r="Q8" s="320">
        <v>17</v>
      </c>
      <c r="R8" s="320" t="s">
        <v>336</v>
      </c>
      <c r="S8" s="331">
        <v>19</v>
      </c>
      <c r="T8" s="125">
        <v>20</v>
      </c>
      <c r="U8" s="125">
        <v>21</v>
      </c>
      <c r="V8" s="125">
        <v>22</v>
      </c>
      <c r="W8" s="125" t="s">
        <v>356</v>
      </c>
      <c r="X8" s="125">
        <v>24</v>
      </c>
      <c r="Y8" s="125" t="s">
        <v>357</v>
      </c>
      <c r="Z8" s="364">
        <v>26</v>
      </c>
      <c r="AA8" s="364" t="s">
        <v>358</v>
      </c>
      <c r="AB8" s="331">
        <v>19</v>
      </c>
      <c r="AC8" s="125">
        <v>20</v>
      </c>
      <c r="AD8" s="125">
        <v>21</v>
      </c>
      <c r="AE8" s="125">
        <v>22</v>
      </c>
      <c r="AF8" s="125" t="s">
        <v>356</v>
      </c>
      <c r="AG8" s="125">
        <v>24</v>
      </c>
      <c r="AH8" s="125" t="s">
        <v>357</v>
      </c>
      <c r="AI8" s="367">
        <v>26</v>
      </c>
      <c r="AJ8" s="367" t="s">
        <v>358</v>
      </c>
    </row>
    <row r="9" spans="1:36" s="5" customFormat="1" ht="15" customHeight="1" x14ac:dyDescent="0.2">
      <c r="A9" s="334"/>
      <c r="B9" s="183"/>
      <c r="C9" s="184"/>
      <c r="D9" s="184"/>
      <c r="E9" s="201"/>
      <c r="F9" s="184"/>
      <c r="G9" s="184"/>
      <c r="H9" s="184"/>
      <c r="I9" s="202"/>
      <c r="J9" s="124"/>
      <c r="K9" s="358"/>
      <c r="L9" s="358"/>
      <c r="M9" s="358"/>
      <c r="N9" s="358"/>
      <c r="O9" s="358"/>
      <c r="P9" s="358"/>
      <c r="Q9" s="358"/>
      <c r="R9" s="359"/>
      <c r="S9" s="124"/>
      <c r="T9" s="358"/>
      <c r="U9" s="358"/>
      <c r="V9" s="358"/>
      <c r="W9" s="358"/>
      <c r="X9" s="358"/>
      <c r="Y9" s="358"/>
      <c r="Z9" s="358"/>
      <c r="AA9" s="359"/>
      <c r="AB9" s="124"/>
      <c r="AC9" s="358"/>
      <c r="AD9" s="358"/>
      <c r="AE9" s="358"/>
      <c r="AF9" s="358"/>
      <c r="AG9" s="358"/>
      <c r="AH9" s="358"/>
      <c r="AI9" s="358"/>
      <c r="AJ9" s="359"/>
    </row>
    <row r="10" spans="1:36" s="302" customFormat="1" ht="20.100000000000001" customHeight="1" x14ac:dyDescent="0.2">
      <c r="A10" s="323" t="s">
        <v>67</v>
      </c>
      <c r="B10" s="67">
        <v>260398</v>
      </c>
      <c r="C10" s="185">
        <v>9.469352191695489E-2</v>
      </c>
      <c r="D10" s="68">
        <v>384066</v>
      </c>
      <c r="E10" s="69">
        <v>1.4749191622055469</v>
      </c>
      <c r="F10" s="68">
        <v>2419736</v>
      </c>
      <c r="G10" s="68">
        <v>9.2924523229825109</v>
      </c>
      <c r="H10" s="178">
        <v>145638126.16</v>
      </c>
      <c r="I10" s="203">
        <v>60.187609788836468</v>
      </c>
      <c r="J10" s="323" t="s">
        <v>67</v>
      </c>
      <c r="K10" s="67">
        <v>368418</v>
      </c>
      <c r="L10" s="343">
        <v>0.1257602336486402</v>
      </c>
      <c r="M10" s="68">
        <v>660996</v>
      </c>
      <c r="N10" s="69">
        <v>1.7941468657883166</v>
      </c>
      <c r="O10" s="67">
        <v>4619652</v>
      </c>
      <c r="P10" s="344">
        <v>12.539159324462974</v>
      </c>
      <c r="Q10" s="178">
        <v>280629661.47000003</v>
      </c>
      <c r="R10" s="203">
        <v>60.746926710063882</v>
      </c>
      <c r="S10" s="323" t="s">
        <v>67</v>
      </c>
      <c r="T10" s="67">
        <v>448131</v>
      </c>
      <c r="U10" s="185">
        <v>0.14666319316147119</v>
      </c>
      <c r="V10" s="68">
        <v>921614</v>
      </c>
      <c r="W10" s="69">
        <v>2.0565727432380263</v>
      </c>
      <c r="X10" s="68">
        <v>6870759</v>
      </c>
      <c r="Y10" s="68">
        <v>15.332032374461932</v>
      </c>
      <c r="Z10" s="178">
        <v>423059101.70999998</v>
      </c>
      <c r="AA10" s="182">
        <v>61.573852569999907</v>
      </c>
      <c r="AB10" s="323" t="s">
        <v>67</v>
      </c>
      <c r="AC10" s="67">
        <v>538524</v>
      </c>
      <c r="AD10" s="185">
        <v>0.17218618428120508</v>
      </c>
      <c r="AE10" s="68">
        <v>1243049</v>
      </c>
      <c r="AF10" s="69">
        <v>2.3082518142181221</v>
      </c>
      <c r="AG10" s="68">
        <v>9338391</v>
      </c>
      <c r="AH10" s="68">
        <v>17.340714619961226</v>
      </c>
      <c r="AI10" s="178">
        <v>514545981.00999999</v>
      </c>
      <c r="AJ10" s="182">
        <v>55.100068203398209</v>
      </c>
    </row>
    <row r="11" spans="1:36" s="302" customFormat="1" ht="30" customHeight="1" x14ac:dyDescent="0.2">
      <c r="A11" s="323" t="s">
        <v>68</v>
      </c>
      <c r="B11" s="67">
        <v>12940</v>
      </c>
      <c r="C11" s="185">
        <v>4.7056205255239913E-3</v>
      </c>
      <c r="D11" s="68">
        <v>21471</v>
      </c>
      <c r="E11" s="69">
        <v>1.6592735703245749</v>
      </c>
      <c r="F11" s="68">
        <v>256511</v>
      </c>
      <c r="G11" s="68">
        <v>19.823106646058733</v>
      </c>
      <c r="H11" s="178">
        <v>15203044.67</v>
      </c>
      <c r="I11" s="203">
        <v>59.268587584937876</v>
      </c>
      <c r="J11" s="323" t="s">
        <v>68</v>
      </c>
      <c r="K11" s="67">
        <v>22914</v>
      </c>
      <c r="L11" s="343">
        <v>7.8217405062318938E-3</v>
      </c>
      <c r="M11" s="68">
        <v>42118</v>
      </c>
      <c r="N11" s="69">
        <v>1.8380902505018766</v>
      </c>
      <c r="O11" s="67">
        <v>513230</v>
      </c>
      <c r="P11" s="344">
        <v>22.398097233132582</v>
      </c>
      <c r="Q11" s="178">
        <v>30983444</v>
      </c>
      <c r="R11" s="203">
        <v>60.369510745669579</v>
      </c>
      <c r="S11" s="323" t="s">
        <v>68</v>
      </c>
      <c r="T11" s="67">
        <v>33804</v>
      </c>
      <c r="U11" s="185">
        <v>1.1063288595590066E-2</v>
      </c>
      <c r="V11" s="68">
        <v>64200</v>
      </c>
      <c r="W11" s="69">
        <v>1.8991835285764997</v>
      </c>
      <c r="X11" s="68">
        <v>806587</v>
      </c>
      <c r="Y11" s="68">
        <v>23.860696958939769</v>
      </c>
      <c r="Z11" s="178">
        <v>49559383.030000001</v>
      </c>
      <c r="AA11" s="182">
        <v>61.443319852663137</v>
      </c>
      <c r="AB11" s="323" t="s">
        <v>68</v>
      </c>
      <c r="AC11" s="67">
        <v>41914</v>
      </c>
      <c r="AD11" s="185">
        <v>1.340146721030526E-2</v>
      </c>
      <c r="AE11" s="68">
        <v>81344</v>
      </c>
      <c r="AF11" s="69">
        <v>1.9407357923366895</v>
      </c>
      <c r="AG11" s="68">
        <v>1053310</v>
      </c>
      <c r="AH11" s="68">
        <v>25.130266736651237</v>
      </c>
      <c r="AI11" s="178">
        <v>57361413.609999999</v>
      </c>
      <c r="AJ11" s="182">
        <v>54.458244590861192</v>
      </c>
    </row>
    <row r="12" spans="1:36" s="302" customFormat="1" ht="30" customHeight="1" x14ac:dyDescent="0.2">
      <c r="A12" s="323" t="s">
        <v>69</v>
      </c>
      <c r="B12" s="67">
        <v>67929</v>
      </c>
      <c r="C12" s="185">
        <v>2.4702325863857743E-2</v>
      </c>
      <c r="D12" s="68">
        <v>100751</v>
      </c>
      <c r="E12" s="69">
        <v>1.4831809683640271</v>
      </c>
      <c r="F12" s="68">
        <v>296110</v>
      </c>
      <c r="G12" s="68">
        <v>4.3591102474642645</v>
      </c>
      <c r="H12" s="178">
        <v>17835492.550000001</v>
      </c>
      <c r="I12" s="203">
        <v>60.232658640370133</v>
      </c>
      <c r="J12" s="323" t="s">
        <v>69</v>
      </c>
      <c r="K12" s="67">
        <v>88226</v>
      </c>
      <c r="L12" s="343">
        <v>3.0116124548433928E-2</v>
      </c>
      <c r="M12" s="68">
        <v>155174</v>
      </c>
      <c r="N12" s="69">
        <v>1.7588239294539025</v>
      </c>
      <c r="O12" s="67">
        <v>454129</v>
      </c>
      <c r="P12" s="344">
        <v>5.1473375195520594</v>
      </c>
      <c r="Q12" s="178">
        <v>27455343.43</v>
      </c>
      <c r="R12" s="203">
        <v>60.45714638351658</v>
      </c>
      <c r="S12" s="323" t="s">
        <v>69</v>
      </c>
      <c r="T12" s="67">
        <v>99763</v>
      </c>
      <c r="U12" s="185">
        <v>3.2650185189973133E-2</v>
      </c>
      <c r="V12" s="68">
        <v>189931</v>
      </c>
      <c r="W12" s="69">
        <v>1.9038220582781191</v>
      </c>
      <c r="X12" s="68">
        <v>564264</v>
      </c>
      <c r="Y12" s="68">
        <v>5.6560448262381842</v>
      </c>
      <c r="Z12" s="178">
        <v>34424913.700000003</v>
      </c>
      <c r="AA12" s="182">
        <v>61.008523846993612</v>
      </c>
      <c r="AB12" s="323" t="s">
        <v>69</v>
      </c>
      <c r="AC12" s="67">
        <v>122368</v>
      </c>
      <c r="AD12" s="185">
        <v>3.9125608140254661E-2</v>
      </c>
      <c r="AE12" s="68">
        <v>267422</v>
      </c>
      <c r="AF12" s="69">
        <v>2.1853916056485354</v>
      </c>
      <c r="AG12" s="68">
        <v>801002</v>
      </c>
      <c r="AH12" s="68">
        <v>6.5458453190376567</v>
      </c>
      <c r="AI12" s="178">
        <v>43857814.579999998</v>
      </c>
      <c r="AJ12" s="182">
        <v>54.753689229240372</v>
      </c>
    </row>
    <row r="13" spans="1:36" s="302" customFormat="1" ht="20.100000000000001" customHeight="1" x14ac:dyDescent="0.2">
      <c r="A13" s="323" t="s">
        <v>70</v>
      </c>
      <c r="B13" s="67"/>
      <c r="C13" s="186"/>
      <c r="D13" s="68"/>
      <c r="E13" s="69"/>
      <c r="F13" s="68"/>
      <c r="G13" s="68"/>
      <c r="H13" s="178"/>
      <c r="I13" s="203"/>
      <c r="J13" s="323" t="s">
        <v>70</v>
      </c>
      <c r="K13" s="67">
        <v>80</v>
      </c>
      <c r="L13" s="345">
        <v>2.7308162717052956E-5</v>
      </c>
      <c r="M13" s="68">
        <v>86</v>
      </c>
      <c r="N13" s="69">
        <v>1.075</v>
      </c>
      <c r="O13" s="67">
        <v>533</v>
      </c>
      <c r="P13" s="344">
        <v>6.6624999999999996</v>
      </c>
      <c r="Q13" s="178">
        <v>38833.65</v>
      </c>
      <c r="R13" s="203">
        <v>72.858630393996251</v>
      </c>
      <c r="S13" s="323" t="s">
        <v>70</v>
      </c>
      <c r="T13" s="67">
        <v>199</v>
      </c>
      <c r="U13" s="366">
        <v>6.5128222415170486E-5</v>
      </c>
      <c r="V13" s="68">
        <v>214</v>
      </c>
      <c r="W13" s="69">
        <v>1.0753768844221105</v>
      </c>
      <c r="X13" s="68">
        <v>1485</v>
      </c>
      <c r="Y13" s="68">
        <v>7.4623115577889445</v>
      </c>
      <c r="Z13" s="178">
        <v>106574.43</v>
      </c>
      <c r="AA13" s="182">
        <v>71.767292929292921</v>
      </c>
      <c r="AB13" s="323" t="s">
        <v>70</v>
      </c>
      <c r="AC13" s="67">
        <v>248</v>
      </c>
      <c r="AD13" s="366">
        <v>7.9294838673371775E-5</v>
      </c>
      <c r="AE13" s="68">
        <v>259</v>
      </c>
      <c r="AF13" s="69">
        <v>1.0443548387096775</v>
      </c>
      <c r="AG13" s="68">
        <v>1847</v>
      </c>
      <c r="AH13" s="68">
        <v>7.44758064516129</v>
      </c>
      <c r="AI13" s="178">
        <v>118141.26</v>
      </c>
      <c r="AJ13" s="182">
        <v>63.9638657282079</v>
      </c>
    </row>
    <row r="14" spans="1:36" s="302" customFormat="1" ht="30" customHeight="1" x14ac:dyDescent="0.2">
      <c r="A14" s="323" t="s">
        <v>71</v>
      </c>
      <c r="B14" s="67">
        <v>687</v>
      </c>
      <c r="C14" s="187">
        <v>2.4982699389760292E-4</v>
      </c>
      <c r="D14" s="68">
        <v>1292</v>
      </c>
      <c r="E14" s="69">
        <v>1.8806404657933042</v>
      </c>
      <c r="F14" s="68">
        <v>17317</v>
      </c>
      <c r="G14" s="68">
        <v>25.20669577874818</v>
      </c>
      <c r="H14" s="178">
        <v>1352996.37</v>
      </c>
      <c r="I14" s="203">
        <v>78.131106427210256</v>
      </c>
      <c r="J14" s="323" t="s">
        <v>71</v>
      </c>
      <c r="K14" s="67">
        <v>1052</v>
      </c>
      <c r="L14" s="348">
        <v>3.5910233972924639E-4</v>
      </c>
      <c r="M14" s="68">
        <v>2443</v>
      </c>
      <c r="N14" s="69">
        <v>2.3222433460076046</v>
      </c>
      <c r="O14" s="67">
        <v>34158</v>
      </c>
      <c r="P14" s="344">
        <v>32.469581749049432</v>
      </c>
      <c r="Q14" s="178">
        <v>2659724.23</v>
      </c>
      <c r="R14" s="203">
        <v>77.865338427308387</v>
      </c>
      <c r="S14" s="323" t="s">
        <v>71</v>
      </c>
      <c r="T14" s="67">
        <v>1387</v>
      </c>
      <c r="U14" s="187">
        <v>4.5393389190875113E-4</v>
      </c>
      <c r="V14" s="68">
        <v>3357</v>
      </c>
      <c r="W14" s="69">
        <v>2.4203316510454216</v>
      </c>
      <c r="X14" s="68">
        <v>49243</v>
      </c>
      <c r="Y14" s="68">
        <v>35.503244412400868</v>
      </c>
      <c r="Z14" s="178">
        <v>3879755.72</v>
      </c>
      <c r="AA14" s="182">
        <v>78.787964177649613</v>
      </c>
      <c r="AB14" s="323" t="s">
        <v>71</v>
      </c>
      <c r="AC14" s="67">
        <v>1852</v>
      </c>
      <c r="AD14" s="187">
        <v>5.9215339202856661E-4</v>
      </c>
      <c r="AE14" s="68">
        <v>4640</v>
      </c>
      <c r="AF14" s="69">
        <v>2.5053995680345573</v>
      </c>
      <c r="AG14" s="68">
        <v>69232</v>
      </c>
      <c r="AH14" s="68">
        <v>37.382289416846653</v>
      </c>
      <c r="AI14" s="178">
        <v>4862522.67</v>
      </c>
      <c r="AJ14" s="182">
        <v>70.235189941067716</v>
      </c>
    </row>
    <row r="15" spans="1:36" s="302" customFormat="1" ht="30" customHeight="1" x14ac:dyDescent="0.2">
      <c r="A15" s="323" t="s">
        <v>125</v>
      </c>
      <c r="B15" s="67"/>
      <c r="C15" s="187"/>
      <c r="D15" s="68"/>
      <c r="E15" s="69"/>
      <c r="F15" s="68"/>
      <c r="G15" s="68"/>
      <c r="H15" s="178"/>
      <c r="I15" s="203"/>
      <c r="J15" s="323" t="s">
        <v>125</v>
      </c>
      <c r="K15" s="67"/>
      <c r="L15" s="348"/>
      <c r="M15" s="68"/>
      <c r="N15" s="69"/>
      <c r="O15" s="67"/>
      <c r="P15" s="344"/>
      <c r="Q15" s="178"/>
      <c r="R15" s="203"/>
      <c r="S15" s="323" t="s">
        <v>125</v>
      </c>
      <c r="T15" s="67"/>
      <c r="U15" s="187"/>
      <c r="V15" s="68"/>
      <c r="W15" s="69"/>
      <c r="X15" s="68"/>
      <c r="Y15" s="68"/>
      <c r="Z15" s="178"/>
      <c r="AA15" s="182"/>
      <c r="AB15" s="323" t="s">
        <v>125</v>
      </c>
      <c r="AC15" s="67"/>
      <c r="AD15" s="187"/>
      <c r="AE15" s="68"/>
      <c r="AF15" s="69"/>
      <c r="AG15" s="68"/>
      <c r="AH15" s="68"/>
      <c r="AI15" s="178"/>
      <c r="AJ15" s="182"/>
    </row>
    <row r="16" spans="1:36" s="302" customFormat="1" ht="30" customHeight="1" x14ac:dyDescent="0.2">
      <c r="A16" s="323" t="s">
        <v>124</v>
      </c>
      <c r="B16" s="67"/>
      <c r="C16" s="186"/>
      <c r="D16" s="68"/>
      <c r="E16" s="69"/>
      <c r="F16" s="68"/>
      <c r="G16" s="68"/>
      <c r="H16" s="178"/>
      <c r="I16" s="203"/>
      <c r="J16" s="323" t="s">
        <v>124</v>
      </c>
      <c r="K16" s="67"/>
      <c r="L16" s="347"/>
      <c r="M16" s="68"/>
      <c r="N16" s="69"/>
      <c r="O16" s="363"/>
      <c r="P16" s="344"/>
      <c r="Q16" s="178"/>
      <c r="R16" s="203"/>
      <c r="S16" s="323" t="s">
        <v>124</v>
      </c>
      <c r="T16" s="67">
        <v>2</v>
      </c>
      <c r="U16" s="186">
        <v>6.5455499914744215E-7</v>
      </c>
      <c r="V16" s="68">
        <v>2</v>
      </c>
      <c r="W16" s="69">
        <v>1</v>
      </c>
      <c r="X16" s="68">
        <v>25</v>
      </c>
      <c r="Y16" s="68">
        <v>12.5</v>
      </c>
      <c r="Z16" s="178">
        <v>254.45</v>
      </c>
      <c r="AA16" s="182">
        <v>10.177999999999999</v>
      </c>
      <c r="AB16" s="323" t="s">
        <v>124</v>
      </c>
      <c r="AC16" s="67">
        <v>7</v>
      </c>
      <c r="AD16" s="186">
        <v>2.2381607690064611E-6</v>
      </c>
      <c r="AE16" s="68">
        <v>8</v>
      </c>
      <c r="AF16" s="69">
        <v>1.1428571428571428</v>
      </c>
      <c r="AG16" s="68">
        <v>126</v>
      </c>
      <c r="AH16" s="68">
        <v>18</v>
      </c>
      <c r="AI16" s="178">
        <v>7535.26</v>
      </c>
      <c r="AJ16" s="182">
        <v>59.803650793650796</v>
      </c>
    </row>
    <row r="17" spans="1:36" s="5" customFormat="1" ht="20.100000000000001" customHeight="1" x14ac:dyDescent="0.2">
      <c r="A17" s="323" t="s">
        <v>72</v>
      </c>
      <c r="B17" s="67"/>
      <c r="C17" s="187"/>
      <c r="D17" s="68"/>
      <c r="E17" s="69"/>
      <c r="F17" s="68"/>
      <c r="G17" s="68"/>
      <c r="H17" s="178"/>
      <c r="I17" s="203"/>
      <c r="J17" s="323" t="s">
        <v>72</v>
      </c>
      <c r="K17" s="67"/>
      <c r="L17" s="348"/>
      <c r="M17" s="68"/>
      <c r="N17" s="69"/>
      <c r="O17" s="67"/>
      <c r="P17" s="344"/>
      <c r="Q17" s="178"/>
      <c r="R17" s="203"/>
      <c r="S17" s="323" t="s">
        <v>72</v>
      </c>
      <c r="T17" s="67"/>
      <c r="U17" s="187"/>
      <c r="V17" s="68"/>
      <c r="W17" s="69"/>
      <c r="X17" s="68"/>
      <c r="Y17" s="68"/>
      <c r="Z17" s="178"/>
      <c r="AA17" s="182"/>
      <c r="AB17" s="323" t="s">
        <v>72</v>
      </c>
      <c r="AC17" s="67"/>
      <c r="AD17" s="187"/>
      <c r="AE17" s="68"/>
      <c r="AF17" s="69"/>
      <c r="AG17" s="68"/>
      <c r="AH17" s="68"/>
      <c r="AI17" s="178"/>
      <c r="AJ17" s="182"/>
    </row>
    <row r="18" spans="1:36" s="302" customFormat="1" ht="15" customHeight="1" x14ac:dyDescent="0.2">
      <c r="A18" s="323" t="s">
        <v>73</v>
      </c>
      <c r="B18" s="67">
        <v>44242</v>
      </c>
      <c r="C18" s="185">
        <v>1.6088567487653201E-2</v>
      </c>
      <c r="D18" s="68"/>
      <c r="E18" s="69"/>
      <c r="F18" s="68">
        <v>3232813</v>
      </c>
      <c r="G18" s="68">
        <v>73.071131504000718</v>
      </c>
      <c r="H18" s="178">
        <v>163264471.77000001</v>
      </c>
      <c r="I18" s="203">
        <v>50.502293751602707</v>
      </c>
      <c r="J18" s="323" t="s">
        <v>73</v>
      </c>
      <c r="K18" s="67">
        <v>55296</v>
      </c>
      <c r="L18" s="348">
        <v>1.8875402070027004E-2</v>
      </c>
      <c r="M18" s="68"/>
      <c r="N18" s="69"/>
      <c r="O18" s="67">
        <v>6575363</v>
      </c>
      <c r="P18" s="344">
        <v>118.91209129050925</v>
      </c>
      <c r="Q18" s="178">
        <v>339156048.83999997</v>
      </c>
      <c r="R18" s="203">
        <v>51.579821348266243</v>
      </c>
      <c r="S18" s="323" t="s">
        <v>73</v>
      </c>
      <c r="T18" s="67">
        <v>64220</v>
      </c>
      <c r="U18" s="185">
        <v>2.1017761022624367E-2</v>
      </c>
      <c r="V18" s="68"/>
      <c r="W18" s="69"/>
      <c r="X18" s="68">
        <v>9938996</v>
      </c>
      <c r="Y18" s="68">
        <v>154.76480847088135</v>
      </c>
      <c r="Z18" s="178">
        <v>521879837.24000001</v>
      </c>
      <c r="AA18" s="182">
        <v>52.508305390202395</v>
      </c>
      <c r="AB18" s="323" t="s">
        <v>73</v>
      </c>
      <c r="AC18" s="67">
        <v>75148</v>
      </c>
      <c r="AD18" s="185">
        <v>2.4027615067042506E-2</v>
      </c>
      <c r="AE18" s="68"/>
      <c r="AF18" s="69"/>
      <c r="AG18" s="68">
        <v>14329358</v>
      </c>
      <c r="AH18" s="68">
        <v>190.6818278596902</v>
      </c>
      <c r="AI18" s="178">
        <v>644680031.35000002</v>
      </c>
      <c r="AJ18" s="182">
        <v>44.990154572870608</v>
      </c>
    </row>
    <row r="19" spans="1:36" s="302" customFormat="1" ht="15" customHeight="1" x14ac:dyDescent="0.2">
      <c r="A19" s="325" t="s">
        <v>74</v>
      </c>
      <c r="B19" s="70">
        <v>43886</v>
      </c>
      <c r="C19" s="192">
        <v>1.5959108375822709E-2</v>
      </c>
      <c r="D19" s="71"/>
      <c r="E19" s="74"/>
      <c r="F19" s="71">
        <v>3215180</v>
      </c>
      <c r="G19" s="71">
        <v>73.262088137447023</v>
      </c>
      <c r="H19" s="179">
        <v>162590085.90000001</v>
      </c>
      <c r="I19" s="204">
        <v>50.569512717794964</v>
      </c>
      <c r="J19" s="325" t="s">
        <v>74</v>
      </c>
      <c r="K19" s="70">
        <v>54774</v>
      </c>
      <c r="L19" s="350">
        <v>1.8697216308298233E-2</v>
      </c>
      <c r="M19" s="71"/>
      <c r="N19" s="74"/>
      <c r="O19" s="70">
        <v>6539321</v>
      </c>
      <c r="P19" s="351">
        <v>119.38731880089094</v>
      </c>
      <c r="Q19" s="179">
        <v>337769062.14999998</v>
      </c>
      <c r="R19" s="204">
        <v>51.652008236023278</v>
      </c>
      <c r="S19" s="325" t="s">
        <v>74</v>
      </c>
      <c r="T19" s="70">
        <v>63506</v>
      </c>
      <c r="U19" s="192">
        <v>2.0784084887928728E-2</v>
      </c>
      <c r="V19" s="71"/>
      <c r="W19" s="74"/>
      <c r="X19" s="71">
        <v>9883636</v>
      </c>
      <c r="Y19" s="71">
        <v>155.63310553333542</v>
      </c>
      <c r="Z19" s="179">
        <v>519723186.76999998</v>
      </c>
      <c r="AA19" s="199">
        <v>52.584209573278493</v>
      </c>
      <c r="AB19" s="325" t="s">
        <v>74</v>
      </c>
      <c r="AC19" s="70">
        <v>74183</v>
      </c>
      <c r="AD19" s="192">
        <v>2.3719068618172332E-2</v>
      </c>
      <c r="AE19" s="71"/>
      <c r="AF19" s="74"/>
      <c r="AG19" s="71">
        <v>14237715</v>
      </c>
      <c r="AH19" s="71">
        <v>191.92692395831929</v>
      </c>
      <c r="AI19" s="179">
        <v>641801645.53999996</v>
      </c>
      <c r="AJ19" s="199">
        <v>45.077573581153999</v>
      </c>
    </row>
    <row r="20" spans="1:36" s="302" customFormat="1" ht="15" customHeight="1" x14ac:dyDescent="0.2">
      <c r="A20" s="325" t="s">
        <v>355</v>
      </c>
      <c r="B20" s="70"/>
      <c r="C20" s="194"/>
      <c r="D20" s="71"/>
      <c r="E20" s="74"/>
      <c r="F20" s="71"/>
      <c r="G20" s="71"/>
      <c r="H20" s="179"/>
      <c r="I20" s="204"/>
      <c r="J20" s="325" t="s">
        <v>355</v>
      </c>
      <c r="K20" s="70"/>
      <c r="L20" s="352"/>
      <c r="M20" s="71"/>
      <c r="N20" s="74"/>
      <c r="O20" s="70"/>
      <c r="P20" s="351"/>
      <c r="Q20" s="179"/>
      <c r="R20" s="204"/>
      <c r="S20" s="325" t="s">
        <v>75</v>
      </c>
      <c r="T20" s="70"/>
      <c r="U20" s="194"/>
      <c r="V20" s="71"/>
      <c r="W20" s="74"/>
      <c r="X20" s="71"/>
      <c r="Y20" s="71"/>
      <c r="Z20" s="179"/>
      <c r="AA20" s="199"/>
      <c r="AB20" s="325" t="s">
        <v>75</v>
      </c>
      <c r="AC20" s="70">
        <v>0</v>
      </c>
      <c r="AD20" s="194"/>
      <c r="AE20" s="71"/>
      <c r="AF20" s="74"/>
      <c r="AG20" s="71"/>
      <c r="AH20" s="71"/>
      <c r="AI20" s="179"/>
      <c r="AJ20" s="199"/>
    </row>
    <row r="21" spans="1:36" s="302" customFormat="1" ht="15" customHeight="1" x14ac:dyDescent="0.2">
      <c r="A21" s="325" t="s">
        <v>76</v>
      </c>
      <c r="B21" s="70">
        <v>71</v>
      </c>
      <c r="C21" s="191">
        <v>2.5819092527990987E-5</v>
      </c>
      <c r="D21" s="71"/>
      <c r="E21" s="74"/>
      <c r="F21" s="71">
        <v>2817</v>
      </c>
      <c r="G21" s="71">
        <v>39.676056338028168</v>
      </c>
      <c r="H21" s="179">
        <v>185212.4</v>
      </c>
      <c r="I21" s="204">
        <v>65.748100816471421</v>
      </c>
      <c r="J21" s="325" t="s">
        <v>76</v>
      </c>
      <c r="K21" s="70">
        <v>95</v>
      </c>
      <c r="L21" s="353">
        <v>3.2428443226500385E-5</v>
      </c>
      <c r="M21" s="71"/>
      <c r="N21" s="74"/>
      <c r="O21" s="70">
        <v>5731</v>
      </c>
      <c r="P21" s="351">
        <v>60.326315789473682</v>
      </c>
      <c r="Q21" s="179">
        <v>356638.39</v>
      </c>
      <c r="R21" s="204">
        <v>62.229696388064916</v>
      </c>
      <c r="S21" s="325" t="s">
        <v>76</v>
      </c>
      <c r="T21" s="70">
        <v>123</v>
      </c>
      <c r="U21" s="191">
        <v>4.0255132447567691E-5</v>
      </c>
      <c r="V21" s="71"/>
      <c r="W21" s="74"/>
      <c r="X21" s="71">
        <v>8142</v>
      </c>
      <c r="Y21" s="71">
        <v>66.195121951219505</v>
      </c>
      <c r="Z21" s="179">
        <v>523347.48</v>
      </c>
      <c r="AA21" s="199">
        <v>64.277509211495939</v>
      </c>
      <c r="AB21" s="325" t="s">
        <v>76</v>
      </c>
      <c r="AC21" s="70">
        <v>166</v>
      </c>
      <c r="AD21" s="191">
        <v>5.3076383950724653E-5</v>
      </c>
      <c r="AE21" s="71"/>
      <c r="AF21" s="74"/>
      <c r="AG21" s="71">
        <v>13146</v>
      </c>
      <c r="AH21" s="71">
        <v>79.192771084337352</v>
      </c>
      <c r="AI21" s="179">
        <v>826118.83</v>
      </c>
      <c r="AJ21" s="199">
        <v>62.841840103453521</v>
      </c>
    </row>
    <row r="22" spans="1:36" s="302" customFormat="1" ht="30" customHeight="1" x14ac:dyDescent="0.2">
      <c r="A22" s="325" t="s">
        <v>77</v>
      </c>
      <c r="B22" s="70">
        <v>285</v>
      </c>
      <c r="C22" s="194">
        <v>1.0364001930249903E-4</v>
      </c>
      <c r="D22" s="71"/>
      <c r="E22" s="74"/>
      <c r="F22" s="71">
        <v>14816</v>
      </c>
      <c r="G22" s="71">
        <v>51.9859649122807</v>
      </c>
      <c r="H22" s="179">
        <v>489173.47</v>
      </c>
      <c r="I22" s="204">
        <v>33.016567899568031</v>
      </c>
      <c r="J22" s="325" t="s">
        <v>77</v>
      </c>
      <c r="K22" s="70">
        <v>427</v>
      </c>
      <c r="L22" s="352">
        <v>1.4575731850227015E-4</v>
      </c>
      <c r="M22" s="71"/>
      <c r="N22" s="74"/>
      <c r="O22" s="70">
        <v>30311</v>
      </c>
      <c r="P22" s="351">
        <v>70.985948477751762</v>
      </c>
      <c r="Q22" s="179">
        <v>1030348.3</v>
      </c>
      <c r="R22" s="204">
        <v>33.992553858335256</v>
      </c>
      <c r="S22" s="325" t="s">
        <v>77</v>
      </c>
      <c r="T22" s="70">
        <v>591</v>
      </c>
      <c r="U22" s="194">
        <v>1.9342100224806915E-4</v>
      </c>
      <c r="V22" s="71"/>
      <c r="W22" s="74"/>
      <c r="X22" s="71">
        <v>47218</v>
      </c>
      <c r="Y22" s="71">
        <v>79.895093062605753</v>
      </c>
      <c r="Z22" s="179">
        <v>1633302.99</v>
      </c>
      <c r="AA22" s="199">
        <v>34.590685543648611</v>
      </c>
      <c r="AB22" s="325" t="s">
        <v>77</v>
      </c>
      <c r="AC22" s="70">
        <v>799</v>
      </c>
      <c r="AD22" s="194">
        <v>2.554700649194518E-4</v>
      </c>
      <c r="AE22" s="71"/>
      <c r="AF22" s="74"/>
      <c r="AG22" s="71">
        <v>78497</v>
      </c>
      <c r="AH22" s="71">
        <v>98.244055068836047</v>
      </c>
      <c r="AI22" s="179">
        <v>2052266.98</v>
      </c>
      <c r="AJ22" s="199">
        <v>26.14452756156286</v>
      </c>
    </row>
    <row r="23" spans="1:36" s="302" customFormat="1" ht="15" customHeight="1" x14ac:dyDescent="0.2">
      <c r="A23" s="323" t="s">
        <v>327</v>
      </c>
      <c r="B23" s="67">
        <v>44269</v>
      </c>
      <c r="C23" s="185">
        <v>1.6098386015797647E-2</v>
      </c>
      <c r="D23" s="68"/>
      <c r="E23" s="69"/>
      <c r="F23" s="68">
        <v>2145431</v>
      </c>
      <c r="G23" s="68">
        <v>48.463507194650887</v>
      </c>
      <c r="H23" s="178">
        <v>75500307.74000001</v>
      </c>
      <c r="I23" s="203">
        <v>35.191207612829317</v>
      </c>
      <c r="J23" s="324" t="s">
        <v>341</v>
      </c>
      <c r="K23" s="67">
        <v>54501</v>
      </c>
      <c r="L23" s="343">
        <v>1.8604027203026289E-2</v>
      </c>
      <c r="M23" s="68"/>
      <c r="N23" s="69"/>
      <c r="O23" s="67">
        <v>4223797</v>
      </c>
      <c r="P23" s="344">
        <v>77.499440377240788</v>
      </c>
      <c r="Q23" s="178">
        <v>151790880.26999998</v>
      </c>
      <c r="R23" s="203">
        <v>35.937068062219844</v>
      </c>
      <c r="S23" s="324" t="s">
        <v>341</v>
      </c>
      <c r="T23" s="67">
        <v>66618</v>
      </c>
      <c r="U23" s="185">
        <v>2.1802572466602149E-2</v>
      </c>
      <c r="V23" s="68"/>
      <c r="W23" s="69"/>
      <c r="X23" s="68">
        <v>6412331</v>
      </c>
      <c r="Y23" s="68">
        <v>96.255231318862769</v>
      </c>
      <c r="Z23" s="178">
        <v>227271652.19</v>
      </c>
      <c r="AA23" s="182">
        <v>35.442907140944534</v>
      </c>
      <c r="AB23" s="324" t="s">
        <v>341</v>
      </c>
      <c r="AC23" s="67">
        <v>81313</v>
      </c>
      <c r="AD23" s="185">
        <v>2.599879523003177E-2</v>
      </c>
      <c r="AE23" s="68"/>
      <c r="AF23" s="69"/>
      <c r="AG23" s="68">
        <v>8928643</v>
      </c>
      <c r="AH23" s="68">
        <v>109.80584900323441</v>
      </c>
      <c r="AI23" s="178">
        <v>311209641.67999995</v>
      </c>
      <c r="AJ23" s="182">
        <v>34.855200468873036</v>
      </c>
    </row>
    <row r="24" spans="1:36" s="302" customFormat="1" ht="15" customHeight="1" x14ac:dyDescent="0.2">
      <c r="A24" s="325" t="s">
        <v>128</v>
      </c>
      <c r="B24" s="70">
        <v>37422</v>
      </c>
      <c r="C24" s="192">
        <v>1.3608480008203926E-2</v>
      </c>
      <c r="D24" s="71"/>
      <c r="E24" s="74"/>
      <c r="F24" s="71">
        <v>1858272</v>
      </c>
      <c r="G24" s="71">
        <v>49.657206990540324</v>
      </c>
      <c r="H24" s="179">
        <v>70109737.010000005</v>
      </c>
      <c r="I24" s="204">
        <v>37.728457949105412</v>
      </c>
      <c r="J24" s="326" t="s">
        <v>128</v>
      </c>
      <c r="K24" s="70">
        <v>45864</v>
      </c>
      <c r="L24" s="350">
        <v>1.5655769685686459E-2</v>
      </c>
      <c r="M24" s="71"/>
      <c r="N24" s="74"/>
      <c r="O24" s="70">
        <v>3694685</v>
      </c>
      <c r="P24" s="351">
        <v>80.557408860980289</v>
      </c>
      <c r="Q24" s="179">
        <v>141691911.78999999</v>
      </c>
      <c r="R24" s="204">
        <v>38.350200839855084</v>
      </c>
      <c r="S24" s="326" t="s">
        <v>128</v>
      </c>
      <c r="T24" s="70">
        <v>54860</v>
      </c>
      <c r="U24" s="192">
        <v>1.7954443626614337E-2</v>
      </c>
      <c r="V24" s="71"/>
      <c r="W24" s="74"/>
      <c r="X24" s="71">
        <v>5639108</v>
      </c>
      <c r="Y24" s="71">
        <v>102.79088589135982</v>
      </c>
      <c r="Z24" s="179">
        <v>212705548.91999999</v>
      </c>
      <c r="AA24" s="199">
        <v>37.719715408890906</v>
      </c>
      <c r="AB24" s="326" t="s">
        <v>128</v>
      </c>
      <c r="AC24" s="70">
        <v>65985</v>
      </c>
      <c r="AD24" s="192">
        <v>2.1097862620413049E-2</v>
      </c>
      <c r="AE24" s="71"/>
      <c r="AF24" s="74"/>
      <c r="AG24" s="71">
        <v>7807880</v>
      </c>
      <c r="AH24" s="71">
        <v>118.32810487231947</v>
      </c>
      <c r="AI24" s="179">
        <v>290410558.58999997</v>
      </c>
      <c r="AJ24" s="199">
        <v>37.194546866755118</v>
      </c>
    </row>
    <row r="25" spans="1:36" s="302" customFormat="1" ht="30" customHeight="1" x14ac:dyDescent="0.2">
      <c r="A25" s="325" t="s">
        <v>129</v>
      </c>
      <c r="B25" s="70">
        <v>6847</v>
      </c>
      <c r="C25" s="192">
        <v>2.4899060075937226E-3</v>
      </c>
      <c r="D25" s="71"/>
      <c r="E25" s="74"/>
      <c r="F25" s="71">
        <v>287159</v>
      </c>
      <c r="G25" s="71">
        <v>41.939389513655613</v>
      </c>
      <c r="H25" s="179">
        <v>5390570.7300000004</v>
      </c>
      <c r="I25" s="204">
        <v>18.772076549925305</v>
      </c>
      <c r="J25" s="325" t="s">
        <v>129</v>
      </c>
      <c r="K25" s="70">
        <v>8637</v>
      </c>
      <c r="L25" s="350">
        <v>2.94825751733983E-3</v>
      </c>
      <c r="M25" s="71"/>
      <c r="N25" s="74"/>
      <c r="O25" s="70">
        <v>529112</v>
      </c>
      <c r="P25" s="351">
        <v>61.261086025240246</v>
      </c>
      <c r="Q25" s="179">
        <v>10098968.48</v>
      </c>
      <c r="R25" s="204">
        <v>19.086636628917887</v>
      </c>
      <c r="S25" s="325" t="s">
        <v>129</v>
      </c>
      <c r="T25" s="70">
        <v>11758</v>
      </c>
      <c r="U25" s="192">
        <v>3.8481288399878121E-3</v>
      </c>
      <c r="V25" s="71"/>
      <c r="W25" s="74"/>
      <c r="X25" s="71">
        <v>773223</v>
      </c>
      <c r="Y25" s="71">
        <v>65.761439020241539</v>
      </c>
      <c r="Z25" s="179">
        <v>14566103.27</v>
      </c>
      <c r="AA25" s="199">
        <v>18.838166053001526</v>
      </c>
      <c r="AB25" s="325" t="s">
        <v>129</v>
      </c>
      <c r="AC25" s="70">
        <v>15328</v>
      </c>
      <c r="AD25" s="192">
        <v>4.9009326096187194E-3</v>
      </c>
      <c r="AE25" s="71"/>
      <c r="AF25" s="74"/>
      <c r="AG25" s="71">
        <v>1120763</v>
      </c>
      <c r="AH25" s="71">
        <v>73.118671711899793</v>
      </c>
      <c r="AI25" s="179">
        <v>20799083.09</v>
      </c>
      <c r="AJ25" s="199">
        <v>18.557967286571738</v>
      </c>
    </row>
    <row r="26" spans="1:36" s="5" customFormat="1" ht="15" customHeight="1" x14ac:dyDescent="0.2">
      <c r="A26" s="323" t="s">
        <v>121</v>
      </c>
      <c r="B26" s="67">
        <v>283</v>
      </c>
      <c r="C26" s="187">
        <v>1.0291272092142887E-4</v>
      </c>
      <c r="D26" s="68"/>
      <c r="E26" s="69"/>
      <c r="F26" s="68">
        <v>15055</v>
      </c>
      <c r="G26" s="68">
        <v>53.197879858657245</v>
      </c>
      <c r="H26" s="178">
        <v>1022058.2400000001</v>
      </c>
      <c r="I26" s="203">
        <v>67.888292261707079</v>
      </c>
      <c r="J26" s="323" t="s">
        <v>121</v>
      </c>
      <c r="K26" s="67">
        <v>353</v>
      </c>
      <c r="L26" s="348">
        <v>1.2049726798899617E-4</v>
      </c>
      <c r="M26" s="68"/>
      <c r="N26" s="69"/>
      <c r="O26" s="67">
        <v>30957</v>
      </c>
      <c r="P26" s="344">
        <v>87.696883852691215</v>
      </c>
      <c r="Q26" s="178">
        <v>2049111.27</v>
      </c>
      <c r="R26" s="203">
        <v>66.192178505669148</v>
      </c>
      <c r="S26" s="323" t="s">
        <v>121</v>
      </c>
      <c r="T26" s="67">
        <v>430</v>
      </c>
      <c r="U26" s="187">
        <v>1.4072932481670007E-4</v>
      </c>
      <c r="V26" s="68"/>
      <c r="W26" s="69"/>
      <c r="X26" s="68">
        <v>47368</v>
      </c>
      <c r="Y26" s="68">
        <v>110.15813953488372</v>
      </c>
      <c r="Z26" s="178">
        <v>3188975.87</v>
      </c>
      <c r="AA26" s="182">
        <v>67.323422352643135</v>
      </c>
      <c r="AB26" s="323" t="s">
        <v>121</v>
      </c>
      <c r="AC26" s="67">
        <v>523</v>
      </c>
      <c r="AD26" s="187">
        <v>1.6722258317005418E-4</v>
      </c>
      <c r="AE26" s="68"/>
      <c r="AF26" s="69"/>
      <c r="AG26" s="68">
        <v>62434</v>
      </c>
      <c r="AH26" s="68">
        <v>119.37667304015297</v>
      </c>
      <c r="AI26" s="178">
        <v>3809251.14</v>
      </c>
      <c r="AJ26" s="182">
        <v>61.012447384437969</v>
      </c>
    </row>
    <row r="27" spans="1:36" s="5" customFormat="1" ht="15" x14ac:dyDescent="0.2">
      <c r="A27" s="325" t="s">
        <v>123</v>
      </c>
      <c r="B27" s="70">
        <v>254</v>
      </c>
      <c r="C27" s="194">
        <v>9.2366894395911421E-5</v>
      </c>
      <c r="D27" s="71"/>
      <c r="E27" s="74"/>
      <c r="F27" s="71">
        <v>13852</v>
      </c>
      <c r="G27" s="71">
        <v>54.535433070866141</v>
      </c>
      <c r="H27" s="179">
        <v>969636.06</v>
      </c>
      <c r="I27" s="204">
        <v>69.999715564539414</v>
      </c>
      <c r="J27" s="325" t="s">
        <v>123</v>
      </c>
      <c r="K27" s="70">
        <v>315</v>
      </c>
      <c r="L27" s="352">
        <v>1.0752589069839602E-4</v>
      </c>
      <c r="M27" s="71"/>
      <c r="N27" s="74"/>
      <c r="O27" s="362">
        <v>28855</v>
      </c>
      <c r="P27" s="351">
        <v>91.603174603174608</v>
      </c>
      <c r="Q27" s="179">
        <v>1961067.61</v>
      </c>
      <c r="R27" s="204">
        <v>67.962835210535445</v>
      </c>
      <c r="S27" s="325" t="s">
        <v>123</v>
      </c>
      <c r="T27" s="70">
        <v>376</v>
      </c>
      <c r="U27" s="194">
        <v>1.2305633983971911E-4</v>
      </c>
      <c r="V27" s="71"/>
      <c r="W27" s="74"/>
      <c r="X27" s="71">
        <v>44474</v>
      </c>
      <c r="Y27" s="71">
        <v>118.28191489361703</v>
      </c>
      <c r="Z27" s="179">
        <v>3067714.06</v>
      </c>
      <c r="AA27" s="199">
        <v>68.97769618203894</v>
      </c>
      <c r="AB27" s="325" t="s">
        <v>123</v>
      </c>
      <c r="AC27" s="70">
        <v>444</v>
      </c>
      <c r="AD27" s="194">
        <v>1.4196334020555269E-4</v>
      </c>
      <c r="AE27" s="71"/>
      <c r="AF27" s="74"/>
      <c r="AG27" s="71">
        <v>55968</v>
      </c>
      <c r="AH27" s="71">
        <v>126.05405405405405</v>
      </c>
      <c r="AI27" s="179">
        <v>3532204.27</v>
      </c>
      <c r="AJ27" s="199">
        <v>63.111139758433389</v>
      </c>
    </row>
    <row r="28" spans="1:36" s="5" customFormat="1" x14ac:dyDescent="0.2">
      <c r="A28" s="327" t="s">
        <v>122</v>
      </c>
      <c r="B28" s="127">
        <v>29</v>
      </c>
      <c r="C28" s="205">
        <v>1.0545826525517446E-5</v>
      </c>
      <c r="D28" s="128"/>
      <c r="E28" s="130"/>
      <c r="F28" s="128">
        <v>1203</v>
      </c>
      <c r="G28" s="128">
        <v>41.482758620689658</v>
      </c>
      <c r="H28" s="180">
        <v>52422.18</v>
      </c>
      <c r="I28" s="206">
        <v>43.576209476309231</v>
      </c>
      <c r="J28" s="327" t="s">
        <v>122</v>
      </c>
      <c r="K28" s="127">
        <v>38</v>
      </c>
      <c r="L28" s="360">
        <v>1.2971377290600155E-5</v>
      </c>
      <c r="M28" s="128"/>
      <c r="N28" s="130"/>
      <c r="O28" s="127">
        <v>2102</v>
      </c>
      <c r="P28" s="356">
        <v>55.315789473684212</v>
      </c>
      <c r="Q28" s="180">
        <v>88043.66</v>
      </c>
      <c r="R28" s="206">
        <v>41.885661274976215</v>
      </c>
      <c r="S28" s="327" t="s">
        <v>122</v>
      </c>
      <c r="T28" s="127">
        <v>54</v>
      </c>
      <c r="U28" s="205">
        <v>1.7672984976980938E-5</v>
      </c>
      <c r="V28" s="128"/>
      <c r="W28" s="130"/>
      <c r="X28" s="128">
        <v>2894</v>
      </c>
      <c r="Y28" s="128">
        <v>53.592592592592595</v>
      </c>
      <c r="Z28" s="180">
        <v>121261.81</v>
      </c>
      <c r="AA28" s="200">
        <v>41.901109191430542</v>
      </c>
      <c r="AB28" s="327" t="s">
        <v>122</v>
      </c>
      <c r="AC28" s="127">
        <v>79</v>
      </c>
      <c r="AD28" s="205">
        <v>2.5259242964501491E-5</v>
      </c>
      <c r="AE28" s="128"/>
      <c r="AF28" s="130"/>
      <c r="AG28" s="128">
        <v>6466</v>
      </c>
      <c r="AH28" s="128">
        <v>81.848101265822791</v>
      </c>
      <c r="AI28" s="180">
        <v>277046.87</v>
      </c>
      <c r="AJ28" s="200">
        <v>42.846716671821838</v>
      </c>
    </row>
    <row r="29" spans="1:36" s="85" customFormat="1" ht="9.75" customHeight="1" x14ac:dyDescent="0.2">
      <c r="A29" s="220"/>
      <c r="B29" s="71"/>
      <c r="C29" s="191"/>
      <c r="D29" s="71"/>
      <c r="E29" s="74"/>
      <c r="F29" s="71"/>
      <c r="G29" s="71"/>
      <c r="H29" s="179"/>
      <c r="I29" s="199"/>
      <c r="J29" s="375"/>
      <c r="K29" s="375"/>
      <c r="L29" s="375"/>
      <c r="M29" s="375"/>
      <c r="N29" s="375"/>
      <c r="O29" s="375"/>
      <c r="P29" s="375"/>
      <c r="Q29" s="375"/>
      <c r="R29" s="375"/>
      <c r="S29" s="394"/>
      <c r="T29" s="394"/>
      <c r="U29" s="394"/>
      <c r="V29" s="394"/>
      <c r="W29" s="394"/>
      <c r="X29" s="394"/>
      <c r="Y29" s="394"/>
      <c r="Z29" s="394"/>
      <c r="AA29" s="394"/>
      <c r="AB29" s="394"/>
      <c r="AC29" s="394"/>
      <c r="AD29" s="394"/>
      <c r="AE29" s="394"/>
      <c r="AF29" s="394"/>
      <c r="AG29" s="394"/>
      <c r="AH29" s="394"/>
      <c r="AI29" s="394"/>
      <c r="AJ29" s="394"/>
    </row>
    <row r="30" spans="1:36" s="5" customFormat="1" ht="42.75" customHeight="1" x14ac:dyDescent="0.2">
      <c r="A30" s="375" t="s">
        <v>303</v>
      </c>
      <c r="B30" s="388"/>
      <c r="C30" s="388"/>
      <c r="D30" s="388"/>
      <c r="E30" s="388"/>
      <c r="F30" s="388"/>
      <c r="G30" s="388"/>
      <c r="H30" s="388"/>
      <c r="I30" s="388"/>
      <c r="J30" s="390" t="s">
        <v>303</v>
      </c>
      <c r="K30" s="390"/>
      <c r="L30" s="390"/>
      <c r="M30" s="390"/>
      <c r="N30" s="390"/>
      <c r="O30" s="390"/>
      <c r="P30" s="390"/>
      <c r="Q30" s="390"/>
      <c r="R30" s="390"/>
      <c r="S30" s="390" t="s">
        <v>303</v>
      </c>
      <c r="T30" s="390"/>
      <c r="U30" s="390"/>
      <c r="V30" s="390"/>
      <c r="W30" s="390"/>
      <c r="X30" s="390"/>
      <c r="Y30" s="390"/>
      <c r="Z30" s="390"/>
      <c r="AA30" s="390"/>
      <c r="AB30" s="390" t="s">
        <v>303</v>
      </c>
      <c r="AC30" s="390"/>
      <c r="AD30" s="390"/>
      <c r="AE30" s="390"/>
      <c r="AF30" s="390"/>
      <c r="AG30" s="390"/>
      <c r="AH30" s="390"/>
      <c r="AI30" s="390"/>
      <c r="AJ30" s="390"/>
    </row>
    <row r="31" spans="1:36" ht="30" customHeight="1" x14ac:dyDescent="0.2">
      <c r="A31" s="390" t="s">
        <v>324</v>
      </c>
      <c r="B31" s="390"/>
      <c r="C31" s="390"/>
      <c r="D31" s="390"/>
      <c r="E31" s="390"/>
      <c r="F31" s="390"/>
      <c r="G31" s="390"/>
      <c r="H31" s="390"/>
      <c r="I31" s="390"/>
      <c r="J31" s="390" t="s">
        <v>324</v>
      </c>
      <c r="K31" s="390"/>
      <c r="L31" s="390"/>
      <c r="M31" s="390"/>
      <c r="N31" s="390"/>
      <c r="O31" s="390"/>
      <c r="P31" s="390"/>
      <c r="Q31" s="390"/>
      <c r="R31" s="390"/>
      <c r="S31" s="390" t="s">
        <v>359</v>
      </c>
      <c r="T31" s="390"/>
      <c r="U31" s="390"/>
      <c r="V31" s="390"/>
      <c r="W31" s="390"/>
      <c r="X31" s="390"/>
      <c r="Y31" s="390"/>
      <c r="Z31" s="390"/>
      <c r="AA31" s="390"/>
      <c r="AB31" s="390" t="s">
        <v>359</v>
      </c>
      <c r="AC31" s="390"/>
      <c r="AD31" s="390"/>
      <c r="AE31" s="390"/>
      <c r="AF31" s="390"/>
      <c r="AG31" s="390"/>
      <c r="AH31" s="390"/>
      <c r="AI31" s="390"/>
      <c r="AJ31" s="390"/>
    </row>
    <row r="32" spans="1:36" ht="30" customHeight="1" x14ac:dyDescent="0.2">
      <c r="A32" s="375" t="s">
        <v>367</v>
      </c>
      <c r="B32" s="388"/>
      <c r="C32" s="388"/>
      <c r="D32" s="388"/>
      <c r="E32" s="388"/>
      <c r="F32" s="388"/>
      <c r="G32" s="388"/>
      <c r="H32" s="388"/>
      <c r="I32" s="388"/>
      <c r="J32" s="375" t="s">
        <v>427</v>
      </c>
      <c r="K32" s="375"/>
      <c r="L32" s="375"/>
      <c r="M32" s="375"/>
      <c r="N32" s="375"/>
      <c r="O32" s="375"/>
      <c r="P32" s="375"/>
      <c r="Q32" s="375"/>
      <c r="R32" s="375"/>
      <c r="S32" s="375" t="s">
        <v>427</v>
      </c>
      <c r="T32" s="375"/>
      <c r="U32" s="375"/>
      <c r="V32" s="375"/>
      <c r="W32" s="375"/>
      <c r="X32" s="375"/>
      <c r="Y32" s="375"/>
      <c r="Z32" s="375"/>
      <c r="AA32" s="375"/>
      <c r="AB32" s="375" t="s">
        <v>427</v>
      </c>
      <c r="AC32" s="375"/>
      <c r="AD32" s="375"/>
      <c r="AE32" s="375"/>
      <c r="AF32" s="375"/>
      <c r="AG32" s="375"/>
      <c r="AH32" s="375"/>
      <c r="AI32" s="375"/>
      <c r="AJ32" s="375"/>
    </row>
  </sheetData>
  <mergeCells count="40">
    <mergeCell ref="AB29:AJ29"/>
    <mergeCell ref="AB30:AJ30"/>
    <mergeCell ref="AB31:AJ31"/>
    <mergeCell ref="AB32:AJ32"/>
    <mergeCell ref="AC5:AJ5"/>
    <mergeCell ref="AC6:AD6"/>
    <mergeCell ref="AE6:AF6"/>
    <mergeCell ref="AG6:AH6"/>
    <mergeCell ref="AI6:AI7"/>
    <mergeCell ref="AJ6:AJ7"/>
    <mergeCell ref="S29:AA29"/>
    <mergeCell ref="S30:AA30"/>
    <mergeCell ref="S31:AA31"/>
    <mergeCell ref="S32:AA32"/>
    <mergeCell ref="T5:AA5"/>
    <mergeCell ref="T6:U6"/>
    <mergeCell ref="V6:W6"/>
    <mergeCell ref="X6:Y6"/>
    <mergeCell ref="Z6:Z7"/>
    <mergeCell ref="AA6:AA7"/>
    <mergeCell ref="J30:R30"/>
    <mergeCell ref="J31:R31"/>
    <mergeCell ref="J32:R32"/>
    <mergeCell ref="K5:R5"/>
    <mergeCell ref="K6:L6"/>
    <mergeCell ref="M6:N6"/>
    <mergeCell ref="O6:P6"/>
    <mergeCell ref="Q6:Q7"/>
    <mergeCell ref="R6:R7"/>
    <mergeCell ref="J29:R29"/>
    <mergeCell ref="A32:I32"/>
    <mergeCell ref="A31:I31"/>
    <mergeCell ref="B5:I5"/>
    <mergeCell ref="A4:I4"/>
    <mergeCell ref="A30:I30"/>
    <mergeCell ref="B6:C6"/>
    <mergeCell ref="D6:E6"/>
    <mergeCell ref="F6:G6"/>
    <mergeCell ref="H6:H7"/>
    <mergeCell ref="I6:I7"/>
  </mergeCells>
  <hyperlinks>
    <hyperlink ref="A1" location="Съдържание!Print_Area" display="към съдържанието" xr:uid="{00000000-0004-0000-0400-000000000000}"/>
  </hyperlinks>
  <printOptions horizontalCentered="1"/>
  <pageMargins left="0.39370078740157483" right="0.39370078740157483" top="0.59055118110236227" bottom="0.39370078740157483" header="0.31496062992125984" footer="0.31496062992125984"/>
  <pageSetup paperSize="9" scale="63"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44"/>
  <sheetViews>
    <sheetView topLeftCell="A4" zoomScale="78" zoomScaleNormal="78" zoomScaleSheetLayoutView="89" workbookViewId="0">
      <selection activeCell="H11" sqref="H11"/>
    </sheetView>
  </sheetViews>
  <sheetFormatPr defaultRowHeight="12.75" x14ac:dyDescent="0.2"/>
  <cols>
    <col min="1" max="1" width="18.7109375" customWidth="1"/>
    <col min="2" max="2" width="10.7109375" customWidth="1"/>
    <col min="3" max="3" width="12.7109375" customWidth="1"/>
    <col min="4" max="4" width="14.7109375" customWidth="1"/>
    <col min="5" max="5" width="10.7109375" customWidth="1"/>
    <col min="6" max="6" width="14.7109375" customWidth="1"/>
    <col min="7" max="7" width="18.7109375" customWidth="1"/>
    <col min="8" max="8" width="9.7109375" customWidth="1"/>
    <col min="9" max="9" width="18.7109375" customWidth="1"/>
    <col min="10" max="10" width="10.7109375" style="12" customWidth="1"/>
    <col min="11" max="11" width="12.7109375" customWidth="1"/>
    <col min="12" max="12" width="14.7109375" customWidth="1"/>
    <col min="13" max="13" width="10.7109375" customWidth="1"/>
    <col min="14" max="14" width="14.7109375" customWidth="1"/>
    <col min="15" max="15" width="18.7109375" customWidth="1"/>
    <col min="16" max="16" width="9.7109375" customWidth="1"/>
    <col min="17" max="17" width="18.7109375" customWidth="1"/>
    <col min="18" max="18" width="10.7109375" customWidth="1"/>
    <col min="19" max="19" width="12.7109375" customWidth="1"/>
    <col min="20" max="20" width="14.7109375" customWidth="1"/>
    <col min="21" max="21" width="10.7109375" customWidth="1"/>
    <col min="22" max="22" width="14.7109375" customWidth="1"/>
    <col min="23" max="23" width="18.7109375" customWidth="1"/>
    <col min="24" max="24" width="9.7109375" customWidth="1"/>
    <col min="25" max="25" width="9.140625" customWidth="1"/>
  </cols>
  <sheetData>
    <row r="1" spans="1:34" s="72" customFormat="1" ht="15" customHeight="1" x14ac:dyDescent="0.2">
      <c r="A1" s="163" t="s">
        <v>64</v>
      </c>
      <c r="B1" s="76"/>
      <c r="C1" s="76"/>
      <c r="D1" s="76"/>
      <c r="E1" s="76"/>
      <c r="F1" s="76"/>
      <c r="G1" s="76"/>
      <c r="H1" s="207"/>
      <c r="I1" s="79"/>
      <c r="J1" s="85"/>
    </row>
    <row r="2" spans="1:34" s="72" customFormat="1" ht="15" customHeight="1" x14ac:dyDescent="0.2">
      <c r="A2" s="163"/>
      <c r="B2" s="274"/>
      <c r="C2" s="274"/>
      <c r="D2" s="274"/>
      <c r="E2" s="274"/>
      <c r="F2" s="274"/>
      <c r="G2" s="274"/>
      <c r="H2" s="79"/>
      <c r="I2" s="79"/>
      <c r="J2" s="85"/>
    </row>
    <row r="3" spans="1:34" s="72" customFormat="1" ht="15" customHeight="1" x14ac:dyDescent="0.2">
      <c r="A3" s="397" t="s">
        <v>309</v>
      </c>
      <c r="B3" s="398"/>
      <c r="C3" s="398"/>
      <c r="D3" s="398"/>
      <c r="E3" s="398"/>
      <c r="F3" s="398"/>
      <c r="G3" s="398"/>
      <c r="H3" s="399"/>
      <c r="I3" s="295"/>
      <c r="J3" s="85"/>
    </row>
    <row r="4" spans="1:34" s="72" customFormat="1" ht="45" customHeight="1" x14ac:dyDescent="0.2">
      <c r="A4" s="395" t="s">
        <v>429</v>
      </c>
      <c r="B4" s="396"/>
      <c r="C4" s="396"/>
      <c r="D4" s="396"/>
      <c r="E4" s="396"/>
      <c r="F4" s="396"/>
      <c r="G4" s="396"/>
      <c r="H4" s="396"/>
      <c r="I4" s="282"/>
      <c r="J4" s="281"/>
      <c r="K4" s="281"/>
      <c r="L4" s="281"/>
      <c r="M4" s="281"/>
      <c r="N4" s="281"/>
      <c r="O4" s="281"/>
      <c r="P4" s="281"/>
      <c r="Q4" s="281"/>
      <c r="R4" s="281"/>
      <c r="S4" s="281"/>
    </row>
    <row r="5" spans="1:34" s="72" customFormat="1" ht="15" customHeight="1" x14ac:dyDescent="0.2">
      <c r="A5" s="229"/>
      <c r="B5" s="228"/>
      <c r="C5" s="228"/>
      <c r="D5" s="228"/>
      <c r="E5" s="228"/>
      <c r="F5" s="228"/>
      <c r="G5" s="228"/>
      <c r="H5" s="228"/>
      <c r="I5" s="275"/>
      <c r="J5" s="85"/>
      <c r="P5" s="109" t="s">
        <v>312</v>
      </c>
      <c r="Q5" s="109"/>
      <c r="X5" s="109" t="s">
        <v>313</v>
      </c>
    </row>
    <row r="6" spans="1:34" s="101" customFormat="1" ht="15" customHeight="1" x14ac:dyDescent="0.2">
      <c r="A6" s="404" t="s">
        <v>308</v>
      </c>
      <c r="B6" s="403" t="s">
        <v>5</v>
      </c>
      <c r="C6" s="403"/>
      <c r="D6" s="403"/>
      <c r="E6" s="403"/>
      <c r="F6" s="403"/>
      <c r="G6" s="403"/>
      <c r="H6" s="403"/>
      <c r="I6" s="409" t="s">
        <v>308</v>
      </c>
      <c r="J6" s="403" t="s">
        <v>293</v>
      </c>
      <c r="K6" s="403"/>
      <c r="L6" s="403"/>
      <c r="M6" s="403"/>
      <c r="N6" s="403"/>
      <c r="O6" s="403"/>
      <c r="P6" s="403"/>
      <c r="Q6" s="409" t="s">
        <v>308</v>
      </c>
      <c r="R6" s="403" t="s">
        <v>294</v>
      </c>
      <c r="S6" s="403"/>
      <c r="T6" s="403"/>
      <c r="U6" s="403"/>
      <c r="V6" s="403"/>
      <c r="W6" s="403"/>
      <c r="X6" s="403"/>
    </row>
    <row r="7" spans="1:34" ht="50.1" customHeight="1" x14ac:dyDescent="0.2">
      <c r="A7" s="405"/>
      <c r="B7" s="400" t="s">
        <v>168</v>
      </c>
      <c r="C7" s="400"/>
      <c r="D7" s="400"/>
      <c r="E7" s="400" t="s">
        <v>172</v>
      </c>
      <c r="F7" s="400"/>
      <c r="G7" s="400"/>
      <c r="H7" s="401" t="s">
        <v>134</v>
      </c>
      <c r="I7" s="410"/>
      <c r="J7" s="400" t="s">
        <v>168</v>
      </c>
      <c r="K7" s="400"/>
      <c r="L7" s="400"/>
      <c r="M7" s="400" t="s">
        <v>172</v>
      </c>
      <c r="N7" s="400"/>
      <c r="O7" s="400"/>
      <c r="P7" s="401" t="s">
        <v>134</v>
      </c>
      <c r="Q7" s="410"/>
      <c r="R7" s="400" t="s">
        <v>168</v>
      </c>
      <c r="S7" s="400"/>
      <c r="T7" s="400"/>
      <c r="U7" s="400" t="s">
        <v>172</v>
      </c>
      <c r="V7" s="400"/>
      <c r="W7" s="400"/>
      <c r="X7" s="401" t="s">
        <v>134</v>
      </c>
    </row>
    <row r="8" spans="1:34" ht="60" customHeight="1" x14ac:dyDescent="0.2">
      <c r="A8" s="406"/>
      <c r="B8" s="121" t="s">
        <v>130</v>
      </c>
      <c r="C8" s="121" t="s">
        <v>131</v>
      </c>
      <c r="D8" s="122" t="s">
        <v>317</v>
      </c>
      <c r="E8" s="121" t="s">
        <v>171</v>
      </c>
      <c r="F8" s="121" t="s">
        <v>169</v>
      </c>
      <c r="G8" s="122" t="s">
        <v>135</v>
      </c>
      <c r="H8" s="402"/>
      <c r="I8" s="411"/>
      <c r="J8" s="121" t="s">
        <v>130</v>
      </c>
      <c r="K8" s="121" t="s">
        <v>131</v>
      </c>
      <c r="L8" s="122" t="s">
        <v>317</v>
      </c>
      <c r="M8" s="121" t="s">
        <v>171</v>
      </c>
      <c r="N8" s="121" t="s">
        <v>169</v>
      </c>
      <c r="O8" s="122" t="s">
        <v>135</v>
      </c>
      <c r="P8" s="402"/>
      <c r="Q8" s="411"/>
      <c r="R8" s="121" t="s">
        <v>130</v>
      </c>
      <c r="S8" s="121" t="s">
        <v>131</v>
      </c>
      <c r="T8" s="122" t="s">
        <v>317</v>
      </c>
      <c r="U8" s="121" t="s">
        <v>171</v>
      </c>
      <c r="V8" s="121" t="s">
        <v>169</v>
      </c>
      <c r="W8" s="122" t="s">
        <v>135</v>
      </c>
      <c r="X8" s="402"/>
      <c r="AD8" s="14"/>
      <c r="AE8" s="14"/>
      <c r="AF8" s="14"/>
    </row>
    <row r="9" spans="1:34" s="49" customFormat="1" ht="20.100000000000001" customHeight="1" x14ac:dyDescent="0.2">
      <c r="A9" s="133">
        <v>1</v>
      </c>
      <c r="B9" s="121">
        <v>2</v>
      </c>
      <c r="C9" s="121">
        <v>3</v>
      </c>
      <c r="D9" s="122" t="s">
        <v>133</v>
      </c>
      <c r="E9" s="122">
        <v>5</v>
      </c>
      <c r="F9" s="122">
        <v>6</v>
      </c>
      <c r="G9" s="122" t="s">
        <v>166</v>
      </c>
      <c r="H9" s="121" t="s">
        <v>167</v>
      </c>
      <c r="I9" s="133">
        <v>9</v>
      </c>
      <c r="J9" s="322">
        <v>10</v>
      </c>
      <c r="K9" s="322">
        <v>11</v>
      </c>
      <c r="L9" s="122" t="s">
        <v>342</v>
      </c>
      <c r="M9" s="122">
        <v>13</v>
      </c>
      <c r="N9" s="122">
        <v>14</v>
      </c>
      <c r="O9" s="122" t="s">
        <v>343</v>
      </c>
      <c r="P9" s="322" t="s">
        <v>344</v>
      </c>
      <c r="Q9" s="133">
        <v>17</v>
      </c>
      <c r="R9" s="322">
        <v>18</v>
      </c>
      <c r="S9" s="322">
        <v>19</v>
      </c>
      <c r="T9" s="122" t="s">
        <v>345</v>
      </c>
      <c r="U9" s="122">
        <v>21</v>
      </c>
      <c r="V9" s="122">
        <v>22</v>
      </c>
      <c r="W9" s="122" t="s">
        <v>346</v>
      </c>
      <c r="X9" s="322" t="s">
        <v>347</v>
      </c>
      <c r="AD9" s="50"/>
      <c r="AE9" s="50"/>
      <c r="AF9" s="50"/>
    </row>
    <row r="10" spans="1:34" ht="15" customHeight="1" x14ac:dyDescent="0.2">
      <c r="A10" s="303" t="s">
        <v>33</v>
      </c>
      <c r="B10" s="75">
        <f>J10+R10</f>
        <v>37776</v>
      </c>
      <c r="C10" s="75">
        <f>K10+S10</f>
        <v>36248</v>
      </c>
      <c r="D10" s="176">
        <f>C10/B10</f>
        <v>0.95955103769589156</v>
      </c>
      <c r="E10" s="75">
        <f>M10+U10</f>
        <v>87738</v>
      </c>
      <c r="F10" s="75">
        <f>N10+V10</f>
        <v>82371</v>
      </c>
      <c r="G10" s="176">
        <f>F10/E10</f>
        <v>0.9388292416056897</v>
      </c>
      <c r="H10" s="96">
        <f>E10/B10</f>
        <v>2.3225857687420586</v>
      </c>
      <c r="I10" s="303" t="s">
        <v>33</v>
      </c>
      <c r="J10" s="75">
        <v>15569</v>
      </c>
      <c r="K10" s="75">
        <v>15006</v>
      </c>
      <c r="L10" s="176">
        <f>K10/J10</f>
        <v>0.96383839681418204</v>
      </c>
      <c r="M10" s="75">
        <v>34555</v>
      </c>
      <c r="N10" s="75">
        <v>32875</v>
      </c>
      <c r="O10" s="176">
        <f>N10/M10</f>
        <v>0.95138185501374617</v>
      </c>
      <c r="P10" s="96">
        <f>M10/J10</f>
        <v>2.2194745969554885</v>
      </c>
      <c r="Q10" s="303" t="s">
        <v>33</v>
      </c>
      <c r="R10" s="75">
        <v>22207</v>
      </c>
      <c r="S10" s="75">
        <v>21242</v>
      </c>
      <c r="T10" s="176">
        <f>S10/R10</f>
        <v>0.95654523348493714</v>
      </c>
      <c r="U10" s="75">
        <v>53183</v>
      </c>
      <c r="V10" s="75">
        <v>49496</v>
      </c>
      <c r="W10" s="176">
        <f>V10/U10</f>
        <v>0.93067333546434006</v>
      </c>
      <c r="X10" s="96">
        <f>U10/R10</f>
        <v>2.3948754897104516</v>
      </c>
      <c r="AD10" s="1"/>
      <c r="AE10" s="1"/>
      <c r="AF10" s="1"/>
      <c r="AG10" s="1"/>
      <c r="AH10" s="1"/>
    </row>
    <row r="11" spans="1:34" ht="15" customHeight="1" x14ac:dyDescent="0.2">
      <c r="A11" s="303" t="s">
        <v>34</v>
      </c>
      <c r="B11" s="75">
        <f>J11+R11</f>
        <v>42968</v>
      </c>
      <c r="C11" s="75">
        <f>K11+S11</f>
        <v>39529</v>
      </c>
      <c r="D11" s="176">
        <f t="shared" ref="D11:D37" si="0">C11/B11</f>
        <v>0.91996369391174826</v>
      </c>
      <c r="E11" s="75">
        <f t="shared" ref="E11:E37" si="1">M11+U11</f>
        <v>94974</v>
      </c>
      <c r="F11" s="75">
        <f t="shared" ref="F11:F37" si="2">N11+V11</f>
        <v>83269</v>
      </c>
      <c r="G11" s="176">
        <f t="shared" ref="G11:G38" si="3">F11/E11</f>
        <v>0.87675574367721687</v>
      </c>
      <c r="H11" s="96">
        <f t="shared" ref="H11:H37" si="4">E11/B11</f>
        <v>2.2103425805250421</v>
      </c>
      <c r="I11" s="303" t="s">
        <v>34</v>
      </c>
      <c r="J11" s="75">
        <v>17780</v>
      </c>
      <c r="K11" s="75">
        <v>16242</v>
      </c>
      <c r="L11" s="176">
        <f t="shared" ref="L11:L31" si="5">K11/J11</f>
        <v>0.91349831271091109</v>
      </c>
      <c r="M11" s="75">
        <v>37108</v>
      </c>
      <c r="N11" s="75">
        <v>32786</v>
      </c>
      <c r="O11" s="176">
        <f t="shared" ref="O11:O23" si="6">N11/M11</f>
        <v>0.88352915813301713</v>
      </c>
      <c r="P11" s="96">
        <f t="shared" ref="P11:P15" si="7">M11/J11</f>
        <v>2.0870641169853767</v>
      </c>
      <c r="Q11" s="303" t="s">
        <v>34</v>
      </c>
      <c r="R11" s="75">
        <v>25188</v>
      </c>
      <c r="S11" s="75">
        <v>23287</v>
      </c>
      <c r="T11" s="176">
        <f t="shared" ref="T11:T31" si="8">S11/R11</f>
        <v>0.92452755280292198</v>
      </c>
      <c r="U11" s="75">
        <v>57866</v>
      </c>
      <c r="V11" s="75">
        <v>50483</v>
      </c>
      <c r="W11" s="176">
        <f t="shared" ref="W11:W23" si="9">V11/U11</f>
        <v>0.87241212456364703</v>
      </c>
      <c r="X11" s="96">
        <f t="shared" ref="X11:X15" si="10">U11/R11</f>
        <v>2.2973638240431953</v>
      </c>
      <c r="AD11" s="1"/>
      <c r="AE11" s="1"/>
      <c r="AF11" s="1"/>
      <c r="AG11" s="1"/>
      <c r="AH11" s="1"/>
    </row>
    <row r="12" spans="1:34" ht="15" customHeight="1" x14ac:dyDescent="0.2">
      <c r="A12" s="303" t="s">
        <v>35</v>
      </c>
      <c r="B12" s="75">
        <f>J12+R12</f>
        <v>63121</v>
      </c>
      <c r="C12" s="75">
        <f t="shared" ref="C12:C37" si="11">K12+S12</f>
        <v>57846</v>
      </c>
      <c r="D12" s="176">
        <f t="shared" si="0"/>
        <v>0.91643034806165935</v>
      </c>
      <c r="E12" s="75">
        <f t="shared" si="1"/>
        <v>141780</v>
      </c>
      <c r="F12" s="75">
        <f t="shared" si="2"/>
        <v>123019</v>
      </c>
      <c r="G12" s="176">
        <f t="shared" si="3"/>
        <v>0.86767527154746793</v>
      </c>
      <c r="H12" s="96">
        <f t="shared" si="4"/>
        <v>2.2461621330460546</v>
      </c>
      <c r="I12" s="303" t="s">
        <v>35</v>
      </c>
      <c r="J12" s="75">
        <v>27500</v>
      </c>
      <c r="K12" s="75">
        <v>25203</v>
      </c>
      <c r="L12" s="176">
        <f t="shared" si="5"/>
        <v>0.91647272727272733</v>
      </c>
      <c r="M12" s="75">
        <v>58517</v>
      </c>
      <c r="N12" s="75">
        <v>51614</v>
      </c>
      <c r="O12" s="176">
        <f t="shared" si="6"/>
        <v>0.88203428063639622</v>
      </c>
      <c r="P12" s="96">
        <f t="shared" si="7"/>
        <v>2.1278909090909091</v>
      </c>
      <c r="Q12" s="303" t="s">
        <v>35</v>
      </c>
      <c r="R12" s="75">
        <v>35621</v>
      </c>
      <c r="S12" s="75">
        <v>32643</v>
      </c>
      <c r="T12" s="176">
        <f t="shared" si="8"/>
        <v>0.91639763061115631</v>
      </c>
      <c r="U12" s="75">
        <v>83263</v>
      </c>
      <c r="V12" s="75">
        <v>71405</v>
      </c>
      <c r="W12" s="176">
        <f t="shared" si="9"/>
        <v>0.85758380072781426</v>
      </c>
      <c r="X12" s="96">
        <f t="shared" si="10"/>
        <v>2.3374694702563095</v>
      </c>
      <c r="AD12" s="1"/>
      <c r="AE12" s="1"/>
      <c r="AF12" s="1"/>
      <c r="AG12" s="1"/>
      <c r="AH12" s="1"/>
    </row>
    <row r="13" spans="1:34" ht="15" customHeight="1" x14ac:dyDescent="0.2">
      <c r="A13" s="303" t="s">
        <v>36</v>
      </c>
      <c r="B13" s="75">
        <f t="shared" ref="B13:B37" si="12">J13+R13</f>
        <v>27605</v>
      </c>
      <c r="C13" s="75">
        <f t="shared" si="11"/>
        <v>25944</v>
      </c>
      <c r="D13" s="176">
        <f t="shared" si="0"/>
        <v>0.93982974098895122</v>
      </c>
      <c r="E13" s="75">
        <f t="shared" si="1"/>
        <v>63489</v>
      </c>
      <c r="F13" s="75">
        <f t="shared" si="2"/>
        <v>56633</v>
      </c>
      <c r="G13" s="176">
        <f t="shared" si="3"/>
        <v>0.89201278961709907</v>
      </c>
      <c r="H13" s="96">
        <f t="shared" si="4"/>
        <v>2.2999094366962507</v>
      </c>
      <c r="I13" s="303" t="s">
        <v>36</v>
      </c>
      <c r="J13" s="75">
        <v>12123</v>
      </c>
      <c r="K13" s="75">
        <v>11395</v>
      </c>
      <c r="L13" s="176">
        <f t="shared" si="5"/>
        <v>0.93994885754351232</v>
      </c>
      <c r="M13" s="75">
        <v>26194</v>
      </c>
      <c r="N13" s="75">
        <v>23726</v>
      </c>
      <c r="O13" s="176">
        <f t="shared" si="6"/>
        <v>0.90577994960678021</v>
      </c>
      <c r="P13" s="96">
        <f t="shared" si="7"/>
        <v>2.1606862987709312</v>
      </c>
      <c r="Q13" s="303" t="s">
        <v>36</v>
      </c>
      <c r="R13" s="75">
        <v>15482</v>
      </c>
      <c r="S13" s="75">
        <v>14549</v>
      </c>
      <c r="T13" s="176">
        <f t="shared" si="8"/>
        <v>0.93973646815656897</v>
      </c>
      <c r="U13" s="75">
        <v>37295</v>
      </c>
      <c r="V13" s="75">
        <v>32907</v>
      </c>
      <c r="W13" s="176">
        <f t="shared" si="9"/>
        <v>0.88234347767797294</v>
      </c>
      <c r="X13" s="96">
        <f t="shared" si="10"/>
        <v>2.408926495284847</v>
      </c>
    </row>
    <row r="14" spans="1:34" ht="15" customHeight="1" x14ac:dyDescent="0.2">
      <c r="A14" s="303" t="s">
        <v>37</v>
      </c>
      <c r="B14" s="75">
        <f t="shared" si="12"/>
        <v>5459</v>
      </c>
      <c r="C14" s="75">
        <f t="shared" si="11"/>
        <v>5180</v>
      </c>
      <c r="D14" s="176">
        <f t="shared" si="0"/>
        <v>0.94889173841362884</v>
      </c>
      <c r="E14" s="75">
        <f t="shared" si="1"/>
        <v>11390</v>
      </c>
      <c r="F14" s="75">
        <f t="shared" si="2"/>
        <v>10574</v>
      </c>
      <c r="G14" s="176">
        <f t="shared" si="3"/>
        <v>0.92835820895522392</v>
      </c>
      <c r="H14" s="96">
        <f t="shared" si="4"/>
        <v>2.0864627221102765</v>
      </c>
      <c r="I14" s="303" t="s">
        <v>37</v>
      </c>
      <c r="J14" s="75">
        <v>2141</v>
      </c>
      <c r="K14" s="75">
        <v>2029</v>
      </c>
      <c r="L14" s="176">
        <f t="shared" si="5"/>
        <v>0.94768799626342826</v>
      </c>
      <c r="M14" s="75">
        <v>4333</v>
      </c>
      <c r="N14" s="75">
        <v>4040</v>
      </c>
      <c r="O14" s="176">
        <f t="shared" si="6"/>
        <v>0.9323794138010616</v>
      </c>
      <c r="P14" s="96">
        <f t="shared" si="7"/>
        <v>2.0238206445586173</v>
      </c>
      <c r="Q14" s="303" t="s">
        <v>37</v>
      </c>
      <c r="R14" s="75">
        <v>3318</v>
      </c>
      <c r="S14" s="75">
        <v>3151</v>
      </c>
      <c r="T14" s="176">
        <f t="shared" si="8"/>
        <v>0.94966847498493068</v>
      </c>
      <c r="U14" s="75">
        <v>7057</v>
      </c>
      <c r="V14" s="75">
        <v>6534</v>
      </c>
      <c r="W14" s="176">
        <f t="shared" si="9"/>
        <v>0.92588918804024378</v>
      </c>
      <c r="X14" s="96">
        <f t="shared" si="10"/>
        <v>2.1268836648583482</v>
      </c>
    </row>
    <row r="15" spans="1:34" ht="15" customHeight="1" x14ac:dyDescent="0.2">
      <c r="A15" s="303" t="s">
        <v>38</v>
      </c>
      <c r="B15" s="75">
        <f t="shared" si="12"/>
        <v>18583</v>
      </c>
      <c r="C15" s="75">
        <f t="shared" si="11"/>
        <v>17788</v>
      </c>
      <c r="D15" s="176">
        <f t="shared" si="0"/>
        <v>0.95721896356885328</v>
      </c>
      <c r="E15" s="75">
        <f t="shared" si="1"/>
        <v>43466</v>
      </c>
      <c r="F15" s="75">
        <f t="shared" si="2"/>
        <v>40297</v>
      </c>
      <c r="G15" s="176">
        <f t="shared" si="3"/>
        <v>0.92709244006809921</v>
      </c>
      <c r="H15" s="96">
        <f t="shared" si="4"/>
        <v>2.3390195339826723</v>
      </c>
      <c r="I15" s="303" t="s">
        <v>38</v>
      </c>
      <c r="J15" s="75">
        <v>8399</v>
      </c>
      <c r="K15" s="75">
        <v>8022</v>
      </c>
      <c r="L15" s="176">
        <f t="shared" si="5"/>
        <v>0.95511370401238238</v>
      </c>
      <c r="M15" s="75">
        <v>19223</v>
      </c>
      <c r="N15" s="75">
        <v>17842</v>
      </c>
      <c r="O15" s="176">
        <f t="shared" si="6"/>
        <v>0.92815897622639543</v>
      </c>
      <c r="P15" s="96">
        <f t="shared" si="7"/>
        <v>2.2887248481962139</v>
      </c>
      <c r="Q15" s="303" t="s">
        <v>38</v>
      </c>
      <c r="R15" s="75">
        <v>10184</v>
      </c>
      <c r="S15" s="75">
        <v>9766</v>
      </c>
      <c r="T15" s="176">
        <f t="shared" si="8"/>
        <v>0.95895522388059706</v>
      </c>
      <c r="U15" s="75">
        <v>24243</v>
      </c>
      <c r="V15" s="75">
        <v>22455</v>
      </c>
      <c r="W15" s="176">
        <f t="shared" si="9"/>
        <v>0.92624675163964854</v>
      </c>
      <c r="X15" s="96">
        <f t="shared" si="10"/>
        <v>2.3804988216810683</v>
      </c>
    </row>
    <row r="16" spans="1:34" ht="15" customHeight="1" x14ac:dyDescent="0.2">
      <c r="A16" s="303" t="s">
        <v>39</v>
      </c>
      <c r="B16" s="75">
        <f t="shared" si="12"/>
        <v>17730</v>
      </c>
      <c r="C16" s="75">
        <f t="shared" si="11"/>
        <v>17086</v>
      </c>
      <c r="D16" s="176">
        <f t="shared" si="0"/>
        <v>0.96367738296672312</v>
      </c>
      <c r="E16" s="75">
        <f t="shared" si="1"/>
        <v>45956</v>
      </c>
      <c r="F16" s="75">
        <f t="shared" si="2"/>
        <v>43116</v>
      </c>
      <c r="G16" s="176">
        <f t="shared" si="3"/>
        <v>0.93820175820349905</v>
      </c>
      <c r="H16" s="96">
        <f>E16/B16</f>
        <v>2.5919909757473207</v>
      </c>
      <c r="I16" s="303" t="s">
        <v>39</v>
      </c>
      <c r="J16" s="75">
        <v>8126</v>
      </c>
      <c r="K16" s="75">
        <v>7835</v>
      </c>
      <c r="L16" s="176">
        <f t="shared" si="5"/>
        <v>0.96418902288949049</v>
      </c>
      <c r="M16" s="75">
        <v>20112</v>
      </c>
      <c r="N16" s="75">
        <v>19033</v>
      </c>
      <c r="O16" s="176">
        <f t="shared" si="6"/>
        <v>0.94635043754972159</v>
      </c>
      <c r="P16" s="96">
        <f>M16/J16</f>
        <v>2.4750184592665518</v>
      </c>
      <c r="Q16" s="303" t="s">
        <v>39</v>
      </c>
      <c r="R16" s="75">
        <v>9604</v>
      </c>
      <c r="S16" s="75">
        <v>9251</v>
      </c>
      <c r="T16" s="176">
        <f t="shared" si="8"/>
        <v>0.96324448146605579</v>
      </c>
      <c r="U16" s="75">
        <v>25844</v>
      </c>
      <c r="V16" s="75">
        <v>24083</v>
      </c>
      <c r="W16" s="176">
        <f t="shared" si="9"/>
        <v>0.93186039312799873</v>
      </c>
      <c r="X16" s="96">
        <f>U16/R16</f>
        <v>2.6909620991253642</v>
      </c>
    </row>
    <row r="17" spans="1:24" ht="15" customHeight="1" x14ac:dyDescent="0.2">
      <c r="A17" s="303" t="s">
        <v>40</v>
      </c>
      <c r="B17" s="75">
        <f t="shared" si="12"/>
        <v>10797</v>
      </c>
      <c r="C17" s="75">
        <f t="shared" si="11"/>
        <v>10277</v>
      </c>
      <c r="D17" s="176">
        <f t="shared" si="0"/>
        <v>0.951838473650088</v>
      </c>
      <c r="E17" s="75">
        <f t="shared" si="1"/>
        <v>21740</v>
      </c>
      <c r="F17" s="75">
        <f t="shared" si="2"/>
        <v>20034</v>
      </c>
      <c r="G17" s="176">
        <f t="shared" si="3"/>
        <v>0.92152713891444338</v>
      </c>
      <c r="H17" s="96">
        <f t="shared" si="4"/>
        <v>2.0135222747059367</v>
      </c>
      <c r="I17" s="303" t="s">
        <v>40</v>
      </c>
      <c r="J17" s="75">
        <v>4441</v>
      </c>
      <c r="K17" s="75">
        <v>4257</v>
      </c>
      <c r="L17" s="176">
        <f t="shared" si="5"/>
        <v>0.95856789011483901</v>
      </c>
      <c r="M17" s="75">
        <v>8550</v>
      </c>
      <c r="N17" s="75">
        <v>8043</v>
      </c>
      <c r="O17" s="176">
        <f t="shared" si="6"/>
        <v>0.94070175438596493</v>
      </c>
      <c r="P17" s="96">
        <f t="shared" ref="P17:P37" si="13">M17/J17</f>
        <v>1.9252420625985138</v>
      </c>
      <c r="Q17" s="303" t="s">
        <v>40</v>
      </c>
      <c r="R17" s="75">
        <v>6356</v>
      </c>
      <c r="S17" s="75">
        <v>6020</v>
      </c>
      <c r="T17" s="176">
        <f t="shared" si="8"/>
        <v>0.94713656387665202</v>
      </c>
      <c r="U17" s="75">
        <v>13190</v>
      </c>
      <c r="V17" s="75">
        <v>11991</v>
      </c>
      <c r="W17" s="176">
        <f t="shared" si="9"/>
        <v>0.90909780136467022</v>
      </c>
      <c r="X17" s="96">
        <f t="shared" ref="X17:X37" si="14">U17/R17</f>
        <v>2.0752045311516678</v>
      </c>
    </row>
    <row r="18" spans="1:24" ht="15" customHeight="1" x14ac:dyDescent="0.2">
      <c r="A18" s="303" t="s">
        <v>41</v>
      </c>
      <c r="B18" s="75">
        <f t="shared" si="12"/>
        <v>12090</v>
      </c>
      <c r="C18" s="75">
        <f t="shared" si="11"/>
        <v>11632</v>
      </c>
      <c r="D18" s="176">
        <f t="shared" si="0"/>
        <v>0.96211745244003311</v>
      </c>
      <c r="E18" s="75">
        <f t="shared" si="1"/>
        <v>28747</v>
      </c>
      <c r="F18" s="75">
        <f t="shared" si="2"/>
        <v>26845</v>
      </c>
      <c r="G18" s="176">
        <f t="shared" si="3"/>
        <v>0.93383657425122624</v>
      </c>
      <c r="H18" s="96">
        <f t="shared" si="4"/>
        <v>2.3777502067824647</v>
      </c>
      <c r="I18" s="303" t="s">
        <v>41</v>
      </c>
      <c r="J18" s="75">
        <v>4734</v>
      </c>
      <c r="K18" s="75">
        <v>4563</v>
      </c>
      <c r="L18" s="176">
        <f t="shared" si="5"/>
        <v>0.96387832699619769</v>
      </c>
      <c r="M18" s="75">
        <v>10781</v>
      </c>
      <c r="N18" s="75">
        <v>10158</v>
      </c>
      <c r="O18" s="176">
        <f t="shared" si="6"/>
        <v>0.94221315276875983</v>
      </c>
      <c r="P18" s="96">
        <f t="shared" si="13"/>
        <v>2.2773553020701311</v>
      </c>
      <c r="Q18" s="303" t="s">
        <v>41</v>
      </c>
      <c r="R18" s="75">
        <v>7356</v>
      </c>
      <c r="S18" s="75">
        <v>7069</v>
      </c>
      <c r="T18" s="176">
        <f t="shared" si="8"/>
        <v>0.96098423056008697</v>
      </c>
      <c r="U18" s="75">
        <v>17966</v>
      </c>
      <c r="V18" s="75">
        <v>16687</v>
      </c>
      <c r="W18" s="176">
        <f t="shared" si="9"/>
        <v>0.92880997439608148</v>
      </c>
      <c r="X18" s="96">
        <f t="shared" si="14"/>
        <v>2.4423599782490486</v>
      </c>
    </row>
    <row r="19" spans="1:24" ht="15" customHeight="1" x14ac:dyDescent="0.2">
      <c r="A19" s="303" t="s">
        <v>42</v>
      </c>
      <c r="B19" s="75">
        <f t="shared" si="12"/>
        <v>12801</v>
      </c>
      <c r="C19" s="75">
        <f t="shared" si="11"/>
        <v>12229</v>
      </c>
      <c r="D19" s="176">
        <f t="shared" si="0"/>
        <v>0.95531599093820796</v>
      </c>
      <c r="E19" s="75">
        <f t="shared" si="1"/>
        <v>29288</v>
      </c>
      <c r="F19" s="75">
        <f t="shared" si="2"/>
        <v>27215</v>
      </c>
      <c r="G19" s="176">
        <f t="shared" si="3"/>
        <v>0.92922015842665939</v>
      </c>
      <c r="H19" s="96">
        <f t="shared" si="4"/>
        <v>2.2879462541988906</v>
      </c>
      <c r="I19" s="303" t="s">
        <v>42</v>
      </c>
      <c r="J19" s="75">
        <v>5545</v>
      </c>
      <c r="K19" s="75">
        <v>5281</v>
      </c>
      <c r="L19" s="176">
        <f t="shared" si="5"/>
        <v>0.95238954012623989</v>
      </c>
      <c r="M19" s="75">
        <v>12052</v>
      </c>
      <c r="N19" s="75">
        <v>11242</v>
      </c>
      <c r="O19" s="176">
        <f t="shared" si="6"/>
        <v>0.93279123796880181</v>
      </c>
      <c r="P19" s="96">
        <f t="shared" si="13"/>
        <v>2.1734896302975653</v>
      </c>
      <c r="Q19" s="303" t="s">
        <v>42</v>
      </c>
      <c r="R19" s="75">
        <v>7256</v>
      </c>
      <c r="S19" s="75">
        <v>6948</v>
      </c>
      <c r="T19" s="176">
        <f t="shared" si="8"/>
        <v>0.95755237045203967</v>
      </c>
      <c r="U19" s="75">
        <v>17236</v>
      </c>
      <c r="V19" s="75">
        <v>15973</v>
      </c>
      <c r="W19" s="176">
        <f t="shared" si="9"/>
        <v>0.9267231376189371</v>
      </c>
      <c r="X19" s="96">
        <f t="shared" si="14"/>
        <v>2.3754134509371556</v>
      </c>
    </row>
    <row r="20" spans="1:24" ht="15" customHeight="1" x14ac:dyDescent="0.2">
      <c r="A20" s="303" t="s">
        <v>43</v>
      </c>
      <c r="B20" s="75">
        <f t="shared" si="12"/>
        <v>9742</v>
      </c>
      <c r="C20" s="75">
        <f t="shared" si="11"/>
        <v>9473</v>
      </c>
      <c r="D20" s="176">
        <f t="shared" si="0"/>
        <v>0.97238760008211866</v>
      </c>
      <c r="E20" s="75">
        <f t="shared" si="1"/>
        <v>21929</v>
      </c>
      <c r="F20" s="75">
        <f t="shared" si="2"/>
        <v>20972</v>
      </c>
      <c r="G20" s="176">
        <f t="shared" si="3"/>
        <v>0.95635915910438229</v>
      </c>
      <c r="H20" s="96">
        <f t="shared" si="4"/>
        <v>2.2509751591049065</v>
      </c>
      <c r="I20" s="303" t="s">
        <v>43</v>
      </c>
      <c r="J20" s="75">
        <v>4078</v>
      </c>
      <c r="K20" s="75">
        <v>3947</v>
      </c>
      <c r="L20" s="176">
        <f t="shared" si="5"/>
        <v>0.96787641000490432</v>
      </c>
      <c r="M20" s="75">
        <v>9056</v>
      </c>
      <c r="N20" s="75">
        <v>8677</v>
      </c>
      <c r="O20" s="176">
        <f t="shared" si="6"/>
        <v>0.95814929328621912</v>
      </c>
      <c r="P20" s="96">
        <f t="shared" si="13"/>
        <v>2.2206964198136343</v>
      </c>
      <c r="Q20" s="303" t="s">
        <v>43</v>
      </c>
      <c r="R20" s="75">
        <v>5664</v>
      </c>
      <c r="S20" s="75">
        <v>5526</v>
      </c>
      <c r="T20" s="176">
        <f t="shared" si="8"/>
        <v>0.97563559322033899</v>
      </c>
      <c r="U20" s="75">
        <v>12873</v>
      </c>
      <c r="V20" s="75">
        <v>12295</v>
      </c>
      <c r="W20" s="176">
        <f t="shared" si="9"/>
        <v>0.95509982133146898</v>
      </c>
      <c r="X20" s="96">
        <f t="shared" si="14"/>
        <v>2.2727754237288136</v>
      </c>
    </row>
    <row r="21" spans="1:24" ht="15" customHeight="1" x14ac:dyDescent="0.2">
      <c r="A21" s="303" t="s">
        <v>44</v>
      </c>
      <c r="B21" s="75">
        <f t="shared" si="12"/>
        <v>28804</v>
      </c>
      <c r="C21" s="75">
        <f t="shared" si="11"/>
        <v>27587</v>
      </c>
      <c r="D21" s="176">
        <f t="shared" si="0"/>
        <v>0.95774892376058884</v>
      </c>
      <c r="E21" s="75">
        <f t="shared" si="1"/>
        <v>69913</v>
      </c>
      <c r="F21" s="75">
        <f t="shared" si="2"/>
        <v>64961</v>
      </c>
      <c r="G21" s="176">
        <f t="shared" si="3"/>
        <v>0.92916911017979487</v>
      </c>
      <c r="H21" s="96">
        <f t="shared" si="4"/>
        <v>2.4271976114428551</v>
      </c>
      <c r="I21" s="303" t="s">
        <v>44</v>
      </c>
      <c r="J21" s="75">
        <v>13100</v>
      </c>
      <c r="K21" s="75">
        <v>12545</v>
      </c>
      <c r="L21" s="176">
        <f t="shared" si="5"/>
        <v>0.95763358778625951</v>
      </c>
      <c r="M21" s="75">
        <v>30919</v>
      </c>
      <c r="N21" s="75">
        <v>28966</v>
      </c>
      <c r="O21" s="176">
        <f t="shared" si="6"/>
        <v>0.93683495585238852</v>
      </c>
      <c r="P21" s="96">
        <f t="shared" si="13"/>
        <v>2.3602290076335879</v>
      </c>
      <c r="Q21" s="303" t="s">
        <v>44</v>
      </c>
      <c r="R21" s="75">
        <v>15704</v>
      </c>
      <c r="S21" s="75">
        <v>15042</v>
      </c>
      <c r="T21" s="176">
        <f t="shared" si="8"/>
        <v>0.95784513499745283</v>
      </c>
      <c r="U21" s="75">
        <v>38994</v>
      </c>
      <c r="V21" s="75">
        <v>35995</v>
      </c>
      <c r="W21" s="176">
        <f t="shared" si="9"/>
        <v>0.92309073190747293</v>
      </c>
      <c r="X21" s="96">
        <f t="shared" si="14"/>
        <v>2.4830616403464085</v>
      </c>
    </row>
    <row r="22" spans="1:24" ht="15" customHeight="1" x14ac:dyDescent="0.2">
      <c r="A22" s="303" t="s">
        <v>45</v>
      </c>
      <c r="B22" s="75">
        <f t="shared" si="12"/>
        <v>12638</v>
      </c>
      <c r="C22" s="75">
        <f t="shared" si="11"/>
        <v>12127</v>
      </c>
      <c r="D22" s="176">
        <f t="shared" si="0"/>
        <v>0.95956638708656428</v>
      </c>
      <c r="E22" s="75">
        <f t="shared" si="1"/>
        <v>32290</v>
      </c>
      <c r="F22" s="75">
        <f t="shared" si="2"/>
        <v>30516</v>
      </c>
      <c r="G22" s="176">
        <f t="shared" si="3"/>
        <v>0.94506039021368848</v>
      </c>
      <c r="H22" s="96">
        <f t="shared" si="4"/>
        <v>2.5549928786200349</v>
      </c>
      <c r="I22" s="303" t="s">
        <v>45</v>
      </c>
      <c r="J22" s="75">
        <v>5656</v>
      </c>
      <c r="K22" s="75">
        <v>5428</v>
      </c>
      <c r="L22" s="176">
        <f t="shared" si="5"/>
        <v>0.95968882602545968</v>
      </c>
      <c r="M22" s="75">
        <v>14478</v>
      </c>
      <c r="N22" s="75">
        <v>13783</v>
      </c>
      <c r="O22" s="176">
        <f t="shared" si="6"/>
        <v>0.9519961320624396</v>
      </c>
      <c r="P22" s="96">
        <f t="shared" si="13"/>
        <v>2.5597595473833099</v>
      </c>
      <c r="Q22" s="303" t="s">
        <v>45</v>
      </c>
      <c r="R22" s="75">
        <v>6982</v>
      </c>
      <c r="S22" s="75">
        <v>6699</v>
      </c>
      <c r="T22" s="176">
        <f t="shared" si="8"/>
        <v>0.95946720137496422</v>
      </c>
      <c r="U22" s="75">
        <v>17812</v>
      </c>
      <c r="V22" s="75">
        <v>16733</v>
      </c>
      <c r="W22" s="176">
        <f t="shared" si="9"/>
        <v>0.93942286099258931</v>
      </c>
      <c r="X22" s="96">
        <f t="shared" si="14"/>
        <v>2.551131480951017</v>
      </c>
    </row>
    <row r="23" spans="1:24" ht="15" customHeight="1" x14ac:dyDescent="0.2">
      <c r="A23" s="303" t="s">
        <v>46</v>
      </c>
      <c r="B23" s="75">
        <f t="shared" si="12"/>
        <v>22273</v>
      </c>
      <c r="C23" s="75">
        <f t="shared" si="11"/>
        <v>21138</v>
      </c>
      <c r="D23" s="176">
        <f t="shared" si="0"/>
        <v>0.94904144030889415</v>
      </c>
      <c r="E23" s="75">
        <f t="shared" si="1"/>
        <v>48533</v>
      </c>
      <c r="F23" s="75">
        <f t="shared" si="2"/>
        <v>44840</v>
      </c>
      <c r="G23" s="176">
        <f t="shared" si="3"/>
        <v>0.92390744441926109</v>
      </c>
      <c r="H23" s="96">
        <f t="shared" si="4"/>
        <v>2.1790059713554526</v>
      </c>
      <c r="I23" s="303" t="s">
        <v>46</v>
      </c>
      <c r="J23" s="75">
        <v>9223</v>
      </c>
      <c r="K23" s="75">
        <v>8738</v>
      </c>
      <c r="L23" s="176">
        <f t="shared" si="5"/>
        <v>0.94741407351187246</v>
      </c>
      <c r="M23" s="75">
        <v>19657</v>
      </c>
      <c r="N23" s="75">
        <v>18326</v>
      </c>
      <c r="O23" s="176">
        <f t="shared" si="6"/>
        <v>0.93228875209848905</v>
      </c>
      <c r="P23" s="96">
        <f t="shared" si="13"/>
        <v>2.131302179334273</v>
      </c>
      <c r="Q23" s="303" t="s">
        <v>46</v>
      </c>
      <c r="R23" s="75">
        <v>13050</v>
      </c>
      <c r="S23" s="75">
        <v>12400</v>
      </c>
      <c r="T23" s="176">
        <f t="shared" si="8"/>
        <v>0.95019157088122608</v>
      </c>
      <c r="U23" s="75">
        <v>28876</v>
      </c>
      <c r="V23" s="75">
        <v>26514</v>
      </c>
      <c r="W23" s="176">
        <f t="shared" si="9"/>
        <v>0.91820196703144474</v>
      </c>
      <c r="X23" s="96">
        <f t="shared" si="14"/>
        <v>2.2127203065134098</v>
      </c>
    </row>
    <row r="24" spans="1:24" ht="15" customHeight="1" x14ac:dyDescent="0.2">
      <c r="A24" s="303" t="s">
        <v>47</v>
      </c>
      <c r="B24" s="75">
        <f t="shared" si="12"/>
        <v>109681</v>
      </c>
      <c r="C24" s="75">
        <f t="shared" si="11"/>
        <v>101783</v>
      </c>
      <c r="D24" s="176">
        <f t="shared" si="0"/>
        <v>0.92799117440577672</v>
      </c>
      <c r="E24" s="75">
        <f t="shared" si="1"/>
        <v>257995</v>
      </c>
      <c r="F24" s="75">
        <f t="shared" si="2"/>
        <v>225474</v>
      </c>
      <c r="G24" s="176">
        <f>F24/E24</f>
        <v>0.87394716951878915</v>
      </c>
      <c r="H24" s="96">
        <f t="shared" si="4"/>
        <v>2.352230559531733</v>
      </c>
      <c r="I24" s="303" t="s">
        <v>47</v>
      </c>
      <c r="J24" s="75">
        <v>49100</v>
      </c>
      <c r="K24" s="75">
        <v>45489</v>
      </c>
      <c r="L24" s="176">
        <f t="shared" si="5"/>
        <v>0.92645621181262727</v>
      </c>
      <c r="M24" s="75">
        <v>106018</v>
      </c>
      <c r="N24" s="75">
        <v>93761</v>
      </c>
      <c r="O24" s="176">
        <f>N24/M24</f>
        <v>0.88438755682997228</v>
      </c>
      <c r="P24" s="96">
        <f t="shared" si="13"/>
        <v>2.159226069246436</v>
      </c>
      <c r="Q24" s="303" t="s">
        <v>47</v>
      </c>
      <c r="R24" s="75">
        <v>60581</v>
      </c>
      <c r="S24" s="75">
        <v>56294</v>
      </c>
      <c r="T24" s="176">
        <f t="shared" si="8"/>
        <v>0.92923523877123193</v>
      </c>
      <c r="U24" s="75">
        <v>151977</v>
      </c>
      <c r="V24" s="75">
        <v>131713</v>
      </c>
      <c r="W24" s="176">
        <f>V24/U24</f>
        <v>0.86666403468945963</v>
      </c>
      <c r="X24" s="96">
        <f t="shared" si="14"/>
        <v>2.5086578300127105</v>
      </c>
    </row>
    <row r="25" spans="1:24" ht="15" customHeight="1" x14ac:dyDescent="0.2">
      <c r="A25" s="303" t="s">
        <v>48</v>
      </c>
      <c r="B25" s="75">
        <f t="shared" si="12"/>
        <v>9676</v>
      </c>
      <c r="C25" s="75">
        <f t="shared" si="11"/>
        <v>9273</v>
      </c>
      <c r="D25" s="176">
        <f t="shared" si="0"/>
        <v>0.95835055808185199</v>
      </c>
      <c r="E25" s="75">
        <f t="shared" si="1"/>
        <v>21031</v>
      </c>
      <c r="F25" s="75">
        <f t="shared" si="2"/>
        <v>19692</v>
      </c>
      <c r="G25" s="176">
        <f t="shared" si="3"/>
        <v>0.9363320812134468</v>
      </c>
      <c r="H25" s="96">
        <f t="shared" si="4"/>
        <v>2.1735221165770979</v>
      </c>
      <c r="I25" s="303" t="s">
        <v>48</v>
      </c>
      <c r="J25" s="75">
        <v>4263</v>
      </c>
      <c r="K25" s="75">
        <v>4065</v>
      </c>
      <c r="L25" s="176">
        <f t="shared" si="5"/>
        <v>0.95355383532723437</v>
      </c>
      <c r="M25" s="75">
        <v>9058</v>
      </c>
      <c r="N25" s="75">
        <v>8516</v>
      </c>
      <c r="O25" s="176">
        <f t="shared" ref="O25:O38" si="15">N25/M25</f>
        <v>0.94016339147714723</v>
      </c>
      <c r="P25" s="96">
        <f t="shared" si="13"/>
        <v>2.1247947454844005</v>
      </c>
      <c r="Q25" s="303" t="s">
        <v>48</v>
      </c>
      <c r="R25" s="75">
        <v>5413</v>
      </c>
      <c r="S25" s="75">
        <v>5208</v>
      </c>
      <c r="T25" s="176">
        <f t="shared" si="8"/>
        <v>0.96212820986513947</v>
      </c>
      <c r="U25" s="75">
        <v>11973</v>
      </c>
      <c r="V25" s="75">
        <v>11176</v>
      </c>
      <c r="W25" s="176">
        <f t="shared" ref="W25:W38" si="16">V25/U25</f>
        <v>0.93343355884072499</v>
      </c>
      <c r="X25" s="96">
        <f t="shared" si="14"/>
        <v>2.2118972843155364</v>
      </c>
    </row>
    <row r="26" spans="1:24" ht="15" customHeight="1" x14ac:dyDescent="0.2">
      <c r="A26" s="303" t="s">
        <v>49</v>
      </c>
      <c r="B26" s="75">
        <f t="shared" si="12"/>
        <v>27153</v>
      </c>
      <c r="C26" s="75">
        <f t="shared" si="11"/>
        <v>25636</v>
      </c>
      <c r="D26" s="176">
        <f t="shared" si="0"/>
        <v>0.94413140352815528</v>
      </c>
      <c r="E26" s="75">
        <f t="shared" si="1"/>
        <v>62580</v>
      </c>
      <c r="F26" s="75">
        <f t="shared" si="2"/>
        <v>56619</v>
      </c>
      <c r="G26" s="176">
        <f t="shared" si="3"/>
        <v>0.90474592521572383</v>
      </c>
      <c r="H26" s="96">
        <f t="shared" si="4"/>
        <v>2.3047177107501935</v>
      </c>
      <c r="I26" s="303" t="s">
        <v>49</v>
      </c>
      <c r="J26" s="75">
        <v>12168</v>
      </c>
      <c r="K26" s="75">
        <v>11450</v>
      </c>
      <c r="L26" s="176">
        <f t="shared" si="5"/>
        <v>0.94099276791584485</v>
      </c>
      <c r="M26" s="75">
        <v>25996</v>
      </c>
      <c r="N26" s="75">
        <v>23669</v>
      </c>
      <c r="O26" s="176">
        <f t="shared" si="15"/>
        <v>0.91048622865056161</v>
      </c>
      <c r="P26" s="96">
        <f t="shared" si="13"/>
        <v>2.1364234056541749</v>
      </c>
      <c r="Q26" s="303" t="s">
        <v>49</v>
      </c>
      <c r="R26" s="75">
        <v>14985</v>
      </c>
      <c r="S26" s="75">
        <v>14186</v>
      </c>
      <c r="T26" s="176">
        <f t="shared" si="8"/>
        <v>0.94668001334668006</v>
      </c>
      <c r="U26" s="75">
        <v>36584</v>
      </c>
      <c r="V26" s="75">
        <v>32950</v>
      </c>
      <c r="W26" s="176">
        <f t="shared" si="16"/>
        <v>0.90066695823310738</v>
      </c>
      <c r="X26" s="96">
        <f t="shared" si="14"/>
        <v>2.4413747080413746</v>
      </c>
    </row>
    <row r="27" spans="1:24" ht="15" customHeight="1" x14ac:dyDescent="0.2">
      <c r="A27" s="303" t="s">
        <v>50</v>
      </c>
      <c r="B27" s="75">
        <f t="shared" si="12"/>
        <v>7681</v>
      </c>
      <c r="C27" s="75">
        <f t="shared" si="11"/>
        <v>7484</v>
      </c>
      <c r="D27" s="176">
        <f t="shared" si="0"/>
        <v>0.97435229787788047</v>
      </c>
      <c r="E27" s="75">
        <f t="shared" si="1"/>
        <v>16827</v>
      </c>
      <c r="F27" s="75">
        <f t="shared" si="2"/>
        <v>16086</v>
      </c>
      <c r="G27" s="176">
        <f t="shared" si="3"/>
        <v>0.95596362988054917</v>
      </c>
      <c r="H27" s="96">
        <f t="shared" si="4"/>
        <v>2.1907303736492643</v>
      </c>
      <c r="I27" s="303" t="s">
        <v>50</v>
      </c>
      <c r="J27" s="75">
        <v>3210</v>
      </c>
      <c r="K27" s="75">
        <v>3114</v>
      </c>
      <c r="L27" s="176">
        <f t="shared" si="5"/>
        <v>0.97009345794392521</v>
      </c>
      <c r="M27" s="75">
        <v>6849</v>
      </c>
      <c r="N27" s="75">
        <v>6560</v>
      </c>
      <c r="O27" s="176">
        <f t="shared" si="15"/>
        <v>0.95780405898671339</v>
      </c>
      <c r="P27" s="96">
        <f t="shared" si="13"/>
        <v>2.1336448598130842</v>
      </c>
      <c r="Q27" s="303" t="s">
        <v>50</v>
      </c>
      <c r="R27" s="75">
        <v>4471</v>
      </c>
      <c r="S27" s="75">
        <v>4370</v>
      </c>
      <c r="T27" s="176">
        <f t="shared" si="8"/>
        <v>0.97740997539700292</v>
      </c>
      <c r="U27" s="75">
        <v>9978</v>
      </c>
      <c r="V27" s="75">
        <v>9526</v>
      </c>
      <c r="W27" s="176">
        <f t="shared" si="16"/>
        <v>0.95470034074964927</v>
      </c>
      <c r="X27" s="96">
        <f t="shared" si="14"/>
        <v>2.2317154998881681</v>
      </c>
    </row>
    <row r="28" spans="1:24" ht="15" customHeight="1" x14ac:dyDescent="0.2">
      <c r="A28" s="303" t="s">
        <v>51</v>
      </c>
      <c r="B28" s="75">
        <f t="shared" si="12"/>
        <v>15204</v>
      </c>
      <c r="C28" s="75">
        <f t="shared" si="11"/>
        <v>14514</v>
      </c>
      <c r="D28" s="176">
        <f t="shared" si="0"/>
        <v>0.95461720599842148</v>
      </c>
      <c r="E28" s="75">
        <f t="shared" si="1"/>
        <v>33191</v>
      </c>
      <c r="F28" s="75">
        <f t="shared" si="2"/>
        <v>30621</v>
      </c>
      <c r="G28" s="176">
        <f t="shared" si="3"/>
        <v>0.92256937121508842</v>
      </c>
      <c r="H28" s="96">
        <f t="shared" si="4"/>
        <v>2.1830439358063667</v>
      </c>
      <c r="I28" s="303" t="s">
        <v>51</v>
      </c>
      <c r="J28" s="75">
        <v>6370</v>
      </c>
      <c r="K28" s="75">
        <v>6056</v>
      </c>
      <c r="L28" s="176">
        <f t="shared" si="5"/>
        <v>0.95070643642072217</v>
      </c>
      <c r="M28" s="75">
        <v>12968</v>
      </c>
      <c r="N28" s="75">
        <v>12041</v>
      </c>
      <c r="O28" s="176">
        <f t="shared" si="15"/>
        <v>0.92851634793337445</v>
      </c>
      <c r="P28" s="96">
        <f t="shared" si="13"/>
        <v>2.0357927786499217</v>
      </c>
      <c r="Q28" s="303" t="s">
        <v>51</v>
      </c>
      <c r="R28" s="75">
        <v>8834</v>
      </c>
      <c r="S28" s="75">
        <v>8458</v>
      </c>
      <c r="T28" s="176">
        <f t="shared" si="8"/>
        <v>0.95743717455286392</v>
      </c>
      <c r="U28" s="75">
        <v>20223</v>
      </c>
      <c r="V28" s="75">
        <v>18580</v>
      </c>
      <c r="W28" s="176">
        <f t="shared" si="16"/>
        <v>0.91875587202690001</v>
      </c>
      <c r="X28" s="96">
        <f t="shared" si="14"/>
        <v>2.2892234548335977</v>
      </c>
    </row>
    <row r="29" spans="1:24" ht="15" customHeight="1" x14ac:dyDescent="0.2">
      <c r="A29" s="303" t="s">
        <v>52</v>
      </c>
      <c r="B29" s="75">
        <f t="shared" si="12"/>
        <v>13855</v>
      </c>
      <c r="C29" s="75">
        <f t="shared" si="11"/>
        <v>13297</v>
      </c>
      <c r="D29" s="176">
        <f t="shared" si="0"/>
        <v>0.95972573078311074</v>
      </c>
      <c r="E29" s="75">
        <f t="shared" si="1"/>
        <v>31175</v>
      </c>
      <c r="F29" s="75">
        <f t="shared" si="2"/>
        <v>29073</v>
      </c>
      <c r="G29" s="176">
        <f t="shared" si="3"/>
        <v>0.93257417802726539</v>
      </c>
      <c r="H29" s="96">
        <f t="shared" si="4"/>
        <v>2.2500902201371344</v>
      </c>
      <c r="I29" s="303" t="s">
        <v>52</v>
      </c>
      <c r="J29" s="75">
        <v>6172</v>
      </c>
      <c r="K29" s="75">
        <v>5868</v>
      </c>
      <c r="L29" s="176">
        <f t="shared" si="5"/>
        <v>0.95074530136098512</v>
      </c>
      <c r="M29" s="75">
        <v>13312</v>
      </c>
      <c r="N29" s="75">
        <v>12413</v>
      </c>
      <c r="O29" s="176">
        <f t="shared" si="15"/>
        <v>0.93246694711538458</v>
      </c>
      <c r="P29" s="96">
        <f t="shared" si="13"/>
        <v>2.1568373298768631</v>
      </c>
      <c r="Q29" s="303" t="s">
        <v>52</v>
      </c>
      <c r="R29" s="75">
        <v>7683</v>
      </c>
      <c r="S29" s="75">
        <v>7429</v>
      </c>
      <c r="T29" s="176">
        <f t="shared" si="8"/>
        <v>0.96693999739685021</v>
      </c>
      <c r="U29" s="75">
        <v>17863</v>
      </c>
      <c r="V29" s="75">
        <v>16660</v>
      </c>
      <c r="W29" s="176">
        <f t="shared" si="16"/>
        <v>0.93265408945865758</v>
      </c>
      <c r="X29" s="96">
        <f t="shared" si="14"/>
        <v>2.3250032539372643</v>
      </c>
    </row>
    <row r="30" spans="1:24" ht="15" customHeight="1" x14ac:dyDescent="0.2">
      <c r="A30" s="303" t="s">
        <v>53</v>
      </c>
      <c r="B30" s="75">
        <f t="shared" si="12"/>
        <v>347014</v>
      </c>
      <c r="C30" s="75">
        <f t="shared" si="11"/>
        <v>311349</v>
      </c>
      <c r="D30" s="176">
        <f t="shared" si="0"/>
        <v>0.89722316678865988</v>
      </c>
      <c r="E30" s="75">
        <f t="shared" si="1"/>
        <v>782771</v>
      </c>
      <c r="F30" s="75">
        <f t="shared" si="2"/>
        <v>654277</v>
      </c>
      <c r="G30" s="176">
        <f t="shared" si="3"/>
        <v>0.83584726567540191</v>
      </c>
      <c r="H30" s="96">
        <f t="shared" si="4"/>
        <v>2.255733198084227</v>
      </c>
      <c r="I30" s="303" t="s">
        <v>53</v>
      </c>
      <c r="J30" s="75">
        <v>147412</v>
      </c>
      <c r="K30" s="75">
        <v>131793</v>
      </c>
      <c r="L30" s="176">
        <f t="shared" si="5"/>
        <v>0.89404526090141911</v>
      </c>
      <c r="M30" s="75">
        <v>311493</v>
      </c>
      <c r="N30" s="75">
        <v>263448</v>
      </c>
      <c r="O30" s="176">
        <f t="shared" si="15"/>
        <v>0.84575897371690534</v>
      </c>
      <c r="P30" s="96">
        <f t="shared" si="13"/>
        <v>2.1130776327571703</v>
      </c>
      <c r="Q30" s="303" t="s">
        <v>53</v>
      </c>
      <c r="R30" s="75">
        <v>199602</v>
      </c>
      <c r="S30" s="75">
        <v>179556</v>
      </c>
      <c r="T30" s="176">
        <f t="shared" si="8"/>
        <v>0.89957014458772955</v>
      </c>
      <c r="U30" s="75">
        <v>471278</v>
      </c>
      <c r="V30" s="75">
        <v>390829</v>
      </c>
      <c r="W30" s="176">
        <f t="shared" si="16"/>
        <v>0.82929608426448931</v>
      </c>
      <c r="X30" s="96">
        <f t="shared" si="14"/>
        <v>2.3610885662468313</v>
      </c>
    </row>
    <row r="31" spans="1:24" ht="15" customHeight="1" x14ac:dyDescent="0.2">
      <c r="A31" s="303" t="s">
        <v>54</v>
      </c>
      <c r="B31" s="75">
        <f t="shared" si="12"/>
        <v>29761</v>
      </c>
      <c r="C31" s="75">
        <f t="shared" si="11"/>
        <v>27865</v>
      </c>
      <c r="D31" s="176">
        <f t="shared" si="0"/>
        <v>0.936292463290884</v>
      </c>
      <c r="E31" s="75">
        <f t="shared" si="1"/>
        <v>69907</v>
      </c>
      <c r="F31" s="75">
        <f t="shared" si="2"/>
        <v>62576</v>
      </c>
      <c r="G31" s="176">
        <f t="shared" si="3"/>
        <v>0.89513210408113641</v>
      </c>
      <c r="H31" s="96">
        <f t="shared" si="4"/>
        <v>2.3489466079768824</v>
      </c>
      <c r="I31" s="303" t="s">
        <v>54</v>
      </c>
      <c r="J31" s="75">
        <v>13325</v>
      </c>
      <c r="K31" s="75">
        <v>12388</v>
      </c>
      <c r="L31" s="176">
        <f t="shared" si="5"/>
        <v>0.9296810506566604</v>
      </c>
      <c r="M31" s="75">
        <v>29836</v>
      </c>
      <c r="N31" s="75">
        <v>26651</v>
      </c>
      <c r="O31" s="176">
        <f t="shared" si="15"/>
        <v>0.89324976538409973</v>
      </c>
      <c r="P31" s="96">
        <f t="shared" si="13"/>
        <v>2.2390994371482176</v>
      </c>
      <c r="Q31" s="303" t="s">
        <v>54</v>
      </c>
      <c r="R31" s="75">
        <v>16436</v>
      </c>
      <c r="S31" s="75">
        <v>15477</v>
      </c>
      <c r="T31" s="176">
        <f t="shared" si="8"/>
        <v>0.94165247018739351</v>
      </c>
      <c r="U31" s="75">
        <v>40071</v>
      </c>
      <c r="V31" s="75">
        <v>35925</v>
      </c>
      <c r="W31" s="176">
        <f t="shared" si="16"/>
        <v>0.89653365276633978</v>
      </c>
      <c r="X31" s="96">
        <f t="shared" si="14"/>
        <v>2.4380019469457288</v>
      </c>
    </row>
    <row r="32" spans="1:24" ht="15" customHeight="1" x14ac:dyDescent="0.2">
      <c r="A32" s="303" t="s">
        <v>55</v>
      </c>
      <c r="B32" s="75">
        <f t="shared" si="12"/>
        <v>49555</v>
      </c>
      <c r="C32" s="75">
        <f t="shared" si="11"/>
        <v>47000</v>
      </c>
      <c r="D32" s="176">
        <f>C32/B32</f>
        <v>0.94844112602159214</v>
      </c>
      <c r="E32" s="75">
        <f t="shared" si="1"/>
        <v>118888</v>
      </c>
      <c r="F32" s="75">
        <f t="shared" si="2"/>
        <v>107629</v>
      </c>
      <c r="G32" s="176">
        <f t="shared" si="3"/>
        <v>0.90529742278446945</v>
      </c>
      <c r="H32" s="96">
        <f t="shared" si="4"/>
        <v>2.3991120976692564</v>
      </c>
      <c r="I32" s="303" t="s">
        <v>55</v>
      </c>
      <c r="J32" s="75">
        <v>24546</v>
      </c>
      <c r="K32" s="75">
        <v>23239</v>
      </c>
      <c r="L32" s="176">
        <f>K32/J32</f>
        <v>0.94675303511773812</v>
      </c>
      <c r="M32" s="75">
        <v>57075</v>
      </c>
      <c r="N32" s="75">
        <v>51746</v>
      </c>
      <c r="O32" s="176">
        <f t="shared" si="15"/>
        <v>0.90663162505475248</v>
      </c>
      <c r="P32" s="96">
        <f t="shared" si="13"/>
        <v>2.3252261060865314</v>
      </c>
      <c r="Q32" s="303" t="s">
        <v>55</v>
      </c>
      <c r="R32" s="75">
        <v>25009</v>
      </c>
      <c r="S32" s="75">
        <v>23761</v>
      </c>
      <c r="T32" s="176">
        <f>S32/R32</f>
        <v>0.95009796473269625</v>
      </c>
      <c r="U32" s="75">
        <v>61813</v>
      </c>
      <c r="V32" s="75">
        <v>55883</v>
      </c>
      <c r="W32" s="176">
        <f t="shared" si="16"/>
        <v>0.90406548784236329</v>
      </c>
      <c r="X32" s="96">
        <f t="shared" si="14"/>
        <v>2.4716302131232757</v>
      </c>
    </row>
    <row r="33" spans="1:24" ht="15" customHeight="1" x14ac:dyDescent="0.2">
      <c r="A33" s="303" t="s">
        <v>56</v>
      </c>
      <c r="B33" s="75">
        <f t="shared" si="12"/>
        <v>11750</v>
      </c>
      <c r="C33" s="75">
        <f t="shared" si="11"/>
        <v>11105</v>
      </c>
      <c r="D33" s="176">
        <f t="shared" si="0"/>
        <v>0.9451063829787234</v>
      </c>
      <c r="E33" s="75">
        <f t="shared" si="1"/>
        <v>23929</v>
      </c>
      <c r="F33" s="75">
        <f t="shared" si="2"/>
        <v>22033</v>
      </c>
      <c r="G33" s="176">
        <f t="shared" si="3"/>
        <v>0.92076559822809145</v>
      </c>
      <c r="H33" s="96">
        <f t="shared" si="4"/>
        <v>2.0365106382978722</v>
      </c>
      <c r="I33" s="303" t="s">
        <v>56</v>
      </c>
      <c r="J33" s="75">
        <v>4796</v>
      </c>
      <c r="K33" s="75">
        <v>4503</v>
      </c>
      <c r="L33" s="176">
        <f t="shared" ref="L33:L37" si="17">K33/J33</f>
        <v>0.93890742285237694</v>
      </c>
      <c r="M33" s="75">
        <v>9363</v>
      </c>
      <c r="N33" s="75">
        <v>8646</v>
      </c>
      <c r="O33" s="176">
        <f t="shared" si="15"/>
        <v>0.92342198013457222</v>
      </c>
      <c r="P33" s="96">
        <f t="shared" si="13"/>
        <v>1.9522518765638033</v>
      </c>
      <c r="Q33" s="303" t="s">
        <v>56</v>
      </c>
      <c r="R33" s="75">
        <v>6954</v>
      </c>
      <c r="S33" s="75">
        <v>6602</v>
      </c>
      <c r="T33" s="176">
        <f t="shared" ref="T33:T37" si="18">S33/R33</f>
        <v>0.94938165084843251</v>
      </c>
      <c r="U33" s="75">
        <v>14566</v>
      </c>
      <c r="V33" s="75">
        <v>13387</v>
      </c>
      <c r="W33" s="176">
        <f t="shared" si="16"/>
        <v>0.91905808046134829</v>
      </c>
      <c r="X33" s="96">
        <f t="shared" si="14"/>
        <v>2.094621800402646</v>
      </c>
    </row>
    <row r="34" spans="1:24" ht="15" customHeight="1" x14ac:dyDescent="0.2">
      <c r="A34" s="303" t="s">
        <v>57</v>
      </c>
      <c r="B34" s="75">
        <f t="shared" si="12"/>
        <v>8245</v>
      </c>
      <c r="C34" s="75">
        <f t="shared" si="11"/>
        <v>7973</v>
      </c>
      <c r="D34" s="176">
        <f t="shared" si="0"/>
        <v>0.96701030927835052</v>
      </c>
      <c r="E34" s="75">
        <f t="shared" si="1"/>
        <v>17378</v>
      </c>
      <c r="F34" s="75">
        <f t="shared" si="2"/>
        <v>16417</v>
      </c>
      <c r="G34" s="176">
        <f t="shared" si="3"/>
        <v>0.944700195649672</v>
      </c>
      <c r="H34" s="96">
        <f t="shared" si="4"/>
        <v>2.1077016373559734</v>
      </c>
      <c r="I34" s="303" t="s">
        <v>57</v>
      </c>
      <c r="J34" s="75">
        <v>3750</v>
      </c>
      <c r="K34" s="75">
        <v>3613</v>
      </c>
      <c r="L34" s="176">
        <f t="shared" si="17"/>
        <v>0.96346666666666669</v>
      </c>
      <c r="M34" s="75">
        <v>7631</v>
      </c>
      <c r="N34" s="75">
        <v>7252</v>
      </c>
      <c r="O34" s="176">
        <f t="shared" si="15"/>
        <v>0.95033416328135234</v>
      </c>
      <c r="P34" s="96">
        <f t="shared" si="13"/>
        <v>2.0349333333333335</v>
      </c>
      <c r="Q34" s="303" t="s">
        <v>57</v>
      </c>
      <c r="R34" s="75">
        <v>4495</v>
      </c>
      <c r="S34" s="75">
        <v>4360</v>
      </c>
      <c r="T34" s="176">
        <f t="shared" si="18"/>
        <v>0.96996662958843161</v>
      </c>
      <c r="U34" s="75">
        <v>9747</v>
      </c>
      <c r="V34" s="75">
        <v>9165</v>
      </c>
      <c r="W34" s="176">
        <f t="shared" si="16"/>
        <v>0.94028931979070485</v>
      </c>
      <c r="X34" s="96">
        <f t="shared" si="14"/>
        <v>2.168409343715239</v>
      </c>
    </row>
    <row r="35" spans="1:24" ht="15" customHeight="1" x14ac:dyDescent="0.2">
      <c r="A35" s="303" t="s">
        <v>58</v>
      </c>
      <c r="B35" s="75">
        <f t="shared" si="12"/>
        <v>18835</v>
      </c>
      <c r="C35" s="75">
        <f t="shared" si="11"/>
        <v>18103</v>
      </c>
      <c r="D35" s="176">
        <f t="shared" si="0"/>
        <v>0.96113618263870459</v>
      </c>
      <c r="E35" s="75">
        <f t="shared" si="1"/>
        <v>39440</v>
      </c>
      <c r="F35" s="75">
        <f t="shared" si="2"/>
        <v>36764</v>
      </c>
      <c r="G35" s="176">
        <f t="shared" si="3"/>
        <v>0.93215010141987831</v>
      </c>
      <c r="H35" s="96">
        <f t="shared" si="4"/>
        <v>2.0939739846031324</v>
      </c>
      <c r="I35" s="303" t="s">
        <v>58</v>
      </c>
      <c r="J35" s="75">
        <v>7685</v>
      </c>
      <c r="K35" s="75">
        <v>7389</v>
      </c>
      <c r="L35" s="176">
        <f t="shared" si="17"/>
        <v>0.96148340923877684</v>
      </c>
      <c r="M35" s="75">
        <v>15262</v>
      </c>
      <c r="N35" s="75">
        <v>14278</v>
      </c>
      <c r="O35" s="176">
        <f t="shared" si="15"/>
        <v>0.93552614336259987</v>
      </c>
      <c r="P35" s="96">
        <f t="shared" si="13"/>
        <v>1.9859466493168509</v>
      </c>
      <c r="Q35" s="303" t="s">
        <v>58</v>
      </c>
      <c r="R35" s="75">
        <v>11150</v>
      </c>
      <c r="S35" s="75">
        <v>10714</v>
      </c>
      <c r="T35" s="176">
        <f t="shared" si="18"/>
        <v>0.96089686098654703</v>
      </c>
      <c r="U35" s="75">
        <v>24178</v>
      </c>
      <c r="V35" s="75">
        <v>22486</v>
      </c>
      <c r="W35" s="176">
        <f t="shared" si="16"/>
        <v>0.93001902556042682</v>
      </c>
      <c r="X35" s="96">
        <f t="shared" si="14"/>
        <v>2.1684304932735428</v>
      </c>
    </row>
    <row r="36" spans="1:24" ht="15" customHeight="1" x14ac:dyDescent="0.2">
      <c r="A36" s="303" t="s">
        <v>59</v>
      </c>
      <c r="B36" s="75">
        <f t="shared" si="12"/>
        <v>16001</v>
      </c>
      <c r="C36" s="75">
        <f t="shared" si="11"/>
        <v>15119</v>
      </c>
      <c r="D36" s="176">
        <f t="shared" si="0"/>
        <v>0.94487844509718144</v>
      </c>
      <c r="E36" s="75">
        <f t="shared" si="1"/>
        <v>33643</v>
      </c>
      <c r="F36" s="75">
        <f t="shared" si="2"/>
        <v>30995</v>
      </c>
      <c r="G36" s="176">
        <f t="shared" si="3"/>
        <v>0.92129120470826031</v>
      </c>
      <c r="H36" s="96">
        <f t="shared" si="4"/>
        <v>2.1025560902443599</v>
      </c>
      <c r="I36" s="303" t="s">
        <v>59</v>
      </c>
      <c r="J36" s="75">
        <v>7223</v>
      </c>
      <c r="K36" s="75">
        <v>6828</v>
      </c>
      <c r="L36" s="176">
        <f t="shared" si="17"/>
        <v>0.94531358161428769</v>
      </c>
      <c r="M36" s="75">
        <v>14667</v>
      </c>
      <c r="N36" s="75">
        <v>13558</v>
      </c>
      <c r="O36" s="176">
        <f t="shared" si="15"/>
        <v>0.92438808208904344</v>
      </c>
      <c r="P36" s="96">
        <f t="shared" si="13"/>
        <v>2.0305967049702338</v>
      </c>
      <c r="Q36" s="303" t="s">
        <v>59</v>
      </c>
      <c r="R36" s="75">
        <v>8778</v>
      </c>
      <c r="S36" s="75">
        <v>8291</v>
      </c>
      <c r="T36" s="176">
        <f t="shared" si="18"/>
        <v>0.94452039188881298</v>
      </c>
      <c r="U36" s="75">
        <v>18976</v>
      </c>
      <c r="V36" s="75">
        <v>17437</v>
      </c>
      <c r="W36" s="176">
        <f t="shared" si="16"/>
        <v>0.91889755480607083</v>
      </c>
      <c r="X36" s="96">
        <f t="shared" si="14"/>
        <v>2.1617680565048984</v>
      </c>
    </row>
    <row r="37" spans="1:24" ht="15" customHeight="1" x14ac:dyDescent="0.2">
      <c r="A37" s="303" t="s">
        <v>60</v>
      </c>
      <c r="B37" s="75">
        <f t="shared" si="12"/>
        <v>15005</v>
      </c>
      <c r="C37" s="75">
        <f t="shared" si="11"/>
        <v>14052</v>
      </c>
      <c r="D37" s="176">
        <f t="shared" si="0"/>
        <v>0.93648783738753749</v>
      </c>
      <c r="E37" s="75">
        <f t="shared" si="1"/>
        <v>33927</v>
      </c>
      <c r="F37" s="75">
        <f t="shared" si="2"/>
        <v>30464</v>
      </c>
      <c r="G37" s="176">
        <f t="shared" si="3"/>
        <v>0.89792790402923928</v>
      </c>
      <c r="H37" s="96">
        <f t="shared" si="4"/>
        <v>2.2610463178940354</v>
      </c>
      <c r="I37" s="303" t="s">
        <v>60</v>
      </c>
      <c r="J37" s="75">
        <v>7223</v>
      </c>
      <c r="K37" s="75">
        <v>6681</v>
      </c>
      <c r="L37" s="176">
        <f t="shared" si="17"/>
        <v>0.92496192717707326</v>
      </c>
      <c r="M37" s="75">
        <v>15476</v>
      </c>
      <c r="N37" s="75">
        <v>13772</v>
      </c>
      <c r="O37" s="176">
        <f t="shared" si="15"/>
        <v>0.88989402946497798</v>
      </c>
      <c r="P37" s="96">
        <f t="shared" si="13"/>
        <v>2.1426000276893258</v>
      </c>
      <c r="Q37" s="303" t="s">
        <v>60</v>
      </c>
      <c r="R37" s="75">
        <v>7782</v>
      </c>
      <c r="S37" s="75">
        <v>7371</v>
      </c>
      <c r="T37" s="176">
        <f t="shared" si="18"/>
        <v>0.9471858134155744</v>
      </c>
      <c r="U37" s="75">
        <v>18451</v>
      </c>
      <c r="V37" s="75">
        <v>16692</v>
      </c>
      <c r="W37" s="176">
        <f t="shared" si="16"/>
        <v>0.90466641374451251</v>
      </c>
      <c r="X37" s="96">
        <f t="shared" si="14"/>
        <v>2.3709843227961964</v>
      </c>
    </row>
    <row r="38" spans="1:24" ht="20.100000000000001" customHeight="1" x14ac:dyDescent="0.2">
      <c r="A38" s="227" t="s">
        <v>5</v>
      </c>
      <c r="B38" s="123">
        <f>SUM(B10:B37)</f>
        <v>1001803</v>
      </c>
      <c r="C38" s="123">
        <f>SUM(C10:C37)</f>
        <v>928637</v>
      </c>
      <c r="D38" s="177">
        <f>C38/B38</f>
        <v>0.92696568087737807</v>
      </c>
      <c r="E38" s="123">
        <f>SUM(E10:E37)</f>
        <v>2283915</v>
      </c>
      <c r="F38" s="123">
        <f>SUM(F10:F37)</f>
        <v>2013382</v>
      </c>
      <c r="G38" s="177">
        <f t="shared" si="3"/>
        <v>0.88154856901417089</v>
      </c>
      <c r="H38" s="148">
        <f>E38/B38</f>
        <v>2.2798045124640272</v>
      </c>
      <c r="I38" s="227" t="s">
        <v>5</v>
      </c>
      <c r="J38" s="123">
        <f>SUM(J10:J37)</f>
        <v>435658</v>
      </c>
      <c r="K38" s="123">
        <f>SUM(K10:K37)</f>
        <v>402967</v>
      </c>
      <c r="L38" s="177">
        <f>K38/J38</f>
        <v>0.92496178194822543</v>
      </c>
      <c r="M38" s="123">
        <f>SUM(M10:M37)</f>
        <v>940539</v>
      </c>
      <c r="N38" s="123">
        <f>SUM(N10:N37)</f>
        <v>837422</v>
      </c>
      <c r="O38" s="177">
        <f t="shared" si="15"/>
        <v>0.89036392961908017</v>
      </c>
      <c r="P38" s="148">
        <f>M38/J38</f>
        <v>2.1588929848642744</v>
      </c>
      <c r="Q38" s="227" t="s">
        <v>5</v>
      </c>
      <c r="R38" s="123">
        <f>SUM(R10:R37)</f>
        <v>566145</v>
      </c>
      <c r="S38" s="123">
        <f>SUM(S10:S37)</f>
        <v>525670</v>
      </c>
      <c r="T38" s="177">
        <f>S38/R38</f>
        <v>0.92850771445477753</v>
      </c>
      <c r="U38" s="123">
        <f>SUM(U10:U37)</f>
        <v>1343376</v>
      </c>
      <c r="V38" s="123">
        <f>SUM(V10:V37)</f>
        <v>1175960</v>
      </c>
      <c r="W38" s="177">
        <f t="shared" si="16"/>
        <v>0.87537666297447625</v>
      </c>
      <c r="X38" s="148">
        <f>U38/R38</f>
        <v>2.3728479453143629</v>
      </c>
    </row>
    <row r="39" spans="1:24" ht="9.9499999999999993" customHeight="1" x14ac:dyDescent="0.2"/>
    <row r="40" spans="1:24" s="5" customFormat="1" ht="38.25" customHeight="1" x14ac:dyDescent="0.2">
      <c r="A40" s="408" t="s">
        <v>428</v>
      </c>
      <c r="B40" s="408"/>
      <c r="C40" s="408"/>
      <c r="D40" s="408"/>
      <c r="E40" s="408"/>
      <c r="F40" s="408"/>
      <c r="G40" s="408"/>
      <c r="H40" s="408"/>
      <c r="I40" s="292"/>
      <c r="J40" s="222"/>
      <c r="K40" s="222"/>
      <c r="L40" s="222"/>
      <c r="M40" s="222"/>
      <c r="N40" s="222"/>
      <c r="O40" s="222"/>
      <c r="P40" s="222"/>
      <c r="Q40" s="222"/>
    </row>
    <row r="41" spans="1:24" ht="15" customHeight="1" x14ac:dyDescent="0.2">
      <c r="A41" s="407" t="s">
        <v>316</v>
      </c>
      <c r="B41" s="407"/>
      <c r="C41" s="407"/>
      <c r="D41" s="407"/>
      <c r="E41" s="407"/>
      <c r="F41" s="407"/>
      <c r="G41" s="407"/>
      <c r="H41" s="407"/>
      <c r="I41" s="276"/>
    </row>
    <row r="42" spans="1:24" ht="15" customHeight="1" x14ac:dyDescent="0.2">
      <c r="A42" s="407" t="s">
        <v>292</v>
      </c>
      <c r="B42" s="407"/>
      <c r="C42" s="407"/>
      <c r="D42" s="407"/>
      <c r="E42" s="407"/>
      <c r="F42" s="407"/>
      <c r="G42" s="407"/>
      <c r="H42" s="407"/>
      <c r="I42" s="276"/>
    </row>
    <row r="44" spans="1:24" x14ac:dyDescent="0.2">
      <c r="A44" s="42"/>
    </row>
  </sheetData>
  <mergeCells count="20">
    <mergeCell ref="X7:X8"/>
    <mergeCell ref="J6:P6"/>
    <mergeCell ref="R6:X6"/>
    <mergeCell ref="A41:H41"/>
    <mergeCell ref="A42:H42"/>
    <mergeCell ref="A40:H40"/>
    <mergeCell ref="J7:L7"/>
    <mergeCell ref="M7:O7"/>
    <mergeCell ref="P7:P8"/>
    <mergeCell ref="R7:T7"/>
    <mergeCell ref="U7:W7"/>
    <mergeCell ref="I6:I8"/>
    <mergeCell ref="Q6:Q8"/>
    <mergeCell ref="A4:H4"/>
    <mergeCell ref="A3:H3"/>
    <mergeCell ref="B7:D7"/>
    <mergeCell ref="E7:G7"/>
    <mergeCell ref="H7:H8"/>
    <mergeCell ref="B6:H6"/>
    <mergeCell ref="A6:A8"/>
  </mergeCells>
  <hyperlinks>
    <hyperlink ref="A1" location="Съдържание!Print_Area" display="към съдържанието" xr:uid="{00000000-0004-0000-0500-000000000000}"/>
  </hyperlinks>
  <printOptions horizontalCentered="1"/>
  <pageMargins left="0.15748031496062992" right="0.15748031496062992" top="0.59055118110236227" bottom="0.39370078740157483" header="0" footer="0"/>
  <pageSetup paperSize="9" scale="85" orientation="portrait" r:id="rId1"/>
  <headerFooter alignWithMargins="0">
    <oddFooter>&amp;C&amp;P</oddFooter>
  </headerFooter>
  <colBreaks count="2" manualBreakCount="2">
    <brk id="8" min="2" max="41" man="1"/>
    <brk id="16" min="2" max="4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AK42"/>
  <sheetViews>
    <sheetView zoomScale="71" zoomScaleNormal="71" zoomScaleSheetLayoutView="84" workbookViewId="0">
      <selection activeCell="H11" sqref="H11"/>
    </sheetView>
  </sheetViews>
  <sheetFormatPr defaultRowHeight="12.75" x14ac:dyDescent="0.2"/>
  <cols>
    <col min="1" max="1" width="18.7109375" customWidth="1"/>
    <col min="2" max="2" width="13.7109375" customWidth="1"/>
    <col min="3" max="3" width="16.7109375" customWidth="1"/>
    <col min="4" max="4" width="12.7109375" customWidth="1"/>
    <col min="5" max="5" width="9.7109375" customWidth="1"/>
    <col min="6" max="6" width="12.7109375" customWidth="1"/>
    <col min="7" max="7" width="13.7109375" customWidth="1"/>
    <col min="8" max="8" width="16.7109375" customWidth="1"/>
    <col min="9" max="9" width="12.7109375" customWidth="1"/>
    <col min="10" max="10" width="9.7109375" customWidth="1"/>
    <col min="11" max="11" width="12.7109375" customWidth="1"/>
    <col min="12" max="12" width="13.7109375" customWidth="1"/>
    <col min="13" max="13" width="16.7109375" customWidth="1"/>
    <col min="14" max="14" width="12.7109375" customWidth="1"/>
    <col min="15" max="15" width="9.7109375" customWidth="1"/>
    <col min="16" max="16" width="12.7109375" customWidth="1"/>
    <col min="17" max="28" width="9.140625" customWidth="1"/>
  </cols>
  <sheetData>
    <row r="1" spans="1:37" s="72" customFormat="1" ht="15" customHeight="1" x14ac:dyDescent="0.2">
      <c r="A1" s="163" t="s">
        <v>64</v>
      </c>
      <c r="B1" s="77"/>
      <c r="C1" s="77"/>
      <c r="D1" s="77"/>
      <c r="E1" s="93"/>
      <c r="F1" s="93"/>
    </row>
    <row r="2" spans="1:37" s="72" customFormat="1" ht="15" customHeight="1" x14ac:dyDescent="0.2">
      <c r="A2" s="163"/>
      <c r="B2" s="274"/>
      <c r="C2" s="274"/>
      <c r="D2" s="274"/>
      <c r="E2" s="93"/>
      <c r="F2" s="93"/>
    </row>
    <row r="3" spans="1:37" s="72" customFormat="1" ht="15" customHeight="1" x14ac:dyDescent="0.2">
      <c r="A3" s="414" t="s">
        <v>310</v>
      </c>
      <c r="B3" s="415"/>
      <c r="C3" s="415"/>
      <c r="D3" s="415"/>
      <c r="E3" s="415"/>
      <c r="F3" s="415"/>
    </row>
    <row r="4" spans="1:37" s="72" customFormat="1" ht="30" customHeight="1" x14ac:dyDescent="0.2">
      <c r="A4" s="396" t="s">
        <v>430</v>
      </c>
      <c r="B4" s="396"/>
      <c r="C4" s="396"/>
      <c r="D4" s="396"/>
      <c r="E4" s="396"/>
      <c r="F4" s="396"/>
      <c r="G4" s="396"/>
      <c r="H4" s="396"/>
      <c r="I4" s="396"/>
      <c r="J4" s="396"/>
      <c r="K4" s="396"/>
    </row>
    <row r="5" spans="1:37" s="72" customFormat="1" ht="15" customHeight="1" x14ac:dyDescent="0.2">
      <c r="A5" s="77"/>
      <c r="B5" s="77"/>
      <c r="C5" s="77"/>
      <c r="D5" s="77"/>
      <c r="E5" s="77"/>
      <c r="F5" s="77"/>
    </row>
    <row r="6" spans="1:37" s="101" customFormat="1" ht="15" customHeight="1" x14ac:dyDescent="0.2">
      <c r="A6" s="416" t="s">
        <v>308</v>
      </c>
      <c r="B6" s="403" t="s">
        <v>5</v>
      </c>
      <c r="C6" s="403"/>
      <c r="D6" s="403"/>
      <c r="E6" s="403"/>
      <c r="F6" s="403"/>
      <c r="G6" s="412" t="s">
        <v>293</v>
      </c>
      <c r="H6" s="403"/>
      <c r="I6" s="403"/>
      <c r="J6" s="403"/>
      <c r="K6" s="413"/>
      <c r="L6" s="403" t="s">
        <v>294</v>
      </c>
      <c r="M6" s="403"/>
      <c r="N6" s="403"/>
      <c r="O6" s="403"/>
      <c r="P6" s="413"/>
    </row>
    <row r="7" spans="1:37" ht="60" customHeight="1" x14ac:dyDescent="0.2">
      <c r="A7" s="417"/>
      <c r="B7" s="132" t="s">
        <v>238</v>
      </c>
      <c r="C7" s="131" t="s">
        <v>225</v>
      </c>
      <c r="D7" s="132" t="s">
        <v>66</v>
      </c>
      <c r="E7" s="131" t="s">
        <v>226</v>
      </c>
      <c r="F7" s="131" t="s">
        <v>173</v>
      </c>
      <c r="G7" s="240" t="s">
        <v>238</v>
      </c>
      <c r="H7" s="131" t="s">
        <v>225</v>
      </c>
      <c r="I7" s="132" t="s">
        <v>66</v>
      </c>
      <c r="J7" s="131" t="s">
        <v>226</v>
      </c>
      <c r="K7" s="131" t="s">
        <v>173</v>
      </c>
      <c r="L7" s="240" t="s">
        <v>238</v>
      </c>
      <c r="M7" s="131" t="s">
        <v>225</v>
      </c>
      <c r="N7" s="132" t="s">
        <v>66</v>
      </c>
      <c r="O7" s="131" t="s">
        <v>226</v>
      </c>
      <c r="P7" s="236" t="s">
        <v>173</v>
      </c>
      <c r="AG7" s="14"/>
      <c r="AH7" s="14"/>
      <c r="AI7" s="14"/>
    </row>
    <row r="8" spans="1:37" ht="20.100000000000001" customHeight="1" x14ac:dyDescent="0.2">
      <c r="A8" s="237">
        <v>1</v>
      </c>
      <c r="B8" s="134">
        <v>2</v>
      </c>
      <c r="C8" s="133">
        <v>3</v>
      </c>
      <c r="D8" s="134">
        <v>4</v>
      </c>
      <c r="E8" s="133" t="s">
        <v>212</v>
      </c>
      <c r="F8" s="133" t="s">
        <v>210</v>
      </c>
      <c r="G8" s="241">
        <v>7</v>
      </c>
      <c r="H8" s="133">
        <v>8</v>
      </c>
      <c r="I8" s="231">
        <v>9</v>
      </c>
      <c r="J8" s="133" t="s">
        <v>299</v>
      </c>
      <c r="K8" s="133" t="s">
        <v>295</v>
      </c>
      <c r="L8" s="241">
        <v>12</v>
      </c>
      <c r="M8" s="133">
        <v>13</v>
      </c>
      <c r="N8" s="231">
        <v>14</v>
      </c>
      <c r="O8" s="133" t="s">
        <v>296</v>
      </c>
      <c r="P8" s="242" t="s">
        <v>297</v>
      </c>
      <c r="AG8" s="14"/>
      <c r="AH8" s="14"/>
      <c r="AI8" s="14"/>
    </row>
    <row r="9" spans="1:37" ht="15" customHeight="1" x14ac:dyDescent="0.2">
      <c r="A9" s="238" t="s">
        <v>33</v>
      </c>
      <c r="B9" s="75">
        <f>G9+L9</f>
        <v>82371</v>
      </c>
      <c r="C9" s="81">
        <f t="shared" ref="C9:D9" si="0">H9+M9</f>
        <v>34781343.899999999</v>
      </c>
      <c r="D9" s="75">
        <f t="shared" si="0"/>
        <v>711119</v>
      </c>
      <c r="E9" s="82">
        <f>C9/D9</f>
        <v>48.910722256049972</v>
      </c>
      <c r="F9" s="82">
        <f>C9/B9</f>
        <v>422.25229631787886</v>
      </c>
      <c r="G9" s="232">
        <v>32875</v>
      </c>
      <c r="H9" s="81">
        <v>16335087.68</v>
      </c>
      <c r="I9" s="75">
        <v>311262</v>
      </c>
      <c r="J9" s="82">
        <f>H9/I9</f>
        <v>52.480186081179198</v>
      </c>
      <c r="K9" s="82">
        <f>H9/G9</f>
        <v>496.8847963498099</v>
      </c>
      <c r="L9" s="232">
        <v>49496</v>
      </c>
      <c r="M9" s="81">
        <v>18446256.219999999</v>
      </c>
      <c r="N9" s="75">
        <v>399857</v>
      </c>
      <c r="O9" s="82">
        <f>M9/N9</f>
        <v>46.132132787471519</v>
      </c>
      <c r="P9" s="243">
        <f>M9/L9</f>
        <v>372.68175650557617</v>
      </c>
      <c r="AG9" s="1"/>
      <c r="AH9" s="1"/>
      <c r="AI9" s="1"/>
      <c r="AJ9" s="1"/>
      <c r="AK9" s="1"/>
    </row>
    <row r="10" spans="1:37" ht="15" customHeight="1" x14ac:dyDescent="0.2">
      <c r="A10" s="238" t="s">
        <v>34</v>
      </c>
      <c r="B10" s="75">
        <f t="shared" ref="B10:B22" si="1">G10+L10</f>
        <v>83269</v>
      </c>
      <c r="C10" s="81">
        <f t="shared" ref="C10:C22" si="2">H10+M10</f>
        <v>35726811.870000005</v>
      </c>
      <c r="D10" s="75">
        <f t="shared" ref="D10:D22" si="3">I10+N10</f>
        <v>610854</v>
      </c>
      <c r="E10" s="82">
        <f t="shared" ref="E10:E36" si="4">C10/D10</f>
        <v>58.486662721370415</v>
      </c>
      <c r="F10" s="82">
        <f t="shared" ref="F10:F36" si="5">C10/B10</f>
        <v>429.05297133386978</v>
      </c>
      <c r="G10" s="232">
        <v>32786</v>
      </c>
      <c r="H10" s="81">
        <v>16065792.32</v>
      </c>
      <c r="I10" s="75">
        <v>265875</v>
      </c>
      <c r="J10" s="82">
        <f t="shared" ref="J10:J36" si="6">H10/I10</f>
        <v>60.42611121767748</v>
      </c>
      <c r="K10" s="82">
        <f t="shared" ref="K10:K36" si="7">H10/G10</f>
        <v>490.01989629720003</v>
      </c>
      <c r="L10" s="232">
        <v>50483</v>
      </c>
      <c r="M10" s="81">
        <v>19661019.550000001</v>
      </c>
      <c r="N10" s="75">
        <v>344979</v>
      </c>
      <c r="O10" s="82">
        <f t="shared" ref="O10:O36" si="8">M10/N10</f>
        <v>56.991931537861724</v>
      </c>
      <c r="P10" s="243">
        <f t="shared" ref="P10:P36" si="9">M10/L10</f>
        <v>389.45822455083891</v>
      </c>
      <c r="AG10" s="1"/>
      <c r="AH10" s="1"/>
      <c r="AI10" s="1"/>
      <c r="AJ10" s="1"/>
      <c r="AK10" s="1"/>
    </row>
    <row r="11" spans="1:37" ht="15" customHeight="1" x14ac:dyDescent="0.2">
      <c r="A11" s="238" t="s">
        <v>35</v>
      </c>
      <c r="B11" s="75">
        <f t="shared" si="1"/>
        <v>123019</v>
      </c>
      <c r="C11" s="81">
        <f t="shared" si="2"/>
        <v>56364000.709999993</v>
      </c>
      <c r="D11" s="75">
        <f t="shared" si="3"/>
        <v>880432</v>
      </c>
      <c r="E11" s="82">
        <f t="shared" si="4"/>
        <v>64.018573507096505</v>
      </c>
      <c r="F11" s="82">
        <f t="shared" si="5"/>
        <v>458.17313349970323</v>
      </c>
      <c r="G11" s="232">
        <v>51614</v>
      </c>
      <c r="H11" s="81">
        <v>27199573.469999999</v>
      </c>
      <c r="I11" s="75">
        <v>400364</v>
      </c>
      <c r="J11" s="82">
        <f t="shared" si="6"/>
        <v>67.937110904077286</v>
      </c>
      <c r="K11" s="82">
        <f t="shared" si="7"/>
        <v>526.98053764482506</v>
      </c>
      <c r="L11" s="232">
        <v>71405</v>
      </c>
      <c r="M11" s="81">
        <v>29164427.239999998</v>
      </c>
      <c r="N11" s="75">
        <v>480068</v>
      </c>
      <c r="O11" s="82">
        <f t="shared" si="8"/>
        <v>60.750617079247107</v>
      </c>
      <c r="P11" s="243">
        <f t="shared" si="9"/>
        <v>408.43676549261255</v>
      </c>
      <c r="AG11" s="1"/>
      <c r="AH11" s="1"/>
      <c r="AI11" s="1"/>
      <c r="AJ11" s="1"/>
      <c r="AK11" s="1"/>
    </row>
    <row r="12" spans="1:37" ht="15" customHeight="1" x14ac:dyDescent="0.2">
      <c r="A12" s="238" t="s">
        <v>36</v>
      </c>
      <c r="B12" s="75">
        <f t="shared" si="1"/>
        <v>56633</v>
      </c>
      <c r="C12" s="81">
        <f t="shared" si="2"/>
        <v>23270744.229999997</v>
      </c>
      <c r="D12" s="75">
        <f t="shared" si="3"/>
        <v>405893</v>
      </c>
      <c r="E12" s="82">
        <f t="shared" si="4"/>
        <v>57.332213736132424</v>
      </c>
      <c r="F12" s="82">
        <f t="shared" si="5"/>
        <v>410.9043178005756</v>
      </c>
      <c r="G12" s="232">
        <v>23726</v>
      </c>
      <c r="H12" s="81">
        <v>11222325.109999999</v>
      </c>
      <c r="I12" s="75">
        <v>187680</v>
      </c>
      <c r="J12" s="82">
        <f t="shared" si="6"/>
        <v>59.794997389173055</v>
      </c>
      <c r="K12" s="82">
        <f t="shared" si="7"/>
        <v>472.99692784287276</v>
      </c>
      <c r="L12" s="232">
        <v>32907</v>
      </c>
      <c r="M12" s="81">
        <v>12048419.119999999</v>
      </c>
      <c r="N12" s="75">
        <v>218213</v>
      </c>
      <c r="O12" s="82">
        <f t="shared" si="8"/>
        <v>55.214029961551326</v>
      </c>
      <c r="P12" s="243">
        <f t="shared" si="9"/>
        <v>366.13544595374844</v>
      </c>
    </row>
    <row r="13" spans="1:37" ht="15" customHeight="1" x14ac:dyDescent="0.2">
      <c r="A13" s="238" t="s">
        <v>37</v>
      </c>
      <c r="B13" s="75">
        <f t="shared" si="1"/>
        <v>10574</v>
      </c>
      <c r="C13" s="81">
        <f t="shared" si="2"/>
        <v>4690071.78</v>
      </c>
      <c r="D13" s="75">
        <f t="shared" si="3"/>
        <v>87415</v>
      </c>
      <c r="E13" s="82">
        <f t="shared" si="4"/>
        <v>53.652940342046563</v>
      </c>
      <c r="F13" s="82">
        <f t="shared" si="5"/>
        <v>443.54754870436921</v>
      </c>
      <c r="G13" s="232">
        <v>4040</v>
      </c>
      <c r="H13" s="81">
        <v>1969440.04</v>
      </c>
      <c r="I13" s="75">
        <v>37231</v>
      </c>
      <c r="J13" s="82">
        <f t="shared" si="6"/>
        <v>52.89785501329537</v>
      </c>
      <c r="K13" s="82">
        <f t="shared" si="7"/>
        <v>487.48515841584157</v>
      </c>
      <c r="L13" s="232">
        <v>6534</v>
      </c>
      <c r="M13" s="81">
        <v>2720631.74</v>
      </c>
      <c r="N13" s="75">
        <v>50184</v>
      </c>
      <c r="O13" s="82">
        <f t="shared" si="8"/>
        <v>54.213130479834213</v>
      </c>
      <c r="P13" s="243">
        <f t="shared" si="9"/>
        <v>416.3807376798286</v>
      </c>
    </row>
    <row r="14" spans="1:37" ht="15" customHeight="1" x14ac:dyDescent="0.2">
      <c r="A14" s="238" t="s">
        <v>38</v>
      </c>
      <c r="B14" s="75">
        <f t="shared" si="1"/>
        <v>40297</v>
      </c>
      <c r="C14" s="81">
        <f t="shared" si="2"/>
        <v>22338685.880000003</v>
      </c>
      <c r="D14" s="75">
        <f t="shared" si="3"/>
        <v>360829</v>
      </c>
      <c r="E14" s="82">
        <f t="shared" si="4"/>
        <v>61.909341765767174</v>
      </c>
      <c r="F14" s="82">
        <f t="shared" si="5"/>
        <v>554.35109015559476</v>
      </c>
      <c r="G14" s="232">
        <v>17842</v>
      </c>
      <c r="H14" s="81">
        <v>10841063.74</v>
      </c>
      <c r="I14" s="75">
        <v>166799</v>
      </c>
      <c r="J14" s="82">
        <f t="shared" si="6"/>
        <v>64.994776587389609</v>
      </c>
      <c r="K14" s="82">
        <f t="shared" si="7"/>
        <v>607.6148268131376</v>
      </c>
      <c r="L14" s="232">
        <v>22455</v>
      </c>
      <c r="M14" s="81">
        <v>11497622.140000001</v>
      </c>
      <c r="N14" s="75">
        <v>194030</v>
      </c>
      <c r="O14" s="82">
        <f t="shared" si="8"/>
        <v>59.256930062361491</v>
      </c>
      <c r="P14" s="243">
        <f t="shared" si="9"/>
        <v>512.02948741928299</v>
      </c>
    </row>
    <row r="15" spans="1:37" ht="15" customHeight="1" x14ac:dyDescent="0.2">
      <c r="A15" s="238" t="s">
        <v>39</v>
      </c>
      <c r="B15" s="75">
        <f t="shared" si="1"/>
        <v>43116</v>
      </c>
      <c r="C15" s="81">
        <f t="shared" si="2"/>
        <v>21298610.129999999</v>
      </c>
      <c r="D15" s="75">
        <f t="shared" si="3"/>
        <v>363612</v>
      </c>
      <c r="E15" s="82">
        <f t="shared" si="4"/>
        <v>58.575102389360083</v>
      </c>
      <c r="F15" s="82">
        <f t="shared" si="5"/>
        <v>493.98390690231003</v>
      </c>
      <c r="G15" s="232">
        <v>19033</v>
      </c>
      <c r="H15" s="81">
        <v>10673641.529999999</v>
      </c>
      <c r="I15" s="75">
        <v>174254</v>
      </c>
      <c r="J15" s="82">
        <f t="shared" si="6"/>
        <v>61.253351601684891</v>
      </c>
      <c r="K15" s="82">
        <f t="shared" si="7"/>
        <v>560.79659170913669</v>
      </c>
      <c r="L15" s="232">
        <v>24083</v>
      </c>
      <c r="M15" s="81">
        <v>10624968.6</v>
      </c>
      <c r="N15" s="75">
        <v>189358</v>
      </c>
      <c r="O15" s="82">
        <f t="shared" si="8"/>
        <v>56.110481733013657</v>
      </c>
      <c r="P15" s="243">
        <f t="shared" si="9"/>
        <v>441.18127309720546</v>
      </c>
    </row>
    <row r="16" spans="1:37" ht="15" customHeight="1" x14ac:dyDescent="0.2">
      <c r="A16" s="238" t="s">
        <v>40</v>
      </c>
      <c r="B16" s="75">
        <f t="shared" si="1"/>
        <v>20034</v>
      </c>
      <c r="C16" s="81">
        <f t="shared" si="2"/>
        <v>9194938.8100000005</v>
      </c>
      <c r="D16" s="75">
        <f t="shared" si="3"/>
        <v>165461</v>
      </c>
      <c r="E16" s="82">
        <f t="shared" si="4"/>
        <v>55.571638089942645</v>
      </c>
      <c r="F16" s="82">
        <f t="shared" si="5"/>
        <v>458.96669711490466</v>
      </c>
      <c r="G16" s="232">
        <v>8043</v>
      </c>
      <c r="H16" s="81">
        <v>4184130.52</v>
      </c>
      <c r="I16" s="75">
        <v>73762</v>
      </c>
      <c r="J16" s="82">
        <f t="shared" si="6"/>
        <v>56.724743363791653</v>
      </c>
      <c r="K16" s="82">
        <f t="shared" si="7"/>
        <v>520.22013179162002</v>
      </c>
      <c r="L16" s="232">
        <v>11991</v>
      </c>
      <c r="M16" s="81">
        <v>5010808.29</v>
      </c>
      <c r="N16" s="75">
        <v>91699</v>
      </c>
      <c r="O16" s="82">
        <f t="shared" si="8"/>
        <v>54.644088703257395</v>
      </c>
      <c r="P16" s="243">
        <f t="shared" si="9"/>
        <v>417.88076807605705</v>
      </c>
    </row>
    <row r="17" spans="1:16" ht="15" customHeight="1" x14ac:dyDescent="0.2">
      <c r="A17" s="238" t="s">
        <v>41</v>
      </c>
      <c r="B17" s="75">
        <f t="shared" si="1"/>
        <v>26845</v>
      </c>
      <c r="C17" s="81">
        <f t="shared" si="2"/>
        <v>12451794.23</v>
      </c>
      <c r="D17" s="75">
        <f t="shared" si="3"/>
        <v>233278</v>
      </c>
      <c r="E17" s="82">
        <f t="shared" si="4"/>
        <v>53.377490504891163</v>
      </c>
      <c r="F17" s="82">
        <f t="shared" si="5"/>
        <v>463.84035127584281</v>
      </c>
      <c r="G17" s="232">
        <v>10158</v>
      </c>
      <c r="H17" s="81">
        <v>5389229.2599999998</v>
      </c>
      <c r="I17" s="75">
        <v>97257</v>
      </c>
      <c r="J17" s="82">
        <f t="shared" si="6"/>
        <v>55.412250634915736</v>
      </c>
      <c r="K17" s="82">
        <f t="shared" si="7"/>
        <v>530.54038787162824</v>
      </c>
      <c r="L17" s="232">
        <v>16687</v>
      </c>
      <c r="M17" s="81">
        <v>7062564.9699999997</v>
      </c>
      <c r="N17" s="75">
        <v>136021</v>
      </c>
      <c r="O17" s="82">
        <f t="shared" si="8"/>
        <v>51.922607317987662</v>
      </c>
      <c r="P17" s="243">
        <f t="shared" si="9"/>
        <v>423.23754839096301</v>
      </c>
    </row>
    <row r="18" spans="1:16" ht="15" customHeight="1" x14ac:dyDescent="0.2">
      <c r="A18" s="238" t="s">
        <v>42</v>
      </c>
      <c r="B18" s="75">
        <f t="shared" si="1"/>
        <v>27215</v>
      </c>
      <c r="C18" s="81">
        <f t="shared" si="2"/>
        <v>12569540.210000001</v>
      </c>
      <c r="D18" s="75">
        <f t="shared" si="3"/>
        <v>226914</v>
      </c>
      <c r="E18" s="82">
        <f t="shared" si="4"/>
        <v>55.393409882158004</v>
      </c>
      <c r="F18" s="82">
        <f t="shared" si="5"/>
        <v>461.86074627962523</v>
      </c>
      <c r="G18" s="232">
        <v>11242</v>
      </c>
      <c r="H18" s="81">
        <v>5827533.6500000004</v>
      </c>
      <c r="I18" s="75">
        <v>101506</v>
      </c>
      <c r="J18" s="82">
        <f t="shared" si="6"/>
        <v>57.410730892755112</v>
      </c>
      <c r="K18" s="82">
        <f t="shared" si="7"/>
        <v>518.37161092332326</v>
      </c>
      <c r="L18" s="232">
        <v>15973</v>
      </c>
      <c r="M18" s="81">
        <v>6742006.5599999996</v>
      </c>
      <c r="N18" s="75">
        <v>125408</v>
      </c>
      <c r="O18" s="82">
        <f t="shared" si="8"/>
        <v>53.760577953559576</v>
      </c>
      <c r="P18" s="243">
        <f t="shared" si="9"/>
        <v>422.08768296500341</v>
      </c>
    </row>
    <row r="19" spans="1:16" ht="15" customHeight="1" x14ac:dyDescent="0.2">
      <c r="A19" s="238" t="s">
        <v>43</v>
      </c>
      <c r="B19" s="75">
        <f t="shared" si="1"/>
        <v>20972</v>
      </c>
      <c r="C19" s="81">
        <f t="shared" si="2"/>
        <v>11228103.710000001</v>
      </c>
      <c r="D19" s="75">
        <f t="shared" si="3"/>
        <v>204342</v>
      </c>
      <c r="E19" s="82">
        <f t="shared" si="4"/>
        <v>54.947606023235558</v>
      </c>
      <c r="F19" s="82">
        <f t="shared" si="5"/>
        <v>535.38545250810614</v>
      </c>
      <c r="G19" s="232">
        <v>8677</v>
      </c>
      <c r="H19" s="81">
        <v>5074205.1900000004</v>
      </c>
      <c r="I19" s="75">
        <v>90673</v>
      </c>
      <c r="J19" s="82">
        <f t="shared" si="6"/>
        <v>55.961589337509515</v>
      </c>
      <c r="K19" s="82">
        <f t="shared" si="7"/>
        <v>584.78796703929936</v>
      </c>
      <c r="L19" s="232">
        <v>12295</v>
      </c>
      <c r="M19" s="81">
        <v>6153898.5199999996</v>
      </c>
      <c r="N19" s="75">
        <v>113669</v>
      </c>
      <c r="O19" s="82">
        <f t="shared" si="8"/>
        <v>54.138758324609171</v>
      </c>
      <c r="P19" s="243">
        <f t="shared" si="9"/>
        <v>500.52041642944283</v>
      </c>
    </row>
    <row r="20" spans="1:16" ht="15" customHeight="1" x14ac:dyDescent="0.2">
      <c r="A20" s="238" t="s">
        <v>44</v>
      </c>
      <c r="B20" s="75">
        <f t="shared" si="1"/>
        <v>64961</v>
      </c>
      <c r="C20" s="81">
        <f t="shared" si="2"/>
        <v>32149437.149999999</v>
      </c>
      <c r="D20" s="75">
        <f t="shared" si="3"/>
        <v>573753</v>
      </c>
      <c r="E20" s="82">
        <f t="shared" si="4"/>
        <v>56.033584399558691</v>
      </c>
      <c r="F20" s="82">
        <f t="shared" si="5"/>
        <v>494.90366758516649</v>
      </c>
      <c r="G20" s="232">
        <v>28966</v>
      </c>
      <c r="H20" s="81">
        <v>16391015.199999999</v>
      </c>
      <c r="I20" s="75">
        <v>275741</v>
      </c>
      <c r="J20" s="82">
        <f t="shared" si="6"/>
        <v>59.443518374126441</v>
      </c>
      <c r="K20" s="82">
        <f t="shared" si="7"/>
        <v>565.87085548574191</v>
      </c>
      <c r="L20" s="232">
        <v>35995</v>
      </c>
      <c r="M20" s="81">
        <v>15758421.949999999</v>
      </c>
      <c r="N20" s="75">
        <v>298012</v>
      </c>
      <c r="O20" s="82">
        <f t="shared" si="8"/>
        <v>52.878481235654938</v>
      </c>
      <c r="P20" s="243">
        <f t="shared" si="9"/>
        <v>437.79474788165021</v>
      </c>
    </row>
    <row r="21" spans="1:16" ht="15" customHeight="1" x14ac:dyDescent="0.2">
      <c r="A21" s="238" t="s">
        <v>45</v>
      </c>
      <c r="B21" s="75">
        <f t="shared" si="1"/>
        <v>30516</v>
      </c>
      <c r="C21" s="81">
        <f t="shared" si="2"/>
        <v>17142361.920000002</v>
      </c>
      <c r="D21" s="75">
        <f t="shared" si="3"/>
        <v>300548</v>
      </c>
      <c r="E21" s="82">
        <f t="shared" si="4"/>
        <v>57.037018779030312</v>
      </c>
      <c r="F21" s="82">
        <f t="shared" si="5"/>
        <v>561.7499646087299</v>
      </c>
      <c r="G21" s="232">
        <v>13783</v>
      </c>
      <c r="H21" s="81">
        <v>8851163.8300000001</v>
      </c>
      <c r="I21" s="75">
        <v>149182</v>
      </c>
      <c r="J21" s="82">
        <f t="shared" si="6"/>
        <v>59.331312289686423</v>
      </c>
      <c r="K21" s="82">
        <f t="shared" si="7"/>
        <v>642.17977435971852</v>
      </c>
      <c r="L21" s="232">
        <v>16733</v>
      </c>
      <c r="M21" s="81">
        <v>8291198.0899999999</v>
      </c>
      <c r="N21" s="75">
        <v>151366</v>
      </c>
      <c r="O21" s="82">
        <f t="shared" si="8"/>
        <v>54.775828719791761</v>
      </c>
      <c r="P21" s="243">
        <f t="shared" si="9"/>
        <v>495.49979621107991</v>
      </c>
    </row>
    <row r="22" spans="1:16" ht="15" customHeight="1" x14ac:dyDescent="0.2">
      <c r="A22" s="238" t="s">
        <v>46</v>
      </c>
      <c r="B22" s="75">
        <f t="shared" si="1"/>
        <v>44840</v>
      </c>
      <c r="C22" s="81">
        <f t="shared" si="2"/>
        <v>20459862.149999999</v>
      </c>
      <c r="D22" s="75">
        <f t="shared" si="3"/>
        <v>369294</v>
      </c>
      <c r="E22" s="82">
        <f t="shared" si="4"/>
        <v>55.40263895432907</v>
      </c>
      <c r="F22" s="82">
        <f t="shared" si="5"/>
        <v>456.28595338983047</v>
      </c>
      <c r="G22" s="232">
        <v>18326</v>
      </c>
      <c r="H22" s="81">
        <v>9330112.2400000002</v>
      </c>
      <c r="I22" s="75">
        <v>166204</v>
      </c>
      <c r="J22" s="82">
        <f t="shared" si="6"/>
        <v>56.136508387283101</v>
      </c>
      <c r="K22" s="82">
        <f t="shared" si="7"/>
        <v>509.11886063516317</v>
      </c>
      <c r="L22" s="232">
        <v>26514</v>
      </c>
      <c r="M22" s="81">
        <v>11129749.91</v>
      </c>
      <c r="N22" s="75">
        <v>203090</v>
      </c>
      <c r="O22" s="82">
        <f t="shared" si="8"/>
        <v>54.802057757644398</v>
      </c>
      <c r="P22" s="243">
        <f t="shared" si="9"/>
        <v>419.76879799351286</v>
      </c>
    </row>
    <row r="23" spans="1:16" ht="15" customHeight="1" x14ac:dyDescent="0.2">
      <c r="A23" s="238" t="s">
        <v>47</v>
      </c>
      <c r="B23" s="75">
        <f t="shared" ref="B23:B36" si="10">G23+L23</f>
        <v>225474</v>
      </c>
      <c r="C23" s="81">
        <f t="shared" ref="C23:C36" si="11">H23+M23</f>
        <v>91953195.49000001</v>
      </c>
      <c r="D23" s="75">
        <f t="shared" ref="D23:D36" si="12">I23+N23</f>
        <v>1536211</v>
      </c>
      <c r="E23" s="82">
        <f t="shared" si="4"/>
        <v>59.857139084409631</v>
      </c>
      <c r="F23" s="82">
        <f t="shared" si="5"/>
        <v>407.82172441168387</v>
      </c>
      <c r="G23" s="232">
        <v>93761</v>
      </c>
      <c r="H23" s="81">
        <v>42335957.960000001</v>
      </c>
      <c r="I23" s="75">
        <v>684030</v>
      </c>
      <c r="J23" s="82">
        <f t="shared" si="6"/>
        <v>61.891960820431855</v>
      </c>
      <c r="K23" s="82">
        <f t="shared" si="7"/>
        <v>451.53057198622031</v>
      </c>
      <c r="L23" s="232">
        <v>131713</v>
      </c>
      <c r="M23" s="81">
        <v>49617237.530000001</v>
      </c>
      <c r="N23" s="75">
        <v>852181</v>
      </c>
      <c r="O23" s="82">
        <f t="shared" si="8"/>
        <v>58.223825138086866</v>
      </c>
      <c r="P23" s="243">
        <f t="shared" si="9"/>
        <v>376.70721591642433</v>
      </c>
    </row>
    <row r="24" spans="1:16" ht="15" customHeight="1" x14ac:dyDescent="0.2">
      <c r="A24" s="238" t="s">
        <v>48</v>
      </c>
      <c r="B24" s="75">
        <f t="shared" si="10"/>
        <v>19692</v>
      </c>
      <c r="C24" s="81">
        <f t="shared" si="11"/>
        <v>9365727.8100000005</v>
      </c>
      <c r="D24" s="75">
        <f t="shared" si="12"/>
        <v>165768</v>
      </c>
      <c r="E24" s="82">
        <f t="shared" si="4"/>
        <v>56.499009519328219</v>
      </c>
      <c r="F24" s="82">
        <f t="shared" si="5"/>
        <v>475.61079677026208</v>
      </c>
      <c r="G24" s="232">
        <v>8516</v>
      </c>
      <c r="H24" s="81">
        <v>4529236.82</v>
      </c>
      <c r="I24" s="75">
        <v>77500</v>
      </c>
      <c r="J24" s="82">
        <f t="shared" si="6"/>
        <v>58.441765419354844</v>
      </c>
      <c r="K24" s="82">
        <f t="shared" si="7"/>
        <v>531.85026068576803</v>
      </c>
      <c r="L24" s="232">
        <v>11176</v>
      </c>
      <c r="M24" s="81">
        <v>4836490.99</v>
      </c>
      <c r="N24" s="75">
        <v>88268</v>
      </c>
      <c r="O24" s="82">
        <f t="shared" si="8"/>
        <v>54.793254520324467</v>
      </c>
      <c r="P24" s="243">
        <f t="shared" si="9"/>
        <v>432.75688886900502</v>
      </c>
    </row>
    <row r="25" spans="1:16" ht="15" customHeight="1" x14ac:dyDescent="0.2">
      <c r="A25" s="238" t="s">
        <v>49</v>
      </c>
      <c r="B25" s="75">
        <f t="shared" si="10"/>
        <v>56619</v>
      </c>
      <c r="C25" s="81">
        <f t="shared" si="11"/>
        <v>24824831.189999998</v>
      </c>
      <c r="D25" s="75">
        <f t="shared" si="12"/>
        <v>407376</v>
      </c>
      <c r="E25" s="82">
        <f t="shared" si="4"/>
        <v>60.938374351950038</v>
      </c>
      <c r="F25" s="82">
        <f t="shared" si="5"/>
        <v>438.45407354421656</v>
      </c>
      <c r="G25" s="232">
        <v>23669</v>
      </c>
      <c r="H25" s="81">
        <v>11905233.359999999</v>
      </c>
      <c r="I25" s="75">
        <v>183304</v>
      </c>
      <c r="J25" s="82">
        <f t="shared" si="6"/>
        <v>64.948028193601886</v>
      </c>
      <c r="K25" s="82">
        <f t="shared" si="7"/>
        <v>502.98843888630694</v>
      </c>
      <c r="L25" s="232">
        <v>32950</v>
      </c>
      <c r="M25" s="81">
        <v>12919597.83</v>
      </c>
      <c r="N25" s="75">
        <v>224072</v>
      </c>
      <c r="O25" s="82">
        <f t="shared" si="8"/>
        <v>57.658243020100684</v>
      </c>
      <c r="P25" s="243">
        <f t="shared" si="9"/>
        <v>392.09705098634294</v>
      </c>
    </row>
    <row r="26" spans="1:16" ht="15" customHeight="1" x14ac:dyDescent="0.2">
      <c r="A26" s="238" t="s">
        <v>50</v>
      </c>
      <c r="B26" s="75">
        <f t="shared" si="10"/>
        <v>16086</v>
      </c>
      <c r="C26" s="81">
        <f t="shared" si="11"/>
        <v>7075777.0199999996</v>
      </c>
      <c r="D26" s="75">
        <f t="shared" si="12"/>
        <v>131449</v>
      </c>
      <c r="E26" s="82">
        <f t="shared" si="4"/>
        <v>53.829066938508468</v>
      </c>
      <c r="F26" s="82">
        <f t="shared" si="5"/>
        <v>439.87175307720997</v>
      </c>
      <c r="G26" s="232">
        <v>6560</v>
      </c>
      <c r="H26" s="81">
        <v>3197217.73</v>
      </c>
      <c r="I26" s="75">
        <v>59774</v>
      </c>
      <c r="J26" s="82">
        <f t="shared" si="6"/>
        <v>53.488435272861111</v>
      </c>
      <c r="K26" s="82">
        <f t="shared" si="7"/>
        <v>487.38075152439023</v>
      </c>
      <c r="L26" s="232">
        <v>9526</v>
      </c>
      <c r="M26" s="81">
        <v>3878559.29</v>
      </c>
      <c r="N26" s="75">
        <v>71675</v>
      </c>
      <c r="O26" s="82">
        <f t="shared" si="8"/>
        <v>54.113139727938609</v>
      </c>
      <c r="P26" s="243">
        <f t="shared" si="9"/>
        <v>407.15507978165022</v>
      </c>
    </row>
    <row r="27" spans="1:16" ht="15" customHeight="1" x14ac:dyDescent="0.2">
      <c r="A27" s="238" t="s">
        <v>51</v>
      </c>
      <c r="B27" s="75">
        <f t="shared" si="10"/>
        <v>30621</v>
      </c>
      <c r="C27" s="81">
        <f t="shared" si="11"/>
        <v>13086642.49</v>
      </c>
      <c r="D27" s="75">
        <f t="shared" si="12"/>
        <v>230457</v>
      </c>
      <c r="E27" s="82">
        <f t="shared" si="4"/>
        <v>56.785615060510203</v>
      </c>
      <c r="F27" s="82">
        <f t="shared" si="5"/>
        <v>427.37475882564252</v>
      </c>
      <c r="G27" s="232">
        <v>12041</v>
      </c>
      <c r="H27" s="81">
        <v>5682128.29</v>
      </c>
      <c r="I27" s="75">
        <v>99463</v>
      </c>
      <c r="J27" s="82">
        <f t="shared" si="6"/>
        <v>57.128060585343292</v>
      </c>
      <c r="K27" s="82">
        <f t="shared" si="7"/>
        <v>471.89837139772442</v>
      </c>
      <c r="L27" s="232">
        <v>18580</v>
      </c>
      <c r="M27" s="81">
        <v>7404514.2000000002</v>
      </c>
      <c r="N27" s="75">
        <v>130994</v>
      </c>
      <c r="O27" s="82">
        <f t="shared" si="8"/>
        <v>56.52559811899782</v>
      </c>
      <c r="P27" s="243">
        <f t="shared" si="9"/>
        <v>398.52067814854684</v>
      </c>
    </row>
    <row r="28" spans="1:16" ht="15" customHeight="1" x14ac:dyDescent="0.2">
      <c r="A28" s="238" t="s">
        <v>52</v>
      </c>
      <c r="B28" s="75">
        <f t="shared" si="10"/>
        <v>29073</v>
      </c>
      <c r="C28" s="81">
        <f t="shared" si="11"/>
        <v>11843577.09</v>
      </c>
      <c r="D28" s="75">
        <f t="shared" si="12"/>
        <v>209786</v>
      </c>
      <c r="E28" s="82">
        <f t="shared" si="4"/>
        <v>56.455517003041194</v>
      </c>
      <c r="F28" s="82">
        <f t="shared" si="5"/>
        <v>407.37375193478482</v>
      </c>
      <c r="G28" s="232">
        <v>12413</v>
      </c>
      <c r="H28" s="81">
        <v>6032955.3600000003</v>
      </c>
      <c r="I28" s="75">
        <v>98057</v>
      </c>
      <c r="J28" s="82">
        <f t="shared" si="6"/>
        <v>61.524984039895166</v>
      </c>
      <c r="K28" s="82">
        <f t="shared" si="7"/>
        <v>486.01912188834291</v>
      </c>
      <c r="L28" s="232">
        <v>16660</v>
      </c>
      <c r="M28" s="81">
        <v>5810621.7300000004</v>
      </c>
      <c r="N28" s="75">
        <v>111729</v>
      </c>
      <c r="O28" s="82">
        <f t="shared" si="8"/>
        <v>52.006388046075777</v>
      </c>
      <c r="P28" s="243">
        <f t="shared" si="9"/>
        <v>348.77681452581032</v>
      </c>
    </row>
    <row r="29" spans="1:16" ht="15" customHeight="1" x14ac:dyDescent="0.2">
      <c r="A29" s="238" t="s">
        <v>53</v>
      </c>
      <c r="B29" s="75">
        <f t="shared" si="10"/>
        <v>654277</v>
      </c>
      <c r="C29" s="81">
        <f t="shared" si="11"/>
        <v>334563331.73000002</v>
      </c>
      <c r="D29" s="75">
        <f t="shared" si="12"/>
        <v>4508987</v>
      </c>
      <c r="E29" s="82">
        <f t="shared" si="4"/>
        <v>74.199222958504876</v>
      </c>
      <c r="F29" s="82">
        <f t="shared" si="5"/>
        <v>511.34814723733223</v>
      </c>
      <c r="G29" s="232">
        <v>263448</v>
      </c>
      <c r="H29" s="81">
        <v>149252162.63999999</v>
      </c>
      <c r="I29" s="75">
        <v>1982398</v>
      </c>
      <c r="J29" s="82">
        <f t="shared" si="6"/>
        <v>75.288697143560469</v>
      </c>
      <c r="K29" s="82">
        <f t="shared" si="7"/>
        <v>566.53367131274479</v>
      </c>
      <c r="L29" s="232">
        <v>390829</v>
      </c>
      <c r="M29" s="81">
        <v>185311169.09</v>
      </c>
      <c r="N29" s="75">
        <v>2526589</v>
      </c>
      <c r="O29" s="82">
        <f t="shared" si="8"/>
        <v>73.344405872898207</v>
      </c>
      <c r="P29" s="243">
        <f t="shared" si="9"/>
        <v>474.1489733105783</v>
      </c>
    </row>
    <row r="30" spans="1:16" ht="15" customHeight="1" x14ac:dyDescent="0.2">
      <c r="A30" s="238" t="s">
        <v>54</v>
      </c>
      <c r="B30" s="75">
        <f t="shared" si="10"/>
        <v>62576</v>
      </c>
      <c r="C30" s="81">
        <f t="shared" si="11"/>
        <v>32677990.479999997</v>
      </c>
      <c r="D30" s="75">
        <f t="shared" si="12"/>
        <v>508864</v>
      </c>
      <c r="E30" s="82">
        <f t="shared" si="4"/>
        <v>64.217532543076331</v>
      </c>
      <c r="F30" s="82">
        <f t="shared" si="5"/>
        <v>522.21283687036555</v>
      </c>
      <c r="G30" s="232">
        <v>26651</v>
      </c>
      <c r="H30" s="81">
        <v>15868444.83</v>
      </c>
      <c r="I30" s="75">
        <v>229595</v>
      </c>
      <c r="J30" s="82">
        <f t="shared" si="6"/>
        <v>69.114940787038051</v>
      </c>
      <c r="K30" s="82">
        <f t="shared" si="7"/>
        <v>595.4164883118832</v>
      </c>
      <c r="L30" s="232">
        <v>35925</v>
      </c>
      <c r="M30" s="81">
        <v>16809545.649999999</v>
      </c>
      <c r="N30" s="75">
        <v>279269</v>
      </c>
      <c r="O30" s="82">
        <f t="shared" si="8"/>
        <v>60.191233720892754</v>
      </c>
      <c r="P30" s="243">
        <f t="shared" si="9"/>
        <v>467.90662908837851</v>
      </c>
    </row>
    <row r="31" spans="1:16" ht="15" customHeight="1" x14ac:dyDescent="0.2">
      <c r="A31" s="238" t="s">
        <v>55</v>
      </c>
      <c r="B31" s="75">
        <f t="shared" si="10"/>
        <v>107629</v>
      </c>
      <c r="C31" s="81">
        <f t="shared" si="11"/>
        <v>54703219.210000001</v>
      </c>
      <c r="D31" s="75">
        <f t="shared" si="12"/>
        <v>763865</v>
      </c>
      <c r="E31" s="82">
        <f t="shared" si="4"/>
        <v>71.6137265223567</v>
      </c>
      <c r="F31" s="82">
        <f t="shared" si="5"/>
        <v>508.25724674576554</v>
      </c>
      <c r="G31" s="232">
        <v>51746</v>
      </c>
      <c r="H31" s="81">
        <v>29767166.039999999</v>
      </c>
      <c r="I31" s="75">
        <v>375990</v>
      </c>
      <c r="J31" s="82">
        <f t="shared" si="6"/>
        <v>79.170100375009966</v>
      </c>
      <c r="K31" s="82">
        <f t="shared" si="7"/>
        <v>575.25540215668843</v>
      </c>
      <c r="L31" s="232">
        <v>55883</v>
      </c>
      <c r="M31" s="81">
        <v>24936053.170000002</v>
      </c>
      <c r="N31" s="75">
        <v>387875</v>
      </c>
      <c r="O31" s="82">
        <f t="shared" si="8"/>
        <v>64.288889900096692</v>
      </c>
      <c r="P31" s="243">
        <f t="shared" si="9"/>
        <v>446.2189426122435</v>
      </c>
    </row>
    <row r="32" spans="1:16" ht="15" customHeight="1" x14ac:dyDescent="0.2">
      <c r="A32" s="238" t="s">
        <v>56</v>
      </c>
      <c r="B32" s="75">
        <f t="shared" si="10"/>
        <v>22033</v>
      </c>
      <c r="C32" s="81">
        <f t="shared" si="11"/>
        <v>10007996.43</v>
      </c>
      <c r="D32" s="75">
        <f t="shared" si="12"/>
        <v>175254</v>
      </c>
      <c r="E32" s="82">
        <f t="shared" si="4"/>
        <v>57.105666233010375</v>
      </c>
      <c r="F32" s="82">
        <f t="shared" si="5"/>
        <v>454.22758725548039</v>
      </c>
      <c r="G32" s="232">
        <v>8646</v>
      </c>
      <c r="H32" s="81">
        <v>4529161.2699999996</v>
      </c>
      <c r="I32" s="75">
        <v>76637</v>
      </c>
      <c r="J32" s="82">
        <f t="shared" si="6"/>
        <v>59.09888526429792</v>
      </c>
      <c r="K32" s="82">
        <f t="shared" si="7"/>
        <v>523.84469928290537</v>
      </c>
      <c r="L32" s="232">
        <v>13387</v>
      </c>
      <c r="M32" s="81">
        <v>5478835.1600000001</v>
      </c>
      <c r="N32" s="75">
        <v>98617</v>
      </c>
      <c r="O32" s="82">
        <f t="shared" si="8"/>
        <v>55.556700771672226</v>
      </c>
      <c r="P32" s="243">
        <f t="shared" si="9"/>
        <v>409.26534399043851</v>
      </c>
    </row>
    <row r="33" spans="1:16" ht="15" customHeight="1" x14ac:dyDescent="0.2">
      <c r="A33" s="238" t="s">
        <v>57</v>
      </c>
      <c r="B33" s="75">
        <f t="shared" si="10"/>
        <v>16417</v>
      </c>
      <c r="C33" s="81">
        <f t="shared" si="11"/>
        <v>8238041.4299999997</v>
      </c>
      <c r="D33" s="75">
        <f t="shared" si="12"/>
        <v>148143</v>
      </c>
      <c r="E33" s="82">
        <f t="shared" si="4"/>
        <v>55.60871205524392</v>
      </c>
      <c r="F33" s="82">
        <f t="shared" si="5"/>
        <v>501.79944143266124</v>
      </c>
      <c r="G33" s="232">
        <v>7252</v>
      </c>
      <c r="H33" s="81">
        <v>4071798.56</v>
      </c>
      <c r="I33" s="75">
        <v>71379</v>
      </c>
      <c r="J33" s="82">
        <f t="shared" si="6"/>
        <v>57.044768909623279</v>
      </c>
      <c r="K33" s="82">
        <f t="shared" si="7"/>
        <v>561.47249862107003</v>
      </c>
      <c r="L33" s="232">
        <v>9165</v>
      </c>
      <c r="M33" s="81">
        <v>4166242.87</v>
      </c>
      <c r="N33" s="75">
        <v>76764</v>
      </c>
      <c r="O33" s="82">
        <f t="shared" si="8"/>
        <v>54.273394690219376</v>
      </c>
      <c r="P33" s="243">
        <f t="shared" si="9"/>
        <v>454.58187343153304</v>
      </c>
    </row>
    <row r="34" spans="1:16" ht="15" customHeight="1" x14ac:dyDescent="0.2">
      <c r="A34" s="238" t="s">
        <v>58</v>
      </c>
      <c r="B34" s="75">
        <f t="shared" si="10"/>
        <v>36764</v>
      </c>
      <c r="C34" s="81">
        <f t="shared" si="11"/>
        <v>15163477.02</v>
      </c>
      <c r="D34" s="75">
        <f t="shared" si="12"/>
        <v>287469</v>
      </c>
      <c r="E34" s="82">
        <f t="shared" si="4"/>
        <v>52.748216398985626</v>
      </c>
      <c r="F34" s="82">
        <f t="shared" si="5"/>
        <v>412.45449407028616</v>
      </c>
      <c r="G34" s="232">
        <v>14278</v>
      </c>
      <c r="H34" s="81">
        <v>6481364.9400000004</v>
      </c>
      <c r="I34" s="75">
        <v>123885</v>
      </c>
      <c r="J34" s="82">
        <f t="shared" si="6"/>
        <v>52.317592444605886</v>
      </c>
      <c r="K34" s="82">
        <f t="shared" si="7"/>
        <v>453.94067376383248</v>
      </c>
      <c r="L34" s="232">
        <v>22486</v>
      </c>
      <c r="M34" s="81">
        <v>8682112.0800000001</v>
      </c>
      <c r="N34" s="75">
        <v>163584</v>
      </c>
      <c r="O34" s="82">
        <f t="shared" si="8"/>
        <v>53.074335387323941</v>
      </c>
      <c r="P34" s="243">
        <f t="shared" si="9"/>
        <v>386.11189540158318</v>
      </c>
    </row>
    <row r="35" spans="1:16" ht="15" customHeight="1" x14ac:dyDescent="0.2">
      <c r="A35" s="238" t="s">
        <v>59</v>
      </c>
      <c r="B35" s="75">
        <f t="shared" si="10"/>
        <v>30995</v>
      </c>
      <c r="C35" s="81">
        <f t="shared" si="11"/>
        <v>13015798.800000001</v>
      </c>
      <c r="D35" s="75">
        <f t="shared" si="12"/>
        <v>219166</v>
      </c>
      <c r="E35" s="82">
        <f t="shared" si="4"/>
        <v>59.387855780549906</v>
      </c>
      <c r="F35" s="82">
        <f t="shared" si="5"/>
        <v>419.93220842071304</v>
      </c>
      <c r="G35" s="232">
        <v>13558</v>
      </c>
      <c r="H35" s="81">
        <v>6426233.2800000003</v>
      </c>
      <c r="I35" s="75">
        <v>103055</v>
      </c>
      <c r="J35" s="82">
        <f t="shared" si="6"/>
        <v>62.357316772597159</v>
      </c>
      <c r="K35" s="82">
        <f t="shared" si="7"/>
        <v>473.98091753946011</v>
      </c>
      <c r="L35" s="232">
        <v>17437</v>
      </c>
      <c r="M35" s="81">
        <v>6589565.5199999996</v>
      </c>
      <c r="N35" s="75">
        <v>116111</v>
      </c>
      <c r="O35" s="82">
        <f t="shared" si="8"/>
        <v>56.752293236644242</v>
      </c>
      <c r="P35" s="243">
        <f t="shared" si="9"/>
        <v>377.90706658255431</v>
      </c>
    </row>
    <row r="36" spans="1:16" ht="15" customHeight="1" x14ac:dyDescent="0.2">
      <c r="A36" s="239" t="s">
        <v>60</v>
      </c>
      <c r="B36" s="75">
        <f t="shared" si="10"/>
        <v>30464</v>
      </c>
      <c r="C36" s="81">
        <f t="shared" si="11"/>
        <v>12789298.869999999</v>
      </c>
      <c r="D36" s="75">
        <f t="shared" si="12"/>
        <v>223746</v>
      </c>
      <c r="E36" s="82">
        <f t="shared" si="4"/>
        <v>57.159899484236583</v>
      </c>
      <c r="F36" s="82">
        <f t="shared" si="5"/>
        <v>419.81679589023105</v>
      </c>
      <c r="G36" s="244">
        <v>13772</v>
      </c>
      <c r="H36" s="245">
        <v>6391609.5599999996</v>
      </c>
      <c r="I36" s="142">
        <v>104308</v>
      </c>
      <c r="J36" s="246">
        <f t="shared" si="6"/>
        <v>61.276312075775586</v>
      </c>
      <c r="K36" s="246">
        <f t="shared" si="7"/>
        <v>464.10176880627358</v>
      </c>
      <c r="L36" s="232">
        <v>16692</v>
      </c>
      <c r="M36" s="81">
        <v>6397689.3099999996</v>
      </c>
      <c r="N36" s="75">
        <v>119438</v>
      </c>
      <c r="O36" s="82">
        <f t="shared" si="8"/>
        <v>53.56494005257958</v>
      </c>
      <c r="P36" s="243">
        <f t="shared" si="9"/>
        <v>383.27877486220945</v>
      </c>
    </row>
    <row r="37" spans="1:16" ht="20.100000000000001" customHeight="1" x14ac:dyDescent="0.2">
      <c r="A37" s="248" t="s">
        <v>5</v>
      </c>
      <c r="B37" s="123">
        <f>SUM(B9:B36)</f>
        <v>2013382</v>
      </c>
      <c r="C37" s="135">
        <f>SUM(C9:C36)</f>
        <v>952975211.73999989</v>
      </c>
      <c r="D37" s="123">
        <f>SUM(D9:D36)</f>
        <v>15010285</v>
      </c>
      <c r="E37" s="136">
        <f>C37/D37</f>
        <v>63.488149075117484</v>
      </c>
      <c r="F37" s="136">
        <f>C37/B37</f>
        <v>473.32061761752112</v>
      </c>
      <c r="G37" s="234">
        <f>SUM(G9:G36)</f>
        <v>837422</v>
      </c>
      <c r="H37" s="135">
        <f>SUM(H9:H36)</f>
        <v>445824984.41999996</v>
      </c>
      <c r="I37" s="123">
        <f>SUM(I9:I36)</f>
        <v>6767165</v>
      </c>
      <c r="J37" s="136">
        <f>H37/I37</f>
        <v>65.880613878928614</v>
      </c>
      <c r="K37" s="247">
        <f>H37/G37</f>
        <v>532.37792226619308</v>
      </c>
      <c r="L37" s="234">
        <f>SUM(L9:L36)</f>
        <v>1175960</v>
      </c>
      <c r="M37" s="135">
        <f>SUM(M9:M36)</f>
        <v>507150227.31999993</v>
      </c>
      <c r="N37" s="123">
        <f>SUM(N9:N36)</f>
        <v>8243120</v>
      </c>
      <c r="O37" s="136">
        <f>M37/N37</f>
        <v>61.524062165781878</v>
      </c>
      <c r="P37" s="247">
        <f>M37/L37</f>
        <v>431.26486217218269</v>
      </c>
    </row>
    <row r="39" spans="1:16" x14ac:dyDescent="0.2">
      <c r="C39" s="8"/>
      <c r="K39" s="1"/>
    </row>
    <row r="40" spans="1:16" x14ac:dyDescent="0.2">
      <c r="B40" s="1"/>
      <c r="C40" s="1"/>
      <c r="D40" s="1"/>
    </row>
    <row r="41" spans="1:16" x14ac:dyDescent="0.2">
      <c r="C41" s="8"/>
      <c r="L41" s="65"/>
    </row>
    <row r="42" spans="1:16" x14ac:dyDescent="0.2">
      <c r="A42" s="42"/>
      <c r="B42" s="9"/>
    </row>
  </sheetData>
  <mergeCells count="6">
    <mergeCell ref="G6:K6"/>
    <mergeCell ref="L6:P6"/>
    <mergeCell ref="A3:F3"/>
    <mergeCell ref="A6:A7"/>
    <mergeCell ref="B6:F6"/>
    <mergeCell ref="A4:K4"/>
  </mergeCells>
  <phoneticPr fontId="0" type="noConversion"/>
  <hyperlinks>
    <hyperlink ref="A1" location="Съдържание!Print_Area" display="към съдържанието" xr:uid="{00000000-0004-0000-0800-000000000000}"/>
  </hyperlinks>
  <printOptions horizontalCentered="1"/>
  <pageMargins left="0.39370078740157483" right="0.39370078740157483" top="0.59055118110236227" bottom="0.39370078740157483" header="0" footer="0"/>
  <pageSetup paperSize="9" scale="65" orientation="landscape"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M65"/>
  <sheetViews>
    <sheetView zoomScale="73" zoomScaleNormal="73" zoomScaleSheetLayoutView="86" workbookViewId="0">
      <selection activeCell="H11" sqref="H11"/>
    </sheetView>
  </sheetViews>
  <sheetFormatPr defaultRowHeight="12.75" x14ac:dyDescent="0.2"/>
  <cols>
    <col min="1" max="1" width="18.7109375" customWidth="1"/>
    <col min="2" max="2" width="13.7109375" customWidth="1"/>
    <col min="3" max="3" width="19.7109375" bestFit="1" customWidth="1"/>
    <col min="4" max="4" width="12.7109375" customWidth="1"/>
    <col min="5" max="5" width="10.7109375" customWidth="1"/>
    <col min="6" max="6" width="13.7109375" style="11" customWidth="1"/>
    <col min="7" max="7" width="18" style="11" bestFit="1" customWidth="1"/>
    <col min="8" max="8" width="12.7109375" style="11" customWidth="1"/>
    <col min="9" max="9" width="10.7109375" style="11" customWidth="1"/>
    <col min="10" max="10" width="13.7109375" style="11" customWidth="1"/>
    <col min="11" max="11" width="18" style="11" bestFit="1" customWidth="1"/>
    <col min="12" max="12" width="12.7109375" customWidth="1"/>
    <col min="13" max="13" width="10.7109375" customWidth="1"/>
    <col min="14" max="19" width="9.140625" customWidth="1"/>
  </cols>
  <sheetData>
    <row r="1" spans="1:13" s="72" customFormat="1" ht="15" customHeight="1" x14ac:dyDescent="0.2">
      <c r="A1" s="163" t="s">
        <v>64</v>
      </c>
      <c r="B1" s="77"/>
      <c r="C1" s="77"/>
      <c r="D1" s="169"/>
      <c r="E1" s="169"/>
      <c r="F1" s="85"/>
      <c r="G1" s="85"/>
      <c r="H1" s="85"/>
      <c r="I1" s="85"/>
      <c r="J1" s="85"/>
    </row>
    <row r="2" spans="1:13" s="72" customFormat="1" ht="15" customHeight="1" x14ac:dyDescent="0.2">
      <c r="A2" s="163"/>
      <c r="B2" s="274"/>
      <c r="C2" s="274"/>
      <c r="D2" s="169"/>
      <c r="E2" s="169"/>
      <c r="F2" s="85"/>
      <c r="G2" s="85"/>
      <c r="H2" s="85"/>
      <c r="I2" s="85"/>
      <c r="J2" s="85"/>
    </row>
    <row r="3" spans="1:13" s="72" customFormat="1" ht="15" customHeight="1" x14ac:dyDescent="0.2">
      <c r="A3" s="414" t="s">
        <v>310</v>
      </c>
      <c r="B3" s="415"/>
      <c r="C3" s="415"/>
      <c r="D3" s="415"/>
      <c r="E3" s="415"/>
      <c r="F3" s="110"/>
      <c r="G3" s="85"/>
      <c r="H3" s="85"/>
      <c r="I3" s="85"/>
      <c r="J3" s="85"/>
    </row>
    <row r="4" spans="1:13" s="72" customFormat="1" ht="30" customHeight="1" x14ac:dyDescent="0.2">
      <c r="A4" s="396" t="s">
        <v>431</v>
      </c>
      <c r="B4" s="396"/>
      <c r="C4" s="396"/>
      <c r="D4" s="396"/>
      <c r="E4" s="396"/>
      <c r="F4" s="396"/>
      <c r="G4" s="396"/>
      <c r="H4" s="396"/>
      <c r="I4" s="396"/>
      <c r="J4" s="281"/>
      <c r="K4" s="281"/>
    </row>
    <row r="5" spans="1:13" s="72" customFormat="1" ht="15" customHeight="1" x14ac:dyDescent="0.2">
      <c r="A5" s="77"/>
      <c r="B5" s="77"/>
      <c r="C5" s="77"/>
      <c r="D5" s="77"/>
      <c r="E5" s="77"/>
      <c r="F5" s="85"/>
      <c r="G5" s="85"/>
      <c r="H5" s="85"/>
      <c r="I5" s="85"/>
      <c r="J5" s="85"/>
      <c r="K5" s="85"/>
    </row>
    <row r="6" spans="1:13" s="101" customFormat="1" ht="15" customHeight="1" x14ac:dyDescent="0.2">
      <c r="A6" s="422" t="s">
        <v>4</v>
      </c>
      <c r="B6" s="419" t="s">
        <v>5</v>
      </c>
      <c r="C6" s="420"/>
      <c r="D6" s="420"/>
      <c r="E6" s="421"/>
      <c r="F6" s="419" t="s">
        <v>293</v>
      </c>
      <c r="G6" s="420"/>
      <c r="H6" s="420"/>
      <c r="I6" s="421"/>
      <c r="J6" s="419" t="s">
        <v>294</v>
      </c>
      <c r="K6" s="420"/>
      <c r="L6" s="420"/>
      <c r="M6" s="421"/>
    </row>
    <row r="7" spans="1:13" ht="50.1" customHeight="1" x14ac:dyDescent="0.2">
      <c r="A7" s="423"/>
      <c r="B7" s="249" t="s">
        <v>239</v>
      </c>
      <c r="C7" s="131" t="s">
        <v>227</v>
      </c>
      <c r="D7" s="132" t="s">
        <v>66</v>
      </c>
      <c r="E7" s="250" t="s">
        <v>228</v>
      </c>
      <c r="F7" s="249" t="s">
        <v>239</v>
      </c>
      <c r="G7" s="131" t="s">
        <v>227</v>
      </c>
      <c r="H7" s="132" t="s">
        <v>66</v>
      </c>
      <c r="I7" s="250" t="s">
        <v>228</v>
      </c>
      <c r="J7" s="249" t="s">
        <v>239</v>
      </c>
      <c r="K7" s="131" t="s">
        <v>227</v>
      </c>
      <c r="L7" s="132" t="s">
        <v>66</v>
      </c>
      <c r="M7" s="250" t="s">
        <v>228</v>
      </c>
    </row>
    <row r="8" spans="1:13" ht="20.100000000000001" customHeight="1" x14ac:dyDescent="0.2">
      <c r="A8" s="237">
        <v>1</v>
      </c>
      <c r="B8" s="251">
        <v>2</v>
      </c>
      <c r="C8" s="133">
        <v>3</v>
      </c>
      <c r="D8" s="231">
        <v>4</v>
      </c>
      <c r="E8" s="252" t="s">
        <v>212</v>
      </c>
      <c r="F8" s="251">
        <v>6</v>
      </c>
      <c r="G8" s="133">
        <v>7</v>
      </c>
      <c r="H8" s="231">
        <v>8</v>
      </c>
      <c r="I8" s="252" t="s">
        <v>298</v>
      </c>
      <c r="J8" s="251">
        <v>10</v>
      </c>
      <c r="K8" s="133">
        <v>11</v>
      </c>
      <c r="L8" s="231">
        <v>12</v>
      </c>
      <c r="M8" s="252" t="s">
        <v>300</v>
      </c>
    </row>
    <row r="9" spans="1:13" ht="14.1" customHeight="1" x14ac:dyDescent="0.2">
      <c r="A9" s="300" t="s">
        <v>78</v>
      </c>
      <c r="B9" s="232">
        <f>F9+J9</f>
        <v>1193</v>
      </c>
      <c r="C9" s="83">
        <f>G9+K9</f>
        <v>177214.25</v>
      </c>
      <c r="D9" s="75">
        <f>H9+L9</f>
        <v>4294</v>
      </c>
      <c r="E9" s="253">
        <f>C9/D9</f>
        <v>41.270202608290639</v>
      </c>
      <c r="F9" s="232">
        <v>568</v>
      </c>
      <c r="G9" s="83">
        <v>87579.61</v>
      </c>
      <c r="H9" s="75">
        <v>2022</v>
      </c>
      <c r="I9" s="253">
        <f>G9/H9</f>
        <v>43.313358061325424</v>
      </c>
      <c r="J9" s="232">
        <v>625</v>
      </c>
      <c r="K9" s="83">
        <v>89634.640000000014</v>
      </c>
      <c r="L9" s="75">
        <v>2272</v>
      </c>
      <c r="M9" s="253">
        <f>K9/L9</f>
        <v>39.451866197183108</v>
      </c>
    </row>
    <row r="10" spans="1:13" ht="14.1" customHeight="1" x14ac:dyDescent="0.2">
      <c r="A10" s="300">
        <v>19</v>
      </c>
      <c r="B10" s="232">
        <f t="shared" ref="B10:B57" si="0">F10+J10</f>
        <v>2320</v>
      </c>
      <c r="C10" s="83">
        <f t="shared" ref="C10:C57" si="1">G10+K10</f>
        <v>526839.99</v>
      </c>
      <c r="D10" s="75">
        <f t="shared" ref="D10:D57" si="2">H10+L10</f>
        <v>12405</v>
      </c>
      <c r="E10" s="253">
        <f t="shared" ref="E10:E55" si="3">C10/D10</f>
        <v>42.469970979443772</v>
      </c>
      <c r="F10" s="232">
        <v>1185</v>
      </c>
      <c r="G10" s="83">
        <v>246491.74</v>
      </c>
      <c r="H10" s="75">
        <v>5627</v>
      </c>
      <c r="I10" s="253">
        <f t="shared" ref="I10:I55" si="4">G10/H10</f>
        <v>43.80517860316332</v>
      </c>
      <c r="J10" s="232">
        <v>1135</v>
      </c>
      <c r="K10" s="83">
        <v>280348.25</v>
      </c>
      <c r="L10" s="75">
        <v>6778</v>
      </c>
      <c r="M10" s="253">
        <f>K10/L10</f>
        <v>41.361500442608438</v>
      </c>
    </row>
    <row r="11" spans="1:13" ht="14.1" customHeight="1" x14ac:dyDescent="0.2">
      <c r="A11" s="300">
        <v>20</v>
      </c>
      <c r="B11" s="232">
        <f t="shared" si="0"/>
        <v>9166</v>
      </c>
      <c r="C11" s="83">
        <f t="shared" si="1"/>
        <v>2303964.15</v>
      </c>
      <c r="D11" s="75">
        <f t="shared" si="2"/>
        <v>50559</v>
      </c>
      <c r="E11" s="253">
        <f t="shared" si="3"/>
        <v>45.569812496291462</v>
      </c>
      <c r="F11" s="232">
        <v>5124</v>
      </c>
      <c r="G11" s="83">
        <v>1215789.17</v>
      </c>
      <c r="H11" s="75">
        <v>24734</v>
      </c>
      <c r="I11" s="253">
        <f t="shared" si="4"/>
        <v>49.154571440122908</v>
      </c>
      <c r="J11" s="232">
        <v>4042</v>
      </c>
      <c r="K11" s="83">
        <v>1088174.98</v>
      </c>
      <c r="L11" s="75">
        <v>25825</v>
      </c>
      <c r="M11" s="253">
        <f t="shared" ref="M11:M55" si="5">K11/L11</f>
        <v>42.136494869312678</v>
      </c>
    </row>
    <row r="12" spans="1:13" ht="14.1" customHeight="1" x14ac:dyDescent="0.2">
      <c r="A12" s="300">
        <v>21</v>
      </c>
      <c r="B12" s="232">
        <f t="shared" si="0"/>
        <v>14049</v>
      </c>
      <c r="C12" s="83">
        <f t="shared" si="1"/>
        <v>4040119.17</v>
      </c>
      <c r="D12" s="75">
        <f t="shared" si="2"/>
        <v>80781</v>
      </c>
      <c r="E12" s="253">
        <f t="shared" si="3"/>
        <v>50.013235414268209</v>
      </c>
      <c r="F12" s="232">
        <v>7511</v>
      </c>
      <c r="G12" s="83">
        <v>2054149.6</v>
      </c>
      <c r="H12" s="75">
        <v>36896</v>
      </c>
      <c r="I12" s="253">
        <f t="shared" si="4"/>
        <v>55.674045967042503</v>
      </c>
      <c r="J12" s="232">
        <v>6538</v>
      </c>
      <c r="K12" s="83">
        <v>1985969.57</v>
      </c>
      <c r="L12" s="75">
        <v>43885</v>
      </c>
      <c r="M12" s="253">
        <f t="shared" si="5"/>
        <v>45.253949413239148</v>
      </c>
    </row>
    <row r="13" spans="1:13" ht="14.1" customHeight="1" x14ac:dyDescent="0.2">
      <c r="A13" s="300">
        <v>22</v>
      </c>
      <c r="B13" s="232">
        <f t="shared" si="0"/>
        <v>16034</v>
      </c>
      <c r="C13" s="83">
        <f t="shared" si="1"/>
        <v>5045764.5999999996</v>
      </c>
      <c r="D13" s="75">
        <f t="shared" si="2"/>
        <v>97670</v>
      </c>
      <c r="E13" s="253">
        <f t="shared" si="3"/>
        <v>51.661355585133606</v>
      </c>
      <c r="F13" s="232">
        <v>7919</v>
      </c>
      <c r="G13" s="83">
        <v>2342713.0499999998</v>
      </c>
      <c r="H13" s="75">
        <v>39779</v>
      </c>
      <c r="I13" s="253">
        <f t="shared" si="4"/>
        <v>58.89321124211267</v>
      </c>
      <c r="J13" s="232">
        <v>8115</v>
      </c>
      <c r="K13" s="83">
        <v>2703051.55</v>
      </c>
      <c r="L13" s="75">
        <v>57891</v>
      </c>
      <c r="M13" s="253">
        <f t="shared" si="5"/>
        <v>46.692085989186573</v>
      </c>
    </row>
    <row r="14" spans="1:13" ht="14.1" customHeight="1" x14ac:dyDescent="0.2">
      <c r="A14" s="300">
        <v>23</v>
      </c>
      <c r="B14" s="232">
        <f t="shared" si="0"/>
        <v>17389</v>
      </c>
      <c r="C14" s="83">
        <f t="shared" si="1"/>
        <v>5944278.71</v>
      </c>
      <c r="D14" s="75">
        <f t="shared" si="2"/>
        <v>109709</v>
      </c>
      <c r="E14" s="253">
        <f t="shared" si="3"/>
        <v>54.182234000856809</v>
      </c>
      <c r="F14" s="232">
        <v>8089</v>
      </c>
      <c r="G14" s="83">
        <v>2547747.5499999998</v>
      </c>
      <c r="H14" s="75">
        <v>41727</v>
      </c>
      <c r="I14" s="253">
        <f t="shared" si="4"/>
        <v>61.057529896709561</v>
      </c>
      <c r="J14" s="232">
        <v>9300</v>
      </c>
      <c r="K14" s="83">
        <v>3396531.16</v>
      </c>
      <c r="L14" s="75">
        <v>67982</v>
      </c>
      <c r="M14" s="253">
        <f t="shared" si="5"/>
        <v>49.962212938719077</v>
      </c>
    </row>
    <row r="15" spans="1:13" ht="14.1" customHeight="1" x14ac:dyDescent="0.2">
      <c r="A15" s="300">
        <v>24</v>
      </c>
      <c r="B15" s="232">
        <f t="shared" si="0"/>
        <v>20852</v>
      </c>
      <c r="C15" s="83">
        <f t="shared" si="1"/>
        <v>7391285.5299999993</v>
      </c>
      <c r="D15" s="75">
        <f t="shared" si="2"/>
        <v>130112</v>
      </c>
      <c r="E15" s="253">
        <f t="shared" si="3"/>
        <v>56.807101036030488</v>
      </c>
      <c r="F15" s="232">
        <v>9102</v>
      </c>
      <c r="G15" s="83">
        <v>3028088.36</v>
      </c>
      <c r="H15" s="75">
        <v>46590</v>
      </c>
      <c r="I15" s="253">
        <f t="shared" si="4"/>
        <v>64.994384202618591</v>
      </c>
      <c r="J15" s="232">
        <v>11750</v>
      </c>
      <c r="K15" s="83">
        <v>4363197.17</v>
      </c>
      <c r="L15" s="75">
        <v>83522</v>
      </c>
      <c r="M15" s="253">
        <f t="shared" si="5"/>
        <v>52.240094466128681</v>
      </c>
    </row>
    <row r="16" spans="1:13" ht="14.1" customHeight="1" x14ac:dyDescent="0.2">
      <c r="A16" s="300">
        <v>25</v>
      </c>
      <c r="B16" s="232">
        <f t="shared" si="0"/>
        <v>24858</v>
      </c>
      <c r="C16" s="83">
        <f t="shared" si="1"/>
        <v>9519571.1500000004</v>
      </c>
      <c r="D16" s="75">
        <f t="shared" si="2"/>
        <v>162045</v>
      </c>
      <c r="E16" s="253">
        <f t="shared" si="3"/>
        <v>58.746466413650531</v>
      </c>
      <c r="F16" s="232">
        <v>10323</v>
      </c>
      <c r="G16" s="83">
        <v>3571636.68</v>
      </c>
      <c r="H16" s="75">
        <v>53856</v>
      </c>
      <c r="I16" s="253">
        <f t="shared" si="4"/>
        <v>66.318268716577549</v>
      </c>
      <c r="J16" s="232">
        <v>14535</v>
      </c>
      <c r="K16" s="83">
        <v>5947934.4699999997</v>
      </c>
      <c r="L16" s="75">
        <v>108189</v>
      </c>
      <c r="M16" s="253">
        <f t="shared" si="5"/>
        <v>54.977257114863804</v>
      </c>
    </row>
    <row r="17" spans="1:13" ht="14.1" customHeight="1" x14ac:dyDescent="0.2">
      <c r="A17" s="300">
        <v>26</v>
      </c>
      <c r="B17" s="232">
        <f t="shared" si="0"/>
        <v>28583</v>
      </c>
      <c r="C17" s="83">
        <f t="shared" si="1"/>
        <v>11571369.16</v>
      </c>
      <c r="D17" s="75">
        <f t="shared" si="2"/>
        <v>190646</v>
      </c>
      <c r="E17" s="253">
        <f t="shared" si="3"/>
        <v>60.695577982228841</v>
      </c>
      <c r="F17" s="232">
        <v>10853</v>
      </c>
      <c r="G17" s="83">
        <v>3919921.65</v>
      </c>
      <c r="H17" s="75">
        <v>56786</v>
      </c>
      <c r="I17" s="253">
        <f t="shared" si="4"/>
        <v>69.029719473109566</v>
      </c>
      <c r="J17" s="232">
        <v>17730</v>
      </c>
      <c r="K17" s="83">
        <v>7651447.5099999998</v>
      </c>
      <c r="L17" s="75">
        <v>133860</v>
      </c>
      <c r="M17" s="253">
        <f t="shared" si="5"/>
        <v>57.160074032571345</v>
      </c>
    </row>
    <row r="18" spans="1:13" ht="14.1" customHeight="1" x14ac:dyDescent="0.2">
      <c r="A18" s="300">
        <v>27</v>
      </c>
      <c r="B18" s="232">
        <f t="shared" si="0"/>
        <v>26489</v>
      </c>
      <c r="C18" s="83">
        <f t="shared" si="1"/>
        <v>11133692.780000001</v>
      </c>
      <c r="D18" s="75">
        <f t="shared" si="2"/>
        <v>177692</v>
      </c>
      <c r="E18" s="253">
        <f t="shared" si="3"/>
        <v>62.657254012561069</v>
      </c>
      <c r="F18" s="232">
        <v>10069</v>
      </c>
      <c r="G18" s="83">
        <v>3651713.66</v>
      </c>
      <c r="H18" s="75">
        <v>53542</v>
      </c>
      <c r="I18" s="253">
        <f t="shared" si="4"/>
        <v>68.202787718053116</v>
      </c>
      <c r="J18" s="232">
        <v>16420</v>
      </c>
      <c r="K18" s="83">
        <v>7481979.1200000001</v>
      </c>
      <c r="L18" s="75">
        <v>124150</v>
      </c>
      <c r="M18" s="253">
        <f t="shared" si="5"/>
        <v>60.265639307289568</v>
      </c>
    </row>
    <row r="19" spans="1:13" ht="14.1" customHeight="1" x14ac:dyDescent="0.2">
      <c r="A19" s="300">
        <v>28</v>
      </c>
      <c r="B19" s="232">
        <f t="shared" si="0"/>
        <v>25979</v>
      </c>
      <c r="C19" s="83">
        <f t="shared" si="1"/>
        <v>10985060.17</v>
      </c>
      <c r="D19" s="75">
        <f t="shared" si="2"/>
        <v>171768</v>
      </c>
      <c r="E19" s="253">
        <f t="shared" si="3"/>
        <v>63.952890934283452</v>
      </c>
      <c r="F19" s="232">
        <v>9765</v>
      </c>
      <c r="G19" s="83">
        <v>3797098.9</v>
      </c>
      <c r="H19" s="75">
        <v>53402</v>
      </c>
      <c r="I19" s="253">
        <f t="shared" si="4"/>
        <v>71.104057900453171</v>
      </c>
      <c r="J19" s="232">
        <v>16214</v>
      </c>
      <c r="K19" s="83">
        <v>7187961.2699999996</v>
      </c>
      <c r="L19" s="75">
        <v>118366</v>
      </c>
      <c r="M19" s="253">
        <f t="shared" si="5"/>
        <v>60.726570721321998</v>
      </c>
    </row>
    <row r="20" spans="1:13" ht="14.1" customHeight="1" x14ac:dyDescent="0.2">
      <c r="A20" s="300">
        <v>29</v>
      </c>
      <c r="B20" s="232">
        <f t="shared" si="0"/>
        <v>30311</v>
      </c>
      <c r="C20" s="83">
        <f t="shared" si="1"/>
        <v>12726234.550000001</v>
      </c>
      <c r="D20" s="75">
        <f t="shared" si="2"/>
        <v>195423</v>
      </c>
      <c r="E20" s="253">
        <f t="shared" si="3"/>
        <v>65.121477768737563</v>
      </c>
      <c r="F20" s="232">
        <v>10947</v>
      </c>
      <c r="G20" s="83">
        <v>4361819.88</v>
      </c>
      <c r="H20" s="75">
        <v>59735</v>
      </c>
      <c r="I20" s="253">
        <f t="shared" si="4"/>
        <v>73.019500795178701</v>
      </c>
      <c r="J20" s="232">
        <v>19364</v>
      </c>
      <c r="K20" s="83">
        <v>8364414.6699999999</v>
      </c>
      <c r="L20" s="75">
        <v>135688</v>
      </c>
      <c r="M20" s="253">
        <f t="shared" si="5"/>
        <v>61.644468707623368</v>
      </c>
    </row>
    <row r="21" spans="1:13" ht="14.1" customHeight="1" x14ac:dyDescent="0.2">
      <c r="A21" s="300">
        <v>30</v>
      </c>
      <c r="B21" s="232">
        <f t="shared" si="0"/>
        <v>32099</v>
      </c>
      <c r="C21" s="83">
        <f t="shared" si="1"/>
        <v>13488924.75</v>
      </c>
      <c r="D21" s="75">
        <f t="shared" si="2"/>
        <v>207282</v>
      </c>
      <c r="E21" s="253">
        <f t="shared" si="3"/>
        <v>65.075234463195073</v>
      </c>
      <c r="F21" s="232">
        <v>11331</v>
      </c>
      <c r="G21" s="83">
        <v>4621135.21</v>
      </c>
      <c r="H21" s="75">
        <v>63900</v>
      </c>
      <c r="I21" s="253">
        <f t="shared" si="4"/>
        <v>72.318234898278561</v>
      </c>
      <c r="J21" s="232">
        <v>20768</v>
      </c>
      <c r="K21" s="83">
        <v>8867789.5399999991</v>
      </c>
      <c r="L21" s="75">
        <v>143382</v>
      </c>
      <c r="M21" s="253">
        <f t="shared" si="5"/>
        <v>61.847299800532838</v>
      </c>
    </row>
    <row r="22" spans="1:13" ht="14.1" customHeight="1" x14ac:dyDescent="0.2">
      <c r="A22" s="300">
        <v>31</v>
      </c>
      <c r="B22" s="232">
        <f t="shared" si="0"/>
        <v>35693</v>
      </c>
      <c r="C22" s="83">
        <f t="shared" si="1"/>
        <v>14719450.969999999</v>
      </c>
      <c r="D22" s="75">
        <f t="shared" si="2"/>
        <v>227903</v>
      </c>
      <c r="E22" s="253">
        <f t="shared" si="3"/>
        <v>64.58647306090748</v>
      </c>
      <c r="F22" s="232">
        <v>12672</v>
      </c>
      <c r="G22" s="83">
        <v>5277764.88</v>
      </c>
      <c r="H22" s="75">
        <v>72668</v>
      </c>
      <c r="I22" s="253">
        <f t="shared" si="4"/>
        <v>72.62845929432487</v>
      </c>
      <c r="J22" s="232">
        <v>23021</v>
      </c>
      <c r="K22" s="83">
        <v>9441686.0899999999</v>
      </c>
      <c r="L22" s="75">
        <v>155235</v>
      </c>
      <c r="M22" s="253">
        <f t="shared" si="5"/>
        <v>60.821889973266337</v>
      </c>
    </row>
    <row r="23" spans="1:13" ht="14.1" customHeight="1" x14ac:dyDescent="0.2">
      <c r="A23" s="300">
        <v>32</v>
      </c>
      <c r="B23" s="232">
        <f t="shared" si="0"/>
        <v>40147</v>
      </c>
      <c r="C23" s="83">
        <f t="shared" si="1"/>
        <v>16327469.309999999</v>
      </c>
      <c r="D23" s="75">
        <f t="shared" si="2"/>
        <v>253391</v>
      </c>
      <c r="E23" s="253">
        <f t="shared" si="3"/>
        <v>64.435869111373322</v>
      </c>
      <c r="F23" s="232">
        <v>14205</v>
      </c>
      <c r="G23" s="83">
        <v>6074945.2000000002</v>
      </c>
      <c r="H23" s="75">
        <v>84415</v>
      </c>
      <c r="I23" s="253">
        <f t="shared" si="4"/>
        <v>71.965233667002309</v>
      </c>
      <c r="J23" s="232">
        <v>25942</v>
      </c>
      <c r="K23" s="83">
        <v>10252524.109999999</v>
      </c>
      <c r="L23" s="75">
        <v>168976</v>
      </c>
      <c r="M23" s="253">
        <f t="shared" si="5"/>
        <v>60.674439624562062</v>
      </c>
    </row>
    <row r="24" spans="1:13" ht="14.1" customHeight="1" x14ac:dyDescent="0.2">
      <c r="A24" s="300">
        <v>33</v>
      </c>
      <c r="B24" s="232">
        <f t="shared" si="0"/>
        <v>42349</v>
      </c>
      <c r="C24" s="83">
        <f t="shared" si="1"/>
        <v>17229048.640000001</v>
      </c>
      <c r="D24" s="75">
        <f t="shared" si="2"/>
        <v>262922</v>
      </c>
      <c r="E24" s="253">
        <f t="shared" si="3"/>
        <v>65.529125139775303</v>
      </c>
      <c r="F24" s="232">
        <v>14729</v>
      </c>
      <c r="G24" s="83">
        <v>6312398.6900000004</v>
      </c>
      <c r="H24" s="75">
        <v>87888</v>
      </c>
      <c r="I24" s="253">
        <f t="shared" si="4"/>
        <v>71.82321465956673</v>
      </c>
      <c r="J24" s="232">
        <v>27620</v>
      </c>
      <c r="K24" s="83">
        <v>10916649.949999999</v>
      </c>
      <c r="L24" s="75">
        <v>175034</v>
      </c>
      <c r="M24" s="253">
        <f t="shared" si="5"/>
        <v>62.368739502039602</v>
      </c>
    </row>
    <row r="25" spans="1:13" ht="14.1" customHeight="1" x14ac:dyDescent="0.2">
      <c r="A25" s="300">
        <v>34</v>
      </c>
      <c r="B25" s="232">
        <f t="shared" si="0"/>
        <v>45269</v>
      </c>
      <c r="C25" s="83">
        <f t="shared" si="1"/>
        <v>17908447.309999999</v>
      </c>
      <c r="D25" s="75">
        <f t="shared" si="2"/>
        <v>273966</v>
      </c>
      <c r="E25" s="253">
        <f t="shared" si="3"/>
        <v>65.367408036033666</v>
      </c>
      <c r="F25" s="232">
        <v>16023</v>
      </c>
      <c r="G25" s="83">
        <v>6839333.0300000003</v>
      </c>
      <c r="H25" s="75">
        <v>94518</v>
      </c>
      <c r="I25" s="253">
        <f t="shared" si="4"/>
        <v>72.360111618950896</v>
      </c>
      <c r="J25" s="232">
        <v>29246</v>
      </c>
      <c r="K25" s="83">
        <v>11069114.279999999</v>
      </c>
      <c r="L25" s="75">
        <v>179448</v>
      </c>
      <c r="M25" s="253">
        <f t="shared" si="5"/>
        <v>61.684244349337966</v>
      </c>
    </row>
    <row r="26" spans="1:13" ht="14.1" customHeight="1" x14ac:dyDescent="0.2">
      <c r="A26" s="300">
        <v>35</v>
      </c>
      <c r="B26" s="232">
        <f t="shared" si="0"/>
        <v>49098</v>
      </c>
      <c r="C26" s="83">
        <f t="shared" si="1"/>
        <v>19275122.109999999</v>
      </c>
      <c r="D26" s="75">
        <f t="shared" si="2"/>
        <v>295543</v>
      </c>
      <c r="E26" s="253">
        <f t="shared" si="3"/>
        <v>65.219349164081024</v>
      </c>
      <c r="F26" s="232">
        <v>17404</v>
      </c>
      <c r="G26" s="83">
        <v>7613741.6299999999</v>
      </c>
      <c r="H26" s="75">
        <v>106325</v>
      </c>
      <c r="I26" s="253">
        <f t="shared" si="4"/>
        <v>71.60819778979544</v>
      </c>
      <c r="J26" s="232">
        <v>31694</v>
      </c>
      <c r="K26" s="83">
        <v>11661380.48</v>
      </c>
      <c r="L26" s="75">
        <v>189218</v>
      </c>
      <c r="M26" s="253">
        <f t="shared" si="5"/>
        <v>61.629340126203644</v>
      </c>
    </row>
    <row r="27" spans="1:13" ht="14.1" customHeight="1" x14ac:dyDescent="0.2">
      <c r="A27" s="300">
        <v>36</v>
      </c>
      <c r="B27" s="232">
        <f t="shared" si="0"/>
        <v>51748</v>
      </c>
      <c r="C27" s="83">
        <f t="shared" si="1"/>
        <v>20553604.050000001</v>
      </c>
      <c r="D27" s="75">
        <f t="shared" si="2"/>
        <v>309018</v>
      </c>
      <c r="E27" s="253">
        <f t="shared" si="3"/>
        <v>66.512643438246315</v>
      </c>
      <c r="F27" s="232">
        <v>18434</v>
      </c>
      <c r="G27" s="83">
        <v>8345791.8799999999</v>
      </c>
      <c r="H27" s="75">
        <v>114764</v>
      </c>
      <c r="I27" s="253">
        <f t="shared" si="4"/>
        <v>72.721340141507795</v>
      </c>
      <c r="J27" s="232">
        <v>33314</v>
      </c>
      <c r="K27" s="83">
        <v>12207812.17</v>
      </c>
      <c r="L27" s="75">
        <v>194254</v>
      </c>
      <c r="M27" s="253">
        <f t="shared" si="5"/>
        <v>62.844585800035006</v>
      </c>
    </row>
    <row r="28" spans="1:13" ht="14.1" customHeight="1" x14ac:dyDescent="0.2">
      <c r="A28" s="300">
        <v>37</v>
      </c>
      <c r="B28" s="232">
        <f t="shared" si="0"/>
        <v>51528</v>
      </c>
      <c r="C28" s="83">
        <f t="shared" si="1"/>
        <v>20388732.489999998</v>
      </c>
      <c r="D28" s="75">
        <f t="shared" si="2"/>
        <v>310094</v>
      </c>
      <c r="E28" s="253">
        <f t="shared" si="3"/>
        <v>65.750167658838933</v>
      </c>
      <c r="F28" s="232">
        <v>18775</v>
      </c>
      <c r="G28" s="83">
        <v>8470131.7899999991</v>
      </c>
      <c r="H28" s="75">
        <v>118126</v>
      </c>
      <c r="I28" s="253">
        <f t="shared" si="4"/>
        <v>71.704212366456147</v>
      </c>
      <c r="J28" s="232">
        <v>32753</v>
      </c>
      <c r="K28" s="83">
        <v>11918600.699999999</v>
      </c>
      <c r="L28" s="75">
        <v>191968</v>
      </c>
      <c r="M28" s="253">
        <f t="shared" si="5"/>
        <v>62.086393044674111</v>
      </c>
    </row>
    <row r="29" spans="1:13" ht="14.1" customHeight="1" x14ac:dyDescent="0.2">
      <c r="A29" s="300">
        <v>38</v>
      </c>
      <c r="B29" s="232">
        <f t="shared" si="0"/>
        <v>50471</v>
      </c>
      <c r="C29" s="83">
        <f t="shared" si="1"/>
        <v>19919775.469999999</v>
      </c>
      <c r="D29" s="75">
        <f t="shared" si="2"/>
        <v>301416</v>
      </c>
      <c r="E29" s="253">
        <f t="shared" si="3"/>
        <v>66.087319419008935</v>
      </c>
      <c r="F29" s="232">
        <v>18654</v>
      </c>
      <c r="G29" s="83">
        <v>8669575.9299999997</v>
      </c>
      <c r="H29" s="75">
        <v>121562</v>
      </c>
      <c r="I29" s="253">
        <f t="shared" si="4"/>
        <v>71.318141606752107</v>
      </c>
      <c r="J29" s="232">
        <v>31817</v>
      </c>
      <c r="K29" s="83">
        <v>11250199.539999999</v>
      </c>
      <c r="L29" s="75">
        <v>179854</v>
      </c>
      <c r="M29" s="253">
        <f t="shared" si="5"/>
        <v>62.551845052097811</v>
      </c>
    </row>
    <row r="30" spans="1:13" ht="14.1" customHeight="1" x14ac:dyDescent="0.2">
      <c r="A30" s="300">
        <v>39</v>
      </c>
      <c r="B30" s="232">
        <f t="shared" si="0"/>
        <v>50557</v>
      </c>
      <c r="C30" s="83">
        <f t="shared" si="1"/>
        <v>19851399.100000001</v>
      </c>
      <c r="D30" s="75">
        <f t="shared" si="2"/>
        <v>301091</v>
      </c>
      <c r="E30" s="253">
        <f t="shared" si="3"/>
        <v>65.931559229601689</v>
      </c>
      <c r="F30" s="232">
        <v>18735</v>
      </c>
      <c r="G30" s="83">
        <v>8505404.5999999996</v>
      </c>
      <c r="H30" s="75">
        <v>121408</v>
      </c>
      <c r="I30" s="253">
        <f t="shared" si="4"/>
        <v>70.056376845018448</v>
      </c>
      <c r="J30" s="232">
        <v>31822</v>
      </c>
      <c r="K30" s="83">
        <v>11345994.5</v>
      </c>
      <c r="L30" s="75">
        <v>179683</v>
      </c>
      <c r="M30" s="253">
        <f t="shared" si="5"/>
        <v>63.144507271138615</v>
      </c>
    </row>
    <row r="31" spans="1:13" ht="14.1" customHeight="1" x14ac:dyDescent="0.2">
      <c r="A31" s="300">
        <v>40</v>
      </c>
      <c r="B31" s="232">
        <f t="shared" si="0"/>
        <v>48366</v>
      </c>
      <c r="C31" s="83">
        <f t="shared" si="1"/>
        <v>19453484.109999999</v>
      </c>
      <c r="D31" s="75">
        <f t="shared" si="2"/>
        <v>298844</v>
      </c>
      <c r="E31" s="253">
        <f t="shared" si="3"/>
        <v>65.095782782990455</v>
      </c>
      <c r="F31" s="232">
        <v>18258</v>
      </c>
      <c r="G31" s="83">
        <v>8670415.7899999991</v>
      </c>
      <c r="H31" s="75">
        <v>124815</v>
      </c>
      <c r="I31" s="253">
        <f t="shared" si="4"/>
        <v>69.466136201578323</v>
      </c>
      <c r="J31" s="232">
        <v>30108</v>
      </c>
      <c r="K31" s="83">
        <v>10783068.32</v>
      </c>
      <c r="L31" s="75">
        <v>174029</v>
      </c>
      <c r="M31" s="253">
        <f t="shared" si="5"/>
        <v>61.961330123140399</v>
      </c>
    </row>
    <row r="32" spans="1:13" ht="14.1" customHeight="1" x14ac:dyDescent="0.2">
      <c r="A32" s="300">
        <v>41</v>
      </c>
      <c r="B32" s="232">
        <f t="shared" si="0"/>
        <v>47971</v>
      </c>
      <c r="C32" s="83">
        <f t="shared" si="1"/>
        <v>19524360.75</v>
      </c>
      <c r="D32" s="75">
        <f t="shared" si="2"/>
        <v>294652</v>
      </c>
      <c r="E32" s="253">
        <f t="shared" si="3"/>
        <v>66.262440947286976</v>
      </c>
      <c r="F32" s="232">
        <v>18712</v>
      </c>
      <c r="G32" s="83">
        <v>9003652.2599999998</v>
      </c>
      <c r="H32" s="75">
        <v>126968</v>
      </c>
      <c r="I32" s="253">
        <f t="shared" si="4"/>
        <v>70.912767468968553</v>
      </c>
      <c r="J32" s="232">
        <v>29259</v>
      </c>
      <c r="K32" s="83">
        <v>10520708.49</v>
      </c>
      <c r="L32" s="75">
        <v>167684</v>
      </c>
      <c r="M32" s="253">
        <f t="shared" si="5"/>
        <v>62.74127817800148</v>
      </c>
    </row>
    <row r="33" spans="1:13" ht="14.1" customHeight="1" x14ac:dyDescent="0.2">
      <c r="A33" s="300">
        <v>42</v>
      </c>
      <c r="B33" s="232">
        <f t="shared" si="0"/>
        <v>47055</v>
      </c>
      <c r="C33" s="83">
        <f t="shared" si="1"/>
        <v>19601054.770000003</v>
      </c>
      <c r="D33" s="75">
        <f t="shared" si="2"/>
        <v>299907</v>
      </c>
      <c r="E33" s="253">
        <f t="shared" si="3"/>
        <v>65.357109937413938</v>
      </c>
      <c r="F33" s="232">
        <v>18777</v>
      </c>
      <c r="G33" s="83">
        <v>9310784.4700000007</v>
      </c>
      <c r="H33" s="75">
        <v>134545</v>
      </c>
      <c r="I33" s="253">
        <f t="shared" si="4"/>
        <v>69.202010256791411</v>
      </c>
      <c r="J33" s="232">
        <v>28278</v>
      </c>
      <c r="K33" s="83">
        <v>10290270.300000001</v>
      </c>
      <c r="L33" s="75">
        <v>165362</v>
      </c>
      <c r="M33" s="253">
        <f t="shared" si="5"/>
        <v>62.228748442810321</v>
      </c>
    </row>
    <row r="34" spans="1:13" ht="14.1" customHeight="1" x14ac:dyDescent="0.2">
      <c r="A34" s="300">
        <v>43</v>
      </c>
      <c r="B34" s="232">
        <f t="shared" si="0"/>
        <v>46006</v>
      </c>
      <c r="C34" s="83">
        <f t="shared" si="1"/>
        <v>19600902.640000001</v>
      </c>
      <c r="D34" s="75">
        <f t="shared" si="2"/>
        <v>300846</v>
      </c>
      <c r="E34" s="253">
        <f t="shared" si="3"/>
        <v>65.152611768147153</v>
      </c>
      <c r="F34" s="232">
        <v>18603</v>
      </c>
      <c r="G34" s="83">
        <v>9372662.75</v>
      </c>
      <c r="H34" s="75">
        <v>136414</v>
      </c>
      <c r="I34" s="253">
        <f t="shared" si="4"/>
        <v>68.707484202501206</v>
      </c>
      <c r="J34" s="232">
        <v>27403</v>
      </c>
      <c r="K34" s="83">
        <v>10228239.890000001</v>
      </c>
      <c r="L34" s="75">
        <v>164432</v>
      </c>
      <c r="M34" s="253">
        <f t="shared" si="5"/>
        <v>62.203463376958261</v>
      </c>
    </row>
    <row r="35" spans="1:13" ht="14.1" customHeight="1" x14ac:dyDescent="0.2">
      <c r="A35" s="300">
        <v>44</v>
      </c>
      <c r="B35" s="232">
        <f t="shared" si="0"/>
        <v>46291</v>
      </c>
      <c r="C35" s="83">
        <f t="shared" si="1"/>
        <v>20054319.969999999</v>
      </c>
      <c r="D35" s="75">
        <f t="shared" si="2"/>
        <v>307103</v>
      </c>
      <c r="E35" s="253">
        <f t="shared" si="3"/>
        <v>65.301608808770993</v>
      </c>
      <c r="F35" s="232">
        <v>18809</v>
      </c>
      <c r="G35" s="83">
        <v>9716830.0399999991</v>
      </c>
      <c r="H35" s="75">
        <v>140877</v>
      </c>
      <c r="I35" s="253">
        <f t="shared" si="4"/>
        <v>68.973856910638347</v>
      </c>
      <c r="J35" s="232">
        <v>27482</v>
      </c>
      <c r="K35" s="83">
        <v>10337489.93</v>
      </c>
      <c r="L35" s="75">
        <v>166226</v>
      </c>
      <c r="M35" s="253">
        <f t="shared" si="5"/>
        <v>62.189368269705099</v>
      </c>
    </row>
    <row r="36" spans="1:13" ht="14.1" customHeight="1" x14ac:dyDescent="0.2">
      <c r="A36" s="300">
        <v>45</v>
      </c>
      <c r="B36" s="232">
        <f t="shared" si="0"/>
        <v>46158</v>
      </c>
      <c r="C36" s="83">
        <f t="shared" si="1"/>
        <v>20532955.240000002</v>
      </c>
      <c r="D36" s="75">
        <f t="shared" si="2"/>
        <v>317420</v>
      </c>
      <c r="E36" s="253">
        <f t="shared" si="3"/>
        <v>64.687024258080783</v>
      </c>
      <c r="F36" s="232">
        <v>18957</v>
      </c>
      <c r="G36" s="83">
        <v>9840739.9100000001</v>
      </c>
      <c r="H36" s="75">
        <v>142639</v>
      </c>
      <c r="I36" s="253">
        <f t="shared" si="4"/>
        <v>68.990527906112632</v>
      </c>
      <c r="J36" s="232">
        <v>27201</v>
      </c>
      <c r="K36" s="83">
        <v>10692215.33</v>
      </c>
      <c r="L36" s="75">
        <v>174781</v>
      </c>
      <c r="M36" s="253">
        <f t="shared" si="5"/>
        <v>61.174929368752899</v>
      </c>
    </row>
    <row r="37" spans="1:13" ht="14.1" customHeight="1" x14ac:dyDescent="0.2">
      <c r="A37" s="300">
        <v>46</v>
      </c>
      <c r="B37" s="232">
        <f t="shared" si="0"/>
        <v>48572</v>
      </c>
      <c r="C37" s="83">
        <f t="shared" si="1"/>
        <v>22426373.259999998</v>
      </c>
      <c r="D37" s="75">
        <f t="shared" si="2"/>
        <v>348265</v>
      </c>
      <c r="E37" s="253">
        <f t="shared" si="3"/>
        <v>64.394565230499751</v>
      </c>
      <c r="F37" s="232">
        <v>20159</v>
      </c>
      <c r="G37" s="83">
        <v>10807063.66</v>
      </c>
      <c r="H37" s="75">
        <v>160796</v>
      </c>
      <c r="I37" s="253">
        <f t="shared" si="4"/>
        <v>67.209779223363768</v>
      </c>
      <c r="J37" s="232">
        <v>28413</v>
      </c>
      <c r="K37" s="83">
        <v>11619309.6</v>
      </c>
      <c r="L37" s="75">
        <v>187469</v>
      </c>
      <c r="M37" s="253">
        <f t="shared" si="5"/>
        <v>61.979898543225808</v>
      </c>
    </row>
    <row r="38" spans="1:13" ht="14.1" customHeight="1" x14ac:dyDescent="0.2">
      <c r="A38" s="300">
        <v>47</v>
      </c>
      <c r="B38" s="232">
        <f t="shared" si="0"/>
        <v>47991</v>
      </c>
      <c r="C38" s="83">
        <f t="shared" si="1"/>
        <v>22211307.140000001</v>
      </c>
      <c r="D38" s="75">
        <f t="shared" si="2"/>
        <v>343589</v>
      </c>
      <c r="E38" s="253">
        <f t="shared" si="3"/>
        <v>64.644989042140466</v>
      </c>
      <c r="F38" s="232">
        <v>19920</v>
      </c>
      <c r="G38" s="83">
        <v>10646535.029999999</v>
      </c>
      <c r="H38" s="75">
        <v>158704</v>
      </c>
      <c r="I38" s="253">
        <f t="shared" si="4"/>
        <v>67.084226169472728</v>
      </c>
      <c r="J38" s="232">
        <v>28071</v>
      </c>
      <c r="K38" s="83">
        <v>11564772.109999999</v>
      </c>
      <c r="L38" s="75">
        <v>184885</v>
      </c>
      <c r="M38" s="253">
        <f t="shared" si="5"/>
        <v>62.551164832192981</v>
      </c>
    </row>
    <row r="39" spans="1:13" ht="14.1" customHeight="1" x14ac:dyDescent="0.2">
      <c r="A39" s="300">
        <v>48</v>
      </c>
      <c r="B39" s="232">
        <f t="shared" si="0"/>
        <v>48910</v>
      </c>
      <c r="C39" s="83">
        <f t="shared" si="1"/>
        <v>23538309.539999999</v>
      </c>
      <c r="D39" s="75">
        <f t="shared" si="2"/>
        <v>362206</v>
      </c>
      <c r="E39" s="253">
        <f t="shared" si="3"/>
        <v>64.985973562006151</v>
      </c>
      <c r="F39" s="232">
        <v>20097</v>
      </c>
      <c r="G39" s="83">
        <v>11121318.140000001</v>
      </c>
      <c r="H39" s="75">
        <v>163343</v>
      </c>
      <c r="I39" s="253">
        <f t="shared" si="4"/>
        <v>68.085673337700428</v>
      </c>
      <c r="J39" s="232">
        <v>28813</v>
      </c>
      <c r="K39" s="83">
        <v>12416991.4</v>
      </c>
      <c r="L39" s="75">
        <v>198863</v>
      </c>
      <c r="M39" s="253">
        <f t="shared" si="5"/>
        <v>62.439927990626714</v>
      </c>
    </row>
    <row r="40" spans="1:13" ht="14.1" customHeight="1" x14ac:dyDescent="0.2">
      <c r="A40" s="300">
        <v>49</v>
      </c>
      <c r="B40" s="232">
        <f t="shared" si="0"/>
        <v>50084</v>
      </c>
      <c r="C40" s="83">
        <f t="shared" si="1"/>
        <v>24931564.079999998</v>
      </c>
      <c r="D40" s="75">
        <f t="shared" si="2"/>
        <v>378920</v>
      </c>
      <c r="E40" s="253">
        <f t="shared" si="3"/>
        <v>65.796379394067344</v>
      </c>
      <c r="F40" s="232">
        <v>20862</v>
      </c>
      <c r="G40" s="83">
        <v>11875489.970000001</v>
      </c>
      <c r="H40" s="75">
        <v>173708</v>
      </c>
      <c r="I40" s="253">
        <f t="shared" si="4"/>
        <v>68.364669272572371</v>
      </c>
      <c r="J40" s="232">
        <v>29222</v>
      </c>
      <c r="K40" s="83">
        <v>13056074.109999999</v>
      </c>
      <c r="L40" s="75">
        <v>205212</v>
      </c>
      <c r="M40" s="253">
        <f t="shared" si="5"/>
        <v>63.622371547472852</v>
      </c>
    </row>
    <row r="41" spans="1:13" ht="14.1" customHeight="1" x14ac:dyDescent="0.2">
      <c r="A41" s="300">
        <v>50</v>
      </c>
      <c r="B41" s="232">
        <f t="shared" si="0"/>
        <v>50788</v>
      </c>
      <c r="C41" s="83">
        <f t="shared" si="1"/>
        <v>25234932.210000001</v>
      </c>
      <c r="D41" s="75">
        <f t="shared" si="2"/>
        <v>390037</v>
      </c>
      <c r="E41" s="253">
        <f t="shared" si="3"/>
        <v>64.698816291787708</v>
      </c>
      <c r="F41" s="232">
        <v>21049</v>
      </c>
      <c r="G41" s="83">
        <v>11965997.869999999</v>
      </c>
      <c r="H41" s="75">
        <v>178217</v>
      </c>
      <c r="I41" s="253">
        <f t="shared" si="4"/>
        <v>67.142853207045334</v>
      </c>
      <c r="J41" s="232">
        <v>29739</v>
      </c>
      <c r="K41" s="83">
        <v>13268934.34</v>
      </c>
      <c r="L41" s="75">
        <v>211820</v>
      </c>
      <c r="M41" s="253">
        <f t="shared" si="5"/>
        <v>62.642499952790104</v>
      </c>
    </row>
    <row r="42" spans="1:13" ht="14.1" customHeight="1" x14ac:dyDescent="0.2">
      <c r="A42" s="300">
        <v>51</v>
      </c>
      <c r="B42" s="232">
        <f t="shared" si="0"/>
        <v>52254</v>
      </c>
      <c r="C42" s="83">
        <f t="shared" si="1"/>
        <v>26647508.350000001</v>
      </c>
      <c r="D42" s="75">
        <f t="shared" si="2"/>
        <v>405819</v>
      </c>
      <c r="E42" s="253">
        <f t="shared" si="3"/>
        <v>65.663530662684593</v>
      </c>
      <c r="F42" s="232">
        <v>21896</v>
      </c>
      <c r="G42" s="83">
        <v>13025715.33</v>
      </c>
      <c r="H42" s="75">
        <v>190192</v>
      </c>
      <c r="I42" s="253">
        <f t="shared" si="4"/>
        <v>68.487188367544377</v>
      </c>
      <c r="J42" s="232">
        <v>30358</v>
      </c>
      <c r="K42" s="83">
        <v>13621793.02</v>
      </c>
      <c r="L42" s="75">
        <v>215627</v>
      </c>
      <c r="M42" s="253">
        <f t="shared" si="5"/>
        <v>63.172946894405612</v>
      </c>
    </row>
    <row r="43" spans="1:13" ht="14.1" customHeight="1" x14ac:dyDescent="0.2">
      <c r="A43" s="300">
        <v>52</v>
      </c>
      <c r="B43" s="232">
        <f t="shared" si="0"/>
        <v>51169</v>
      </c>
      <c r="C43" s="83">
        <f t="shared" si="1"/>
        <v>26281029.27</v>
      </c>
      <c r="D43" s="75">
        <f t="shared" si="2"/>
        <v>402581</v>
      </c>
      <c r="E43" s="253">
        <f t="shared" si="3"/>
        <v>65.281345294487323</v>
      </c>
      <c r="F43" s="232">
        <v>21586</v>
      </c>
      <c r="G43" s="83">
        <v>12785563.73</v>
      </c>
      <c r="H43" s="75">
        <v>189779</v>
      </c>
      <c r="I43" s="253">
        <f t="shared" si="4"/>
        <v>67.370803566253386</v>
      </c>
      <c r="J43" s="232">
        <v>29583</v>
      </c>
      <c r="K43" s="83">
        <v>13495465.539999999</v>
      </c>
      <c r="L43" s="75">
        <v>212802</v>
      </c>
      <c r="M43" s="253">
        <f t="shared" si="5"/>
        <v>63.417945038110538</v>
      </c>
    </row>
    <row r="44" spans="1:13" ht="14.1" customHeight="1" x14ac:dyDescent="0.2">
      <c r="A44" s="300">
        <v>53</v>
      </c>
      <c r="B44" s="232">
        <f t="shared" si="0"/>
        <v>47786</v>
      </c>
      <c r="C44" s="83">
        <f t="shared" si="1"/>
        <v>24686373.170000002</v>
      </c>
      <c r="D44" s="75">
        <f t="shared" si="2"/>
        <v>381582</v>
      </c>
      <c r="E44" s="253">
        <f t="shared" si="3"/>
        <v>64.694805231902976</v>
      </c>
      <c r="F44" s="232">
        <v>20313</v>
      </c>
      <c r="G44" s="83">
        <v>11968670.199999999</v>
      </c>
      <c r="H44" s="75">
        <v>180472</v>
      </c>
      <c r="I44" s="253">
        <f t="shared" si="4"/>
        <v>66.318709827563268</v>
      </c>
      <c r="J44" s="232">
        <v>27473</v>
      </c>
      <c r="K44" s="83">
        <v>12717702.970000001</v>
      </c>
      <c r="L44" s="75">
        <v>201110</v>
      </c>
      <c r="M44" s="253">
        <f t="shared" si="5"/>
        <v>63.237546467107556</v>
      </c>
    </row>
    <row r="45" spans="1:13" ht="14.1" customHeight="1" x14ac:dyDescent="0.2">
      <c r="A45" s="300">
        <v>54</v>
      </c>
      <c r="B45" s="232">
        <f t="shared" si="0"/>
        <v>50415</v>
      </c>
      <c r="C45" s="83">
        <f t="shared" si="1"/>
        <v>27054834.960000001</v>
      </c>
      <c r="D45" s="75">
        <f t="shared" si="2"/>
        <v>412172</v>
      </c>
      <c r="E45" s="253">
        <f t="shared" si="3"/>
        <v>65.639672175693647</v>
      </c>
      <c r="F45" s="232">
        <v>21695</v>
      </c>
      <c r="G45" s="83">
        <v>13409017.09</v>
      </c>
      <c r="H45" s="75">
        <v>198464</v>
      </c>
      <c r="I45" s="253">
        <f t="shared" si="4"/>
        <v>67.563976791760723</v>
      </c>
      <c r="J45" s="232">
        <v>28720</v>
      </c>
      <c r="K45" s="83">
        <v>13645817.869999999</v>
      </c>
      <c r="L45" s="75">
        <v>213708</v>
      </c>
      <c r="M45" s="253">
        <f t="shared" si="5"/>
        <v>63.852630084039902</v>
      </c>
    </row>
    <row r="46" spans="1:13" ht="14.1" customHeight="1" x14ac:dyDescent="0.2">
      <c r="A46" s="300">
        <v>55</v>
      </c>
      <c r="B46" s="232">
        <f t="shared" si="0"/>
        <v>53030</v>
      </c>
      <c r="C46" s="83">
        <f t="shared" si="1"/>
        <v>28737529.390000001</v>
      </c>
      <c r="D46" s="75">
        <f t="shared" si="2"/>
        <v>435542</v>
      </c>
      <c r="E46" s="253">
        <f t="shared" si="3"/>
        <v>65.981075051315372</v>
      </c>
      <c r="F46" s="232">
        <v>22677</v>
      </c>
      <c r="G46" s="83">
        <v>14010074.84</v>
      </c>
      <c r="H46" s="75">
        <v>206837</v>
      </c>
      <c r="I46" s="253">
        <f t="shared" si="4"/>
        <v>67.734858076649729</v>
      </c>
      <c r="J46" s="232">
        <v>30353</v>
      </c>
      <c r="K46" s="83">
        <v>14727454.550000001</v>
      </c>
      <c r="L46" s="75">
        <v>228705</v>
      </c>
      <c r="M46" s="253">
        <f t="shared" si="5"/>
        <v>64.39498283815395</v>
      </c>
    </row>
    <row r="47" spans="1:13" ht="14.1" customHeight="1" x14ac:dyDescent="0.2">
      <c r="A47" s="300">
        <v>56</v>
      </c>
      <c r="B47" s="232">
        <f t="shared" si="0"/>
        <v>54821</v>
      </c>
      <c r="C47" s="83">
        <f t="shared" si="1"/>
        <v>29772651.780000001</v>
      </c>
      <c r="D47" s="75">
        <f t="shared" si="2"/>
        <v>460675</v>
      </c>
      <c r="E47" s="253">
        <f t="shared" si="3"/>
        <v>64.628321007217679</v>
      </c>
      <c r="F47" s="232">
        <v>23075</v>
      </c>
      <c r="G47" s="83">
        <v>14443337.65</v>
      </c>
      <c r="H47" s="75">
        <v>216270</v>
      </c>
      <c r="I47" s="253">
        <f t="shared" si="4"/>
        <v>66.78382415499145</v>
      </c>
      <c r="J47" s="232">
        <v>31746</v>
      </c>
      <c r="K47" s="83">
        <v>15329314.130000001</v>
      </c>
      <c r="L47" s="75">
        <v>244405</v>
      </c>
      <c r="M47" s="253">
        <f t="shared" si="5"/>
        <v>62.720951412614312</v>
      </c>
    </row>
    <row r="48" spans="1:13" ht="14.1" customHeight="1" x14ac:dyDescent="0.2">
      <c r="A48" s="300">
        <v>57</v>
      </c>
      <c r="B48" s="232">
        <f t="shared" si="0"/>
        <v>54257</v>
      </c>
      <c r="C48" s="83">
        <f t="shared" si="1"/>
        <v>30108844.390000001</v>
      </c>
      <c r="D48" s="75">
        <f t="shared" si="2"/>
        <v>463141</v>
      </c>
      <c r="E48" s="253">
        <f t="shared" si="3"/>
        <v>65.010103596960761</v>
      </c>
      <c r="F48" s="232">
        <v>22830</v>
      </c>
      <c r="G48" s="83">
        <v>14527469.99</v>
      </c>
      <c r="H48" s="75">
        <v>217750</v>
      </c>
      <c r="I48" s="253">
        <f t="shared" si="4"/>
        <v>66.716280091848446</v>
      </c>
      <c r="J48" s="232">
        <v>31427</v>
      </c>
      <c r="K48" s="83">
        <v>15581374.4</v>
      </c>
      <c r="L48" s="75">
        <v>245391</v>
      </c>
      <c r="M48" s="253">
        <f t="shared" si="5"/>
        <v>63.496111919345047</v>
      </c>
    </row>
    <row r="49" spans="1:13" ht="14.1" customHeight="1" x14ac:dyDescent="0.2">
      <c r="A49" s="300">
        <v>58</v>
      </c>
      <c r="B49" s="232">
        <f t="shared" si="0"/>
        <v>49010</v>
      </c>
      <c r="C49" s="83">
        <f t="shared" si="1"/>
        <v>27400947.619999997</v>
      </c>
      <c r="D49" s="75">
        <f t="shared" si="2"/>
        <v>423086</v>
      </c>
      <c r="E49" s="253">
        <f t="shared" si="3"/>
        <v>64.764486700103518</v>
      </c>
      <c r="F49" s="232">
        <v>21217</v>
      </c>
      <c r="G49" s="83">
        <v>13450099.42</v>
      </c>
      <c r="H49" s="75">
        <v>204379</v>
      </c>
      <c r="I49" s="253">
        <f t="shared" si="4"/>
        <v>65.809595995674698</v>
      </c>
      <c r="J49" s="232">
        <v>27793</v>
      </c>
      <c r="K49" s="83">
        <v>13950848.199999999</v>
      </c>
      <c r="L49" s="75">
        <v>218707</v>
      </c>
      <c r="M49" s="253">
        <f t="shared" si="5"/>
        <v>63.78784492494524</v>
      </c>
    </row>
    <row r="50" spans="1:13" ht="14.1" customHeight="1" x14ac:dyDescent="0.2">
      <c r="A50" s="300">
        <v>59</v>
      </c>
      <c r="B50" s="232">
        <f t="shared" si="0"/>
        <v>48407</v>
      </c>
      <c r="C50" s="83">
        <f t="shared" si="1"/>
        <v>27304458.57</v>
      </c>
      <c r="D50" s="75">
        <f t="shared" si="2"/>
        <v>421043</v>
      </c>
      <c r="E50" s="253">
        <f t="shared" si="3"/>
        <v>64.849572537721798</v>
      </c>
      <c r="F50" s="232">
        <v>20997</v>
      </c>
      <c r="G50" s="83">
        <v>13482242.9</v>
      </c>
      <c r="H50" s="75">
        <v>204573</v>
      </c>
      <c r="I50" s="253">
        <f t="shared" si="4"/>
        <v>65.90431239704165</v>
      </c>
      <c r="J50" s="232">
        <v>27410</v>
      </c>
      <c r="K50" s="83">
        <v>13822215.67</v>
      </c>
      <c r="L50" s="75">
        <v>216470</v>
      </c>
      <c r="M50" s="253">
        <f t="shared" si="5"/>
        <v>63.852800249457196</v>
      </c>
    </row>
    <row r="51" spans="1:13" ht="14.1" customHeight="1" x14ac:dyDescent="0.2">
      <c r="A51" s="300">
        <v>60</v>
      </c>
      <c r="B51" s="232">
        <f t="shared" si="0"/>
        <v>48296</v>
      </c>
      <c r="C51" s="83">
        <f t="shared" si="1"/>
        <v>27230731.75</v>
      </c>
      <c r="D51" s="75">
        <f t="shared" si="2"/>
        <v>425575</v>
      </c>
      <c r="E51" s="253">
        <f t="shared" si="3"/>
        <v>63.98574105621806</v>
      </c>
      <c r="F51" s="232">
        <v>20236</v>
      </c>
      <c r="G51" s="83">
        <v>13127542</v>
      </c>
      <c r="H51" s="75">
        <v>202861</v>
      </c>
      <c r="I51" s="253">
        <f t="shared" si="4"/>
        <v>64.712004771740254</v>
      </c>
      <c r="J51" s="232">
        <v>28060</v>
      </c>
      <c r="K51" s="83">
        <v>14103189.75</v>
      </c>
      <c r="L51" s="75">
        <v>222714</v>
      </c>
      <c r="M51" s="253">
        <f t="shared" si="5"/>
        <v>63.324217381933778</v>
      </c>
    </row>
    <row r="52" spans="1:13" ht="14.1" customHeight="1" x14ac:dyDescent="0.2">
      <c r="A52" s="300">
        <v>61</v>
      </c>
      <c r="B52" s="232">
        <f t="shared" si="0"/>
        <v>48707</v>
      </c>
      <c r="C52" s="83">
        <f t="shared" si="1"/>
        <v>27814825.439999998</v>
      </c>
      <c r="D52" s="75">
        <f t="shared" si="2"/>
        <v>439552</v>
      </c>
      <c r="E52" s="253">
        <f t="shared" si="3"/>
        <v>63.279942850902735</v>
      </c>
      <c r="F52" s="232">
        <v>20375</v>
      </c>
      <c r="G52" s="83">
        <v>12980360</v>
      </c>
      <c r="H52" s="75">
        <v>206913</v>
      </c>
      <c r="I52" s="253">
        <f t="shared" si="4"/>
        <v>62.733419359827558</v>
      </c>
      <c r="J52" s="232">
        <v>28332</v>
      </c>
      <c r="K52" s="83">
        <v>14834465.439999999</v>
      </c>
      <c r="L52" s="75">
        <v>232639</v>
      </c>
      <c r="M52" s="253">
        <f t="shared" si="5"/>
        <v>63.766029943388681</v>
      </c>
    </row>
    <row r="53" spans="1:13" ht="14.1" customHeight="1" x14ac:dyDescent="0.2">
      <c r="A53" s="300">
        <v>62</v>
      </c>
      <c r="B53" s="232">
        <f t="shared" si="0"/>
        <v>46612</v>
      </c>
      <c r="C53" s="83">
        <f t="shared" si="1"/>
        <v>27086363.82</v>
      </c>
      <c r="D53" s="75">
        <f t="shared" si="2"/>
        <v>432247</v>
      </c>
      <c r="E53" s="253">
        <f t="shared" si="3"/>
        <v>62.664087477761555</v>
      </c>
      <c r="F53" s="232">
        <v>20821</v>
      </c>
      <c r="G53" s="83">
        <v>13218845.789999999</v>
      </c>
      <c r="H53" s="75">
        <v>214239</v>
      </c>
      <c r="I53" s="253">
        <f t="shared" si="4"/>
        <v>61.701397924747589</v>
      </c>
      <c r="J53" s="232">
        <v>25791</v>
      </c>
      <c r="K53" s="83">
        <v>13867518.029999999</v>
      </c>
      <c r="L53" s="75">
        <v>218008</v>
      </c>
      <c r="M53" s="253">
        <f t="shared" si="5"/>
        <v>63.61013371068951</v>
      </c>
    </row>
    <row r="54" spans="1:13" ht="14.1" customHeight="1" x14ac:dyDescent="0.2">
      <c r="A54" s="300">
        <v>63</v>
      </c>
      <c r="B54" s="232">
        <f t="shared" si="0"/>
        <v>38734</v>
      </c>
      <c r="C54" s="83">
        <f t="shared" si="1"/>
        <v>23204837.850000001</v>
      </c>
      <c r="D54" s="75">
        <f t="shared" si="2"/>
        <v>370987</v>
      </c>
      <c r="E54" s="253">
        <f t="shared" si="3"/>
        <v>62.548924490615576</v>
      </c>
      <c r="F54" s="232">
        <v>20294</v>
      </c>
      <c r="G54" s="83">
        <v>13437617.310000001</v>
      </c>
      <c r="H54" s="75">
        <v>214321</v>
      </c>
      <c r="I54" s="253">
        <f t="shared" si="4"/>
        <v>62.698556417709888</v>
      </c>
      <c r="J54" s="232">
        <v>18440</v>
      </c>
      <c r="K54" s="83">
        <v>9767220.5399999991</v>
      </c>
      <c r="L54" s="75">
        <v>156666</v>
      </c>
      <c r="M54" s="253">
        <f t="shared" si="5"/>
        <v>62.344226188196536</v>
      </c>
    </row>
    <row r="55" spans="1:13" ht="14.1" customHeight="1" x14ac:dyDescent="0.2">
      <c r="A55" s="300">
        <v>64</v>
      </c>
      <c r="B55" s="232">
        <f t="shared" si="0"/>
        <v>33294</v>
      </c>
      <c r="C55" s="83">
        <f t="shared" si="1"/>
        <v>19506929.509999998</v>
      </c>
      <c r="D55" s="75">
        <f t="shared" si="2"/>
        <v>321039</v>
      </c>
      <c r="E55" s="253">
        <f t="shared" si="3"/>
        <v>60.761868526876789</v>
      </c>
      <c r="F55" s="232">
        <v>18820</v>
      </c>
      <c r="G55" s="83">
        <v>12266062.52</v>
      </c>
      <c r="H55" s="75">
        <v>199024</v>
      </c>
      <c r="I55" s="253">
        <f t="shared" si="4"/>
        <v>61.631072232494574</v>
      </c>
      <c r="J55" s="232">
        <v>14474</v>
      </c>
      <c r="K55" s="83">
        <v>7240866.9900000002</v>
      </c>
      <c r="L55" s="75">
        <v>122015</v>
      </c>
      <c r="M55" s="253">
        <f t="shared" si="5"/>
        <v>59.344072368151458</v>
      </c>
    </row>
    <row r="56" spans="1:13" ht="14.1" customHeight="1" x14ac:dyDescent="0.2">
      <c r="A56" s="299" t="s">
        <v>79</v>
      </c>
      <c r="B56" s="232">
        <f t="shared" si="0"/>
        <v>133431</v>
      </c>
      <c r="C56" s="83">
        <f t="shared" si="1"/>
        <v>78530279.300000012</v>
      </c>
      <c r="D56" s="75">
        <f t="shared" si="2"/>
        <v>1401042</v>
      </c>
      <c r="E56" s="253">
        <f>C56/D56</f>
        <v>56.051338432395326</v>
      </c>
      <c r="F56" s="232">
        <v>70042</v>
      </c>
      <c r="G56" s="83">
        <v>44127767.190000005</v>
      </c>
      <c r="H56" s="75">
        <v>799432</v>
      </c>
      <c r="I56" s="253">
        <f>G56/H56</f>
        <v>55.198900206646726</v>
      </c>
      <c r="J56" s="232">
        <v>63389</v>
      </c>
      <c r="K56" s="83">
        <v>34402512.109999999</v>
      </c>
      <c r="L56" s="75">
        <v>601610</v>
      </c>
      <c r="M56" s="253">
        <f>K56/L56</f>
        <v>57.184076245408157</v>
      </c>
    </row>
    <row r="57" spans="1:13" s="307" customFormat="1" ht="30" customHeight="1" x14ac:dyDescent="0.2">
      <c r="A57" s="299" t="s">
        <v>126</v>
      </c>
      <c r="B57" s="304">
        <f t="shared" si="0"/>
        <v>8785</v>
      </c>
      <c r="C57" s="305">
        <f t="shared" si="1"/>
        <v>3470134.45</v>
      </c>
      <c r="D57" s="102">
        <f t="shared" si="2"/>
        <v>46683</v>
      </c>
      <c r="E57" s="306">
        <f>C57/D57</f>
        <v>74.334007026112289</v>
      </c>
      <c r="F57" s="304">
        <v>3928</v>
      </c>
      <c r="G57" s="305">
        <v>1678135.88</v>
      </c>
      <c r="H57" s="102">
        <v>20363</v>
      </c>
      <c r="I57" s="306">
        <f>G57/H57</f>
        <v>82.411033737661441</v>
      </c>
      <c r="J57" s="304">
        <v>4857</v>
      </c>
      <c r="K57" s="305">
        <v>1791998.57</v>
      </c>
      <c r="L57" s="102">
        <v>26320</v>
      </c>
      <c r="M57" s="306">
        <f>K57/L57</f>
        <v>68.085052051671738</v>
      </c>
    </row>
    <row r="58" spans="1:13" s="2" customFormat="1" ht="20.100000000000001" customHeight="1" x14ac:dyDescent="0.2">
      <c r="A58" s="248" t="s">
        <v>5</v>
      </c>
      <c r="B58" s="271">
        <f>SUM(B9:B57)</f>
        <v>2013382</v>
      </c>
      <c r="C58" s="157">
        <f>SUM(C9:C57)</f>
        <v>952975211.74000001</v>
      </c>
      <c r="D58" s="156">
        <f>SUM(D9:D57)</f>
        <v>15010285</v>
      </c>
      <c r="E58" s="272">
        <f>C58/D58</f>
        <v>63.488149075117498</v>
      </c>
      <c r="F58" s="271">
        <f>SUM(F9:F57)</f>
        <v>837422</v>
      </c>
      <c r="G58" s="157">
        <f>SUM(G9:G57)</f>
        <v>445824984.4199999</v>
      </c>
      <c r="H58" s="156">
        <f>SUM(H9:H57)</f>
        <v>6767165</v>
      </c>
      <c r="I58" s="272">
        <f>G58/H58</f>
        <v>65.8806138789286</v>
      </c>
      <c r="J58" s="271">
        <f>SUM(J9:J57)</f>
        <v>1175960</v>
      </c>
      <c r="K58" s="157">
        <f>SUM(K9:K57)</f>
        <v>507150227.32000005</v>
      </c>
      <c r="L58" s="156">
        <f>SUM(L9:L57)</f>
        <v>8243120</v>
      </c>
      <c r="M58" s="272">
        <f>K58/L58</f>
        <v>61.524062165781892</v>
      </c>
    </row>
    <row r="59" spans="1:13" ht="9.9499999999999993" customHeight="1" x14ac:dyDescent="0.2"/>
    <row r="60" spans="1:13" s="5" customFormat="1" ht="15" customHeight="1" x14ac:dyDescent="0.2">
      <c r="A60" s="418" t="s">
        <v>288</v>
      </c>
      <c r="B60" s="418"/>
      <c r="C60" s="418"/>
      <c r="D60" s="418"/>
      <c r="E60" s="418"/>
      <c r="F60" s="418"/>
      <c r="G60" s="418"/>
      <c r="H60" s="418"/>
      <c r="I60" s="418"/>
      <c r="J60" s="85"/>
      <c r="K60" s="85"/>
    </row>
    <row r="62" spans="1:13" x14ac:dyDescent="0.2">
      <c r="B62" s="1"/>
      <c r="C62" s="1"/>
      <c r="D62" s="1"/>
      <c r="E62" s="6"/>
    </row>
    <row r="65" spans="1:1" x14ac:dyDescent="0.2">
      <c r="A65" s="42"/>
    </row>
  </sheetData>
  <mergeCells count="7">
    <mergeCell ref="A60:I60"/>
    <mergeCell ref="F6:I6"/>
    <mergeCell ref="J6:M6"/>
    <mergeCell ref="A3:E3"/>
    <mergeCell ref="B6:E6"/>
    <mergeCell ref="A6:A7"/>
    <mergeCell ref="A4:I4"/>
  </mergeCells>
  <phoneticPr fontId="0" type="noConversion"/>
  <hyperlinks>
    <hyperlink ref="A1" location="Съдържание!Print_Area" display="към съдържанието" xr:uid="{00000000-0004-0000-0B00-000000000000}"/>
  </hyperlinks>
  <printOptions horizontalCentered="1"/>
  <pageMargins left="0.39370078740157483" right="0.39370078740157483" top="0.39370078740157483" bottom="0.39370078740157483" header="0" footer="0"/>
  <pageSetup paperSize="9" scale="62" orientation="landscape"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V59"/>
  <sheetViews>
    <sheetView view="pageBreakPreview" zoomScale="75" zoomScaleNormal="78" zoomScaleSheetLayoutView="75" workbookViewId="0">
      <selection activeCell="H11" sqref="H11"/>
    </sheetView>
  </sheetViews>
  <sheetFormatPr defaultRowHeight="12.75" x14ac:dyDescent="0.2"/>
  <cols>
    <col min="1" max="1" width="5.7109375" style="100" customWidth="1"/>
    <col min="2" max="2" width="45.7109375" style="5" customWidth="1"/>
    <col min="3" max="3" width="13.7109375" style="5" customWidth="1"/>
    <col min="4" max="4" width="17.5703125" style="5" bestFit="1" customWidth="1"/>
    <col min="5" max="6" width="12.7109375" style="5" customWidth="1"/>
    <col min="7" max="7" width="13.7109375" style="5" customWidth="1"/>
    <col min="8" max="8" width="18.42578125" style="85" customWidth="1"/>
    <col min="9" max="10" width="12.7109375" style="85" customWidth="1"/>
    <col min="11" max="11" width="13.7109375" style="85" customWidth="1"/>
    <col min="12" max="12" width="18" style="85" customWidth="1"/>
    <col min="13" max="14" width="12.7109375" style="85" customWidth="1"/>
    <col min="15" max="22" width="9.140625" style="85" customWidth="1"/>
    <col min="23" max="59" width="9.140625" style="5" customWidth="1"/>
    <col min="60" max="62" width="9.140625" style="5"/>
    <col min="63" max="64" width="9.140625" style="5" customWidth="1"/>
    <col min="65" max="16384" width="9.140625" style="5"/>
  </cols>
  <sheetData>
    <row r="1" spans="1:22" s="72" customFormat="1" ht="15" customHeight="1" x14ac:dyDescent="0.2">
      <c r="A1" s="310" t="s">
        <v>64</v>
      </c>
      <c r="B1" s="77"/>
      <c r="C1" s="77"/>
      <c r="D1" s="93"/>
      <c r="E1" s="93"/>
      <c r="F1" s="93"/>
      <c r="H1" s="87"/>
      <c r="I1" s="87"/>
      <c r="J1" s="87"/>
      <c r="K1" s="87"/>
      <c r="L1" s="87"/>
      <c r="M1" s="87"/>
    </row>
    <row r="2" spans="1:22" s="72" customFormat="1" ht="15" customHeight="1" x14ac:dyDescent="0.2">
      <c r="A2" s="310"/>
      <c r="B2" s="274"/>
      <c r="C2" s="274"/>
      <c r="D2" s="93"/>
      <c r="E2" s="93"/>
      <c r="F2" s="93"/>
      <c r="H2" s="87"/>
      <c r="I2" s="87"/>
      <c r="J2" s="87"/>
      <c r="K2" s="87"/>
      <c r="L2" s="87"/>
      <c r="M2" s="87"/>
    </row>
    <row r="3" spans="1:22" s="72" customFormat="1" ht="15" customHeight="1" x14ac:dyDescent="0.2">
      <c r="A3" s="424" t="s">
        <v>310</v>
      </c>
      <c r="B3" s="424"/>
      <c r="C3" s="424"/>
      <c r="D3" s="424"/>
      <c r="E3" s="424"/>
      <c r="F3" s="424"/>
      <c r="H3" s="87"/>
      <c r="I3" s="87"/>
      <c r="J3" s="87"/>
      <c r="K3" s="87"/>
      <c r="L3" s="87"/>
      <c r="M3" s="87"/>
    </row>
    <row r="4" spans="1:22" s="309" customFormat="1" ht="30" customHeight="1" x14ac:dyDescent="0.2">
      <c r="A4" s="429" t="s">
        <v>432</v>
      </c>
      <c r="B4" s="429"/>
      <c r="C4" s="429"/>
      <c r="D4" s="429"/>
      <c r="E4" s="429"/>
      <c r="F4" s="429"/>
      <c r="G4" s="429"/>
      <c r="H4" s="429"/>
      <c r="I4" s="429"/>
      <c r="J4" s="429"/>
      <c r="K4" s="112"/>
      <c r="L4" s="112"/>
      <c r="M4" s="112"/>
      <c r="N4" s="308"/>
      <c r="O4" s="308"/>
      <c r="P4" s="308"/>
      <c r="Q4" s="308"/>
      <c r="R4" s="308"/>
      <c r="S4" s="308"/>
      <c r="T4" s="308"/>
      <c r="U4" s="308"/>
      <c r="V4" s="308"/>
    </row>
    <row r="5" spans="1:22" s="72" customFormat="1" ht="15" customHeight="1" x14ac:dyDescent="0.25">
      <c r="A5" s="296"/>
      <c r="B5" s="80"/>
      <c r="C5" s="80"/>
      <c r="D5" s="80"/>
      <c r="E5" s="80"/>
      <c r="F5" s="80"/>
      <c r="H5" s="87"/>
      <c r="I5" s="87"/>
      <c r="J5" s="87"/>
      <c r="K5" s="87"/>
      <c r="L5" s="87"/>
      <c r="M5" s="87"/>
      <c r="N5" s="85"/>
      <c r="O5" s="85"/>
      <c r="P5" s="85"/>
      <c r="Q5" s="85"/>
      <c r="R5" s="85"/>
      <c r="S5" s="85"/>
      <c r="T5" s="85"/>
      <c r="U5" s="85"/>
      <c r="V5" s="85"/>
    </row>
    <row r="6" spans="1:22" s="101" customFormat="1" ht="15" customHeight="1" x14ac:dyDescent="0.2">
      <c r="A6" s="425" t="s">
        <v>307</v>
      </c>
      <c r="B6" s="426"/>
      <c r="C6" s="412" t="s">
        <v>5</v>
      </c>
      <c r="D6" s="403"/>
      <c r="E6" s="403"/>
      <c r="F6" s="413"/>
      <c r="G6" s="412" t="s">
        <v>293</v>
      </c>
      <c r="H6" s="403"/>
      <c r="I6" s="403"/>
      <c r="J6" s="413"/>
      <c r="K6" s="412" t="s">
        <v>294</v>
      </c>
      <c r="L6" s="403"/>
      <c r="M6" s="403"/>
      <c r="N6" s="413"/>
      <c r="O6" s="318"/>
      <c r="P6" s="318"/>
      <c r="Q6" s="318"/>
      <c r="R6" s="318"/>
      <c r="S6" s="318"/>
      <c r="T6" s="318"/>
      <c r="U6" s="318"/>
      <c r="V6" s="318"/>
    </row>
    <row r="7" spans="1:22" ht="60" customHeight="1" x14ac:dyDescent="0.2">
      <c r="A7" s="427"/>
      <c r="B7" s="428"/>
      <c r="C7" s="259" t="s">
        <v>245</v>
      </c>
      <c r="D7" s="138" t="s">
        <v>220</v>
      </c>
      <c r="E7" s="231" t="s">
        <v>66</v>
      </c>
      <c r="F7" s="252" t="s">
        <v>229</v>
      </c>
      <c r="G7" s="259" t="s">
        <v>242</v>
      </c>
      <c r="H7" s="138" t="s">
        <v>220</v>
      </c>
      <c r="I7" s="231" t="s">
        <v>66</v>
      </c>
      <c r="J7" s="252" t="s">
        <v>229</v>
      </c>
      <c r="K7" s="259" t="s">
        <v>242</v>
      </c>
      <c r="L7" s="138" t="s">
        <v>220</v>
      </c>
      <c r="M7" s="231" t="s">
        <v>66</v>
      </c>
      <c r="N7" s="252" t="s">
        <v>229</v>
      </c>
    </row>
    <row r="8" spans="1:22" ht="15" customHeight="1" x14ac:dyDescent="0.2">
      <c r="A8" s="335">
        <v>1</v>
      </c>
      <c r="B8" s="336">
        <v>2</v>
      </c>
      <c r="C8" s="254">
        <v>3</v>
      </c>
      <c r="D8" s="122">
        <v>4</v>
      </c>
      <c r="E8" s="122">
        <v>5</v>
      </c>
      <c r="F8" s="255" t="s">
        <v>211</v>
      </c>
      <c r="G8" s="254">
        <v>7</v>
      </c>
      <c r="H8" s="122">
        <v>8</v>
      </c>
      <c r="I8" s="122">
        <v>9</v>
      </c>
      <c r="J8" s="255" t="s">
        <v>299</v>
      </c>
      <c r="K8" s="254">
        <v>11</v>
      </c>
      <c r="L8" s="122">
        <v>12</v>
      </c>
      <c r="M8" s="122">
        <v>13</v>
      </c>
      <c r="N8" s="255" t="s">
        <v>301</v>
      </c>
    </row>
    <row r="9" spans="1:22" ht="24.95" customHeight="1" x14ac:dyDescent="0.2">
      <c r="A9" s="311">
        <v>111</v>
      </c>
      <c r="B9" s="256" t="s">
        <v>6</v>
      </c>
      <c r="C9" s="260">
        <f>G9+K9</f>
        <v>891704</v>
      </c>
      <c r="D9" s="88">
        <f>H9+L9</f>
        <v>200316656.18000001</v>
      </c>
      <c r="E9" s="87">
        <f>I9+M9</f>
        <v>3073520</v>
      </c>
      <c r="F9" s="253">
        <f>D9/E9</f>
        <v>65.174996804966298</v>
      </c>
      <c r="G9" s="260">
        <v>365787</v>
      </c>
      <c r="H9" s="88">
        <v>92427694.959999993</v>
      </c>
      <c r="I9" s="87">
        <v>1329289</v>
      </c>
      <c r="J9" s="253">
        <f>H9/I9</f>
        <v>69.531678182848125</v>
      </c>
      <c r="K9" s="260">
        <v>525917</v>
      </c>
      <c r="L9" s="88">
        <v>107888961.22</v>
      </c>
      <c r="M9" s="87">
        <v>1744231</v>
      </c>
      <c r="N9" s="253">
        <f>L9/M9</f>
        <v>61.854743563209233</v>
      </c>
    </row>
    <row r="10" spans="1:22" ht="24.95" customHeight="1" x14ac:dyDescent="0.2">
      <c r="A10" s="311">
        <v>112</v>
      </c>
      <c r="B10" s="256" t="s">
        <v>7</v>
      </c>
      <c r="C10" s="260">
        <f t="shared" ref="C10:C47" si="0">G10+K10</f>
        <v>480</v>
      </c>
      <c r="D10" s="88">
        <f t="shared" ref="D10:D47" si="1">H10+L10</f>
        <v>107755.41</v>
      </c>
      <c r="E10" s="87">
        <f t="shared" ref="E10:E47" si="2">I10+M10</f>
        <v>1584</v>
      </c>
      <c r="F10" s="253">
        <f t="shared" ref="F10:F47" si="3">D10/E10</f>
        <v>68.027405303030307</v>
      </c>
      <c r="G10" s="260">
        <v>158</v>
      </c>
      <c r="H10" s="88">
        <v>37337.83</v>
      </c>
      <c r="I10" s="87">
        <v>531</v>
      </c>
      <c r="J10" s="253">
        <f t="shared" ref="J10:J15" si="4">H10/I10</f>
        <v>70.316064030131827</v>
      </c>
      <c r="K10" s="260">
        <v>322</v>
      </c>
      <c r="L10" s="88">
        <v>70417.58</v>
      </c>
      <c r="M10" s="87">
        <v>1053</v>
      </c>
      <c r="N10" s="253">
        <f t="shared" ref="N10:N15" si="5">L10/M10</f>
        <v>66.87329534662868</v>
      </c>
    </row>
    <row r="11" spans="1:22" ht="24.95" customHeight="1" x14ac:dyDescent="0.2">
      <c r="A11" s="311">
        <v>113</v>
      </c>
      <c r="B11" s="256" t="s">
        <v>8</v>
      </c>
      <c r="C11" s="260">
        <f t="shared" si="0"/>
        <v>200117</v>
      </c>
      <c r="D11" s="88">
        <f t="shared" si="1"/>
        <v>44825760.93</v>
      </c>
      <c r="E11" s="87">
        <f t="shared" si="2"/>
        <v>673079</v>
      </c>
      <c r="F11" s="253">
        <f t="shared" si="3"/>
        <v>66.598067879104832</v>
      </c>
      <c r="G11" s="260">
        <v>78094</v>
      </c>
      <c r="H11" s="88">
        <v>19505436.489999998</v>
      </c>
      <c r="I11" s="87">
        <v>277490</v>
      </c>
      <c r="J11" s="253">
        <f t="shared" si="4"/>
        <v>70.292394284478718</v>
      </c>
      <c r="K11" s="260">
        <v>122023</v>
      </c>
      <c r="L11" s="88">
        <v>25320324.440000001</v>
      </c>
      <c r="M11" s="87">
        <v>395589</v>
      </c>
      <c r="N11" s="253">
        <f t="shared" si="5"/>
        <v>64.006644370798995</v>
      </c>
    </row>
    <row r="12" spans="1:22" ht="24.95" customHeight="1" x14ac:dyDescent="0.2">
      <c r="A12" s="311">
        <v>114</v>
      </c>
      <c r="B12" s="256" t="s">
        <v>9</v>
      </c>
      <c r="C12" s="260">
        <f t="shared" si="0"/>
        <v>213</v>
      </c>
      <c r="D12" s="88">
        <f t="shared" si="1"/>
        <v>46486.41</v>
      </c>
      <c r="E12" s="87">
        <f t="shared" si="2"/>
        <v>635</v>
      </c>
      <c r="F12" s="253">
        <f t="shared" si="3"/>
        <v>73.206944881889768</v>
      </c>
      <c r="G12" s="260">
        <v>83</v>
      </c>
      <c r="H12" s="88">
        <v>19942.53</v>
      </c>
      <c r="I12" s="87">
        <v>273</v>
      </c>
      <c r="J12" s="253">
        <f t="shared" si="4"/>
        <v>73.049560439560437</v>
      </c>
      <c r="K12" s="260">
        <v>130</v>
      </c>
      <c r="L12" s="88">
        <v>26543.88</v>
      </c>
      <c r="M12" s="87">
        <v>362</v>
      </c>
      <c r="N12" s="253">
        <f t="shared" si="5"/>
        <v>73.325635359116021</v>
      </c>
    </row>
    <row r="13" spans="1:22" ht="24.95" customHeight="1" x14ac:dyDescent="0.2">
      <c r="A13" s="311">
        <v>121</v>
      </c>
      <c r="B13" s="256" t="s">
        <v>10</v>
      </c>
      <c r="C13" s="260">
        <f t="shared" si="0"/>
        <v>37716</v>
      </c>
      <c r="D13" s="88">
        <f t="shared" si="1"/>
        <v>10256077.24</v>
      </c>
      <c r="E13" s="87">
        <f t="shared" si="2"/>
        <v>172387</v>
      </c>
      <c r="F13" s="253">
        <f t="shared" si="3"/>
        <v>59.494493436280003</v>
      </c>
      <c r="G13" s="260">
        <v>11641</v>
      </c>
      <c r="H13" s="88">
        <v>3901968.62</v>
      </c>
      <c r="I13" s="87">
        <v>59343</v>
      </c>
      <c r="J13" s="253">
        <f t="shared" si="4"/>
        <v>65.752803532008826</v>
      </c>
      <c r="K13" s="260">
        <v>26075</v>
      </c>
      <c r="L13" s="88">
        <v>6354108.6200000001</v>
      </c>
      <c r="M13" s="87">
        <v>113044</v>
      </c>
      <c r="N13" s="253">
        <f t="shared" si="5"/>
        <v>56.209162980786246</v>
      </c>
    </row>
    <row r="14" spans="1:22" ht="24.95" customHeight="1" x14ac:dyDescent="0.2">
      <c r="A14" s="311">
        <v>122</v>
      </c>
      <c r="B14" s="256" t="s">
        <v>11</v>
      </c>
      <c r="C14" s="260">
        <f t="shared" si="0"/>
        <v>77</v>
      </c>
      <c r="D14" s="88">
        <f t="shared" si="1"/>
        <v>17694</v>
      </c>
      <c r="E14" s="87">
        <f t="shared" si="2"/>
        <v>203</v>
      </c>
      <c r="F14" s="253">
        <f t="shared" si="3"/>
        <v>87.162561576354676</v>
      </c>
      <c r="G14" s="260">
        <v>29</v>
      </c>
      <c r="H14" s="88">
        <v>8151.72</v>
      </c>
      <c r="I14" s="87">
        <v>84</v>
      </c>
      <c r="J14" s="253">
        <f t="shared" si="4"/>
        <v>97.044285714285721</v>
      </c>
      <c r="K14" s="260">
        <v>48</v>
      </c>
      <c r="L14" s="88">
        <v>9542.2800000000007</v>
      </c>
      <c r="M14" s="87">
        <v>119</v>
      </c>
      <c r="N14" s="253">
        <f t="shared" si="5"/>
        <v>80.187226890756307</v>
      </c>
    </row>
    <row r="15" spans="1:22" ht="24.95" customHeight="1" x14ac:dyDescent="0.2">
      <c r="A15" s="311">
        <v>123</v>
      </c>
      <c r="B15" s="256" t="s">
        <v>12</v>
      </c>
      <c r="C15" s="260">
        <f t="shared" si="0"/>
        <v>25457</v>
      </c>
      <c r="D15" s="88">
        <f t="shared" si="1"/>
        <v>21579822</v>
      </c>
      <c r="E15" s="87">
        <f t="shared" si="2"/>
        <v>363483</v>
      </c>
      <c r="F15" s="253">
        <f t="shared" si="3"/>
        <v>59.369549607546986</v>
      </c>
      <c r="G15" s="260">
        <v>10975</v>
      </c>
      <c r="H15" s="88">
        <v>10089546.34</v>
      </c>
      <c r="I15" s="87">
        <v>158604</v>
      </c>
      <c r="J15" s="253">
        <f t="shared" si="4"/>
        <v>63.614702907871177</v>
      </c>
      <c r="K15" s="260">
        <v>14482</v>
      </c>
      <c r="L15" s="88">
        <v>11490275.66</v>
      </c>
      <c r="M15" s="87">
        <v>204879</v>
      </c>
      <c r="N15" s="253">
        <f t="shared" si="5"/>
        <v>56.083227954060689</v>
      </c>
    </row>
    <row r="16" spans="1:22" ht="24.95" customHeight="1" x14ac:dyDescent="0.2">
      <c r="A16" s="311">
        <v>124</v>
      </c>
      <c r="B16" s="256" t="s">
        <v>13</v>
      </c>
      <c r="C16" s="260"/>
      <c r="D16" s="88"/>
      <c r="E16" s="87"/>
      <c r="F16" s="253"/>
      <c r="G16" s="260"/>
      <c r="H16" s="88"/>
      <c r="I16" s="87"/>
      <c r="J16" s="253"/>
      <c r="K16" s="260"/>
      <c r="L16" s="88"/>
      <c r="M16" s="87"/>
      <c r="N16" s="253"/>
    </row>
    <row r="17" spans="1:14" ht="15" customHeight="1" x14ac:dyDescent="0.2">
      <c r="A17" s="311">
        <v>131</v>
      </c>
      <c r="B17" s="256" t="s">
        <v>14</v>
      </c>
      <c r="C17" s="260">
        <f t="shared" si="0"/>
        <v>268128</v>
      </c>
      <c r="D17" s="88">
        <f t="shared" si="1"/>
        <v>216467947.37</v>
      </c>
      <c r="E17" s="87">
        <f t="shared" si="2"/>
        <v>3522830</v>
      </c>
      <c r="F17" s="253">
        <f t="shared" si="3"/>
        <v>61.447173826156813</v>
      </c>
      <c r="G17" s="260">
        <v>112286</v>
      </c>
      <c r="H17" s="88">
        <v>96568823.829999998</v>
      </c>
      <c r="I17" s="87">
        <v>1528092</v>
      </c>
      <c r="J17" s="253">
        <f t="shared" ref="J17:J20" si="6">H17/I17</f>
        <v>63.195687059417885</v>
      </c>
      <c r="K17" s="260">
        <v>155842</v>
      </c>
      <c r="L17" s="88">
        <v>119899123.54000001</v>
      </c>
      <c r="M17" s="87">
        <v>1994738</v>
      </c>
      <c r="N17" s="253">
        <f t="shared" ref="N17:N20" si="7">L17/M17</f>
        <v>60.107705142229207</v>
      </c>
    </row>
    <row r="18" spans="1:14" ht="15" customHeight="1" x14ac:dyDescent="0.2">
      <c r="A18" s="311">
        <v>132</v>
      </c>
      <c r="B18" s="256" t="s">
        <v>15</v>
      </c>
      <c r="C18" s="260">
        <f t="shared" si="0"/>
        <v>602</v>
      </c>
      <c r="D18" s="88">
        <f t="shared" si="1"/>
        <v>123794.34</v>
      </c>
      <c r="E18" s="87">
        <f t="shared" si="2"/>
        <v>1543</v>
      </c>
      <c r="F18" s="253">
        <f t="shared" si="3"/>
        <v>80.229643551523012</v>
      </c>
      <c r="G18" s="260">
        <v>263</v>
      </c>
      <c r="H18" s="88">
        <v>60515.24</v>
      </c>
      <c r="I18" s="87">
        <v>709</v>
      </c>
      <c r="J18" s="253">
        <f t="shared" si="6"/>
        <v>85.352947813822283</v>
      </c>
      <c r="K18" s="260">
        <v>339</v>
      </c>
      <c r="L18" s="88">
        <v>63279.1</v>
      </c>
      <c r="M18" s="87">
        <v>834</v>
      </c>
      <c r="N18" s="253">
        <f t="shared" si="7"/>
        <v>75.874220623501202</v>
      </c>
    </row>
    <row r="19" spans="1:14" ht="15" customHeight="1" x14ac:dyDescent="0.2">
      <c r="A19" s="311">
        <v>133</v>
      </c>
      <c r="B19" s="256" t="s">
        <v>16</v>
      </c>
      <c r="C19" s="260">
        <f t="shared" si="0"/>
        <v>5932</v>
      </c>
      <c r="D19" s="88">
        <f t="shared" si="1"/>
        <v>4141629.5599999996</v>
      </c>
      <c r="E19" s="87">
        <f t="shared" si="2"/>
        <v>62547</v>
      </c>
      <c r="F19" s="253">
        <f t="shared" si="3"/>
        <v>66.216278318704326</v>
      </c>
      <c r="G19" s="260">
        <v>2607</v>
      </c>
      <c r="H19" s="88">
        <v>2142772.42</v>
      </c>
      <c r="I19" s="87">
        <v>31888</v>
      </c>
      <c r="J19" s="253">
        <f t="shared" si="6"/>
        <v>67.196827019568488</v>
      </c>
      <c r="K19" s="260">
        <v>3325</v>
      </c>
      <c r="L19" s="88">
        <v>1998857.14</v>
      </c>
      <c r="M19" s="87">
        <v>30659</v>
      </c>
      <c r="N19" s="253">
        <f t="shared" si="7"/>
        <v>65.196423236243845</v>
      </c>
    </row>
    <row r="20" spans="1:14" ht="15" customHeight="1" x14ac:dyDescent="0.2">
      <c r="A20" s="311">
        <v>134</v>
      </c>
      <c r="B20" s="256" t="s">
        <v>17</v>
      </c>
      <c r="C20" s="260">
        <f t="shared" si="0"/>
        <v>171627</v>
      </c>
      <c r="D20" s="88">
        <f t="shared" si="1"/>
        <v>144575862.25999999</v>
      </c>
      <c r="E20" s="87">
        <f t="shared" si="2"/>
        <v>2262179</v>
      </c>
      <c r="F20" s="253">
        <f t="shared" si="3"/>
        <v>63.910001047662448</v>
      </c>
      <c r="G20" s="260">
        <v>78583</v>
      </c>
      <c r="H20" s="88">
        <v>70254300.030000001</v>
      </c>
      <c r="I20" s="87">
        <v>1077026</v>
      </c>
      <c r="J20" s="253">
        <f t="shared" si="6"/>
        <v>65.229901627258769</v>
      </c>
      <c r="K20" s="260">
        <v>93044</v>
      </c>
      <c r="L20" s="88">
        <v>74321562.230000004</v>
      </c>
      <c r="M20" s="87">
        <v>1185153</v>
      </c>
      <c r="N20" s="253">
        <f t="shared" si="7"/>
        <v>62.710521114151511</v>
      </c>
    </row>
    <row r="21" spans="1:14" ht="14.1" customHeight="1" x14ac:dyDescent="0.2">
      <c r="A21" s="311">
        <v>141</v>
      </c>
      <c r="B21" s="257" t="s">
        <v>18</v>
      </c>
      <c r="C21" s="260"/>
      <c r="D21" s="88"/>
      <c r="E21" s="87"/>
      <c r="F21" s="253"/>
      <c r="G21" s="260"/>
      <c r="H21" s="88"/>
      <c r="I21" s="87"/>
      <c r="J21" s="253"/>
      <c r="K21" s="260"/>
      <c r="L21" s="88"/>
      <c r="M21" s="87"/>
      <c r="N21" s="253"/>
    </row>
    <row r="22" spans="1:14" ht="14.1" customHeight="1" x14ac:dyDescent="0.2">
      <c r="A22" s="311">
        <v>142</v>
      </c>
      <c r="B22" s="256" t="s">
        <v>19</v>
      </c>
      <c r="C22" s="260"/>
      <c r="D22" s="88"/>
      <c r="E22" s="87"/>
      <c r="F22" s="253"/>
      <c r="G22" s="260"/>
      <c r="H22" s="88"/>
      <c r="I22" s="87"/>
      <c r="J22" s="253"/>
      <c r="K22" s="260"/>
      <c r="L22" s="88"/>
      <c r="M22" s="87"/>
      <c r="N22" s="253"/>
    </row>
    <row r="23" spans="1:14" ht="14.1" customHeight="1" x14ac:dyDescent="0.2">
      <c r="A23" s="311">
        <v>143</v>
      </c>
      <c r="B23" s="256" t="s">
        <v>20</v>
      </c>
      <c r="C23" s="260"/>
      <c r="D23" s="88"/>
      <c r="E23" s="87"/>
      <c r="F23" s="253"/>
      <c r="G23" s="260"/>
      <c r="H23" s="88"/>
      <c r="I23" s="87"/>
      <c r="J23" s="253"/>
      <c r="K23" s="260"/>
      <c r="L23" s="88"/>
      <c r="M23" s="87"/>
      <c r="N23" s="253"/>
    </row>
    <row r="24" spans="1:14" ht="24.95" customHeight="1" x14ac:dyDescent="0.2">
      <c r="A24" s="311">
        <v>145</v>
      </c>
      <c r="B24" s="256" t="s">
        <v>21</v>
      </c>
      <c r="C24" s="260"/>
      <c r="D24" s="88"/>
      <c r="E24" s="87"/>
      <c r="F24" s="253"/>
      <c r="G24" s="260"/>
      <c r="H24" s="88"/>
      <c r="I24" s="87"/>
      <c r="J24" s="253"/>
      <c r="K24" s="260"/>
      <c r="L24" s="88"/>
      <c r="M24" s="87"/>
      <c r="N24" s="253"/>
    </row>
    <row r="25" spans="1:14" ht="15" customHeight="1" x14ac:dyDescent="0.2">
      <c r="A25" s="311">
        <v>211</v>
      </c>
      <c r="B25" s="256" t="s">
        <v>249</v>
      </c>
      <c r="C25" s="260">
        <f t="shared" si="0"/>
        <v>301824</v>
      </c>
      <c r="D25" s="88">
        <f t="shared" si="1"/>
        <v>237551713.09999999</v>
      </c>
      <c r="E25" s="87">
        <f t="shared" si="2"/>
        <v>3781686</v>
      </c>
      <c r="F25" s="253">
        <f t="shared" si="3"/>
        <v>62.816350458499194</v>
      </c>
      <c r="G25" s="260">
        <v>135033</v>
      </c>
      <c r="H25" s="88">
        <v>119578005.73999999</v>
      </c>
      <c r="I25" s="87">
        <v>1845653</v>
      </c>
      <c r="J25" s="253">
        <f t="shared" ref="J25:J36" si="8">H25/I25</f>
        <v>64.788996490672943</v>
      </c>
      <c r="K25" s="260">
        <v>166791</v>
      </c>
      <c r="L25" s="88">
        <v>117973707.36</v>
      </c>
      <c r="M25" s="87">
        <v>1936033</v>
      </c>
      <c r="N25" s="253">
        <f t="shared" ref="N25:N36" si="9">L25/M25</f>
        <v>60.935793635748979</v>
      </c>
    </row>
    <row r="26" spans="1:14" ht="15" customHeight="1" x14ac:dyDescent="0.2">
      <c r="A26" s="311">
        <v>212</v>
      </c>
      <c r="B26" s="256" t="s">
        <v>250</v>
      </c>
      <c r="C26" s="260">
        <f t="shared" si="0"/>
        <v>36298</v>
      </c>
      <c r="D26" s="88">
        <f t="shared" si="1"/>
        <v>27717716.350000001</v>
      </c>
      <c r="E26" s="87">
        <f t="shared" si="2"/>
        <v>423673</v>
      </c>
      <c r="F26" s="253">
        <f t="shared" si="3"/>
        <v>65.422428028219883</v>
      </c>
      <c r="G26" s="260">
        <v>12918</v>
      </c>
      <c r="H26" s="88">
        <v>10657288.91</v>
      </c>
      <c r="I26" s="87">
        <v>163964</v>
      </c>
      <c r="J26" s="253">
        <f t="shared" si="8"/>
        <v>64.997736759288628</v>
      </c>
      <c r="K26" s="260">
        <v>23380</v>
      </c>
      <c r="L26" s="88">
        <v>17060427.440000001</v>
      </c>
      <c r="M26" s="87">
        <v>259709</v>
      </c>
      <c r="N26" s="253">
        <f t="shared" si="9"/>
        <v>65.690551501873259</v>
      </c>
    </row>
    <row r="27" spans="1:14" ht="24.95" customHeight="1" x14ac:dyDescent="0.2">
      <c r="A27" s="311">
        <v>214</v>
      </c>
      <c r="B27" s="256" t="s">
        <v>251</v>
      </c>
      <c r="C27" s="260">
        <f t="shared" si="0"/>
        <v>1877</v>
      </c>
      <c r="D27" s="88">
        <f t="shared" si="1"/>
        <v>1974887.97</v>
      </c>
      <c r="E27" s="87">
        <f t="shared" si="2"/>
        <v>28693</v>
      </c>
      <c r="F27" s="253">
        <f t="shared" si="3"/>
        <v>68.828214895619141</v>
      </c>
      <c r="G27" s="260">
        <v>580</v>
      </c>
      <c r="H27" s="88">
        <v>617993.51</v>
      </c>
      <c r="I27" s="87">
        <v>8915</v>
      </c>
      <c r="J27" s="253">
        <f t="shared" si="8"/>
        <v>69.320640493550201</v>
      </c>
      <c r="K27" s="260">
        <v>1297</v>
      </c>
      <c r="L27" s="88">
        <v>1356894.46</v>
      </c>
      <c r="M27" s="87">
        <v>19778</v>
      </c>
      <c r="N27" s="253">
        <f t="shared" si="9"/>
        <v>68.606252401658409</v>
      </c>
    </row>
    <row r="28" spans="1:14" ht="24.95" customHeight="1" x14ac:dyDescent="0.2">
      <c r="A28" s="311">
        <v>221</v>
      </c>
      <c r="B28" s="256" t="s">
        <v>63</v>
      </c>
      <c r="C28" s="260">
        <f t="shared" si="0"/>
        <v>460</v>
      </c>
      <c r="D28" s="88">
        <f t="shared" si="1"/>
        <v>297291.7</v>
      </c>
      <c r="E28" s="87">
        <f t="shared" si="2"/>
        <v>4080</v>
      </c>
      <c r="F28" s="253">
        <f t="shared" si="3"/>
        <v>72.865612745098048</v>
      </c>
      <c r="G28" s="260">
        <v>145</v>
      </c>
      <c r="H28" s="88">
        <v>94724.77</v>
      </c>
      <c r="I28" s="87">
        <v>1328</v>
      </c>
      <c r="J28" s="253">
        <f t="shared" si="8"/>
        <v>71.328893072289162</v>
      </c>
      <c r="K28" s="260">
        <v>315</v>
      </c>
      <c r="L28" s="88">
        <v>202566.93</v>
      </c>
      <c r="M28" s="87">
        <v>2752</v>
      </c>
      <c r="N28" s="253">
        <f t="shared" si="9"/>
        <v>73.60716933139534</v>
      </c>
    </row>
    <row r="29" spans="1:14" ht="24.95" customHeight="1" x14ac:dyDescent="0.2">
      <c r="A29" s="311">
        <v>222</v>
      </c>
      <c r="B29" s="256" t="s">
        <v>252</v>
      </c>
      <c r="C29" s="260">
        <f t="shared" si="0"/>
        <v>1602</v>
      </c>
      <c r="D29" s="88">
        <f t="shared" si="1"/>
        <v>1337582.6099999999</v>
      </c>
      <c r="E29" s="87">
        <f t="shared" si="2"/>
        <v>21345</v>
      </c>
      <c r="F29" s="253">
        <f t="shared" si="3"/>
        <v>62.664914968376664</v>
      </c>
      <c r="G29" s="260">
        <v>728</v>
      </c>
      <c r="H29" s="88">
        <v>704932.91</v>
      </c>
      <c r="I29" s="87">
        <v>10679</v>
      </c>
      <c r="J29" s="253">
        <f t="shared" si="8"/>
        <v>66.011134937728258</v>
      </c>
      <c r="K29" s="260">
        <v>874</v>
      </c>
      <c r="L29" s="88">
        <v>632649.69999999995</v>
      </c>
      <c r="M29" s="87">
        <v>10666</v>
      </c>
      <c r="N29" s="253">
        <f t="shared" si="9"/>
        <v>59.314616538533656</v>
      </c>
    </row>
    <row r="30" spans="1:14" ht="15" customHeight="1" x14ac:dyDescent="0.2">
      <c r="A30" s="311">
        <v>232</v>
      </c>
      <c r="B30" s="256" t="s">
        <v>253</v>
      </c>
      <c r="C30" s="260">
        <f t="shared" si="0"/>
        <v>20945</v>
      </c>
      <c r="D30" s="88">
        <f t="shared" si="1"/>
        <v>5521676.2000000002</v>
      </c>
      <c r="E30" s="87">
        <f t="shared" si="2"/>
        <v>80408</v>
      </c>
      <c r="F30" s="253">
        <f t="shared" si="3"/>
        <v>68.670731767983284</v>
      </c>
      <c r="G30" s="260">
        <v>6691</v>
      </c>
      <c r="H30" s="88">
        <v>1838130.04</v>
      </c>
      <c r="I30" s="87">
        <v>25821</v>
      </c>
      <c r="J30" s="253">
        <f t="shared" si="8"/>
        <v>71.187407149219624</v>
      </c>
      <c r="K30" s="260">
        <v>14254</v>
      </c>
      <c r="L30" s="88">
        <v>3683546.16</v>
      </c>
      <c r="M30" s="87">
        <v>54587</v>
      </c>
      <c r="N30" s="253">
        <f t="shared" si="9"/>
        <v>67.480282118453118</v>
      </c>
    </row>
    <row r="31" spans="1:14" ht="15" customHeight="1" x14ac:dyDescent="0.2">
      <c r="A31" s="311">
        <v>233</v>
      </c>
      <c r="B31" s="256" t="s">
        <v>254</v>
      </c>
      <c r="C31" s="260">
        <f t="shared" si="0"/>
        <v>8839</v>
      </c>
      <c r="D31" s="88">
        <f t="shared" si="1"/>
        <v>2390501.52</v>
      </c>
      <c r="E31" s="87">
        <f t="shared" si="2"/>
        <v>34655</v>
      </c>
      <c r="F31" s="253">
        <f t="shared" si="3"/>
        <v>68.979989034771322</v>
      </c>
      <c r="G31" s="260">
        <v>2830</v>
      </c>
      <c r="H31" s="88">
        <v>783095.49</v>
      </c>
      <c r="I31" s="87">
        <v>11251</v>
      </c>
      <c r="J31" s="253">
        <f t="shared" si="8"/>
        <v>69.602301128788554</v>
      </c>
      <c r="K31" s="260">
        <v>6009</v>
      </c>
      <c r="L31" s="88">
        <v>1607406.03</v>
      </c>
      <c r="M31" s="87">
        <v>23404</v>
      </c>
      <c r="N31" s="253">
        <f t="shared" si="9"/>
        <v>68.680825072637163</v>
      </c>
    </row>
    <row r="32" spans="1:14" ht="24.95" customHeight="1" x14ac:dyDescent="0.2">
      <c r="A32" s="311">
        <v>234</v>
      </c>
      <c r="B32" s="256" t="s">
        <v>22</v>
      </c>
      <c r="C32" s="260">
        <f t="shared" si="0"/>
        <v>494</v>
      </c>
      <c r="D32" s="88">
        <f t="shared" si="1"/>
        <v>307711.63</v>
      </c>
      <c r="E32" s="87">
        <f t="shared" si="2"/>
        <v>4087</v>
      </c>
      <c r="F32" s="253">
        <f t="shared" si="3"/>
        <v>75.290342549547347</v>
      </c>
      <c r="G32" s="260">
        <v>160</v>
      </c>
      <c r="H32" s="88">
        <v>121526.95</v>
      </c>
      <c r="I32" s="87">
        <v>1562</v>
      </c>
      <c r="J32" s="253">
        <f t="shared" si="8"/>
        <v>77.802144686299613</v>
      </c>
      <c r="K32" s="260">
        <v>334</v>
      </c>
      <c r="L32" s="88">
        <v>186184.68</v>
      </c>
      <c r="M32" s="87">
        <v>2525</v>
      </c>
      <c r="N32" s="253">
        <f t="shared" si="9"/>
        <v>73.736506930693068</v>
      </c>
    </row>
    <row r="33" spans="1:14" ht="15" customHeight="1" x14ac:dyDescent="0.2">
      <c r="A33" s="311">
        <v>242</v>
      </c>
      <c r="B33" s="256" t="s">
        <v>23</v>
      </c>
      <c r="C33" s="260">
        <f t="shared" si="0"/>
        <v>683</v>
      </c>
      <c r="D33" s="88">
        <f t="shared" si="1"/>
        <v>664341.37</v>
      </c>
      <c r="E33" s="87">
        <f t="shared" si="2"/>
        <v>11459</v>
      </c>
      <c r="F33" s="253">
        <f t="shared" si="3"/>
        <v>57.97551007941356</v>
      </c>
      <c r="G33" s="260">
        <v>335</v>
      </c>
      <c r="H33" s="88">
        <v>304376.46999999997</v>
      </c>
      <c r="I33" s="87">
        <v>5305</v>
      </c>
      <c r="J33" s="253">
        <f t="shared" si="8"/>
        <v>57.375394910461821</v>
      </c>
      <c r="K33" s="260">
        <v>348</v>
      </c>
      <c r="L33" s="88">
        <v>359964.9</v>
      </c>
      <c r="M33" s="87">
        <v>6154</v>
      </c>
      <c r="N33" s="253">
        <f t="shared" si="9"/>
        <v>58.492833929151772</v>
      </c>
    </row>
    <row r="34" spans="1:14" ht="24.95" customHeight="1" x14ac:dyDescent="0.2">
      <c r="A34" s="311">
        <v>251</v>
      </c>
      <c r="B34" s="256" t="s">
        <v>63</v>
      </c>
      <c r="C34" s="260">
        <f t="shared" si="0"/>
        <v>60</v>
      </c>
      <c r="D34" s="88">
        <f t="shared" si="1"/>
        <v>106506.27</v>
      </c>
      <c r="E34" s="87">
        <f t="shared" si="2"/>
        <v>1387</v>
      </c>
      <c r="F34" s="253">
        <f t="shared" si="3"/>
        <v>76.788947368421049</v>
      </c>
      <c r="G34" s="260">
        <v>36</v>
      </c>
      <c r="H34" s="88">
        <v>64692.23</v>
      </c>
      <c r="I34" s="87">
        <v>902</v>
      </c>
      <c r="J34" s="253">
        <f t="shared" si="8"/>
        <v>71.720875831485586</v>
      </c>
      <c r="K34" s="260">
        <v>24</v>
      </c>
      <c r="L34" s="88">
        <v>41814.04</v>
      </c>
      <c r="M34" s="87">
        <v>485</v>
      </c>
      <c r="N34" s="253">
        <f t="shared" si="9"/>
        <v>86.214515463917522</v>
      </c>
    </row>
    <row r="35" spans="1:14" ht="24.95" customHeight="1" x14ac:dyDescent="0.2">
      <c r="A35" s="311">
        <v>252</v>
      </c>
      <c r="B35" s="256" t="s">
        <v>255</v>
      </c>
      <c r="C35" s="260">
        <f t="shared" si="0"/>
        <v>1131</v>
      </c>
      <c r="D35" s="88">
        <f t="shared" si="1"/>
        <v>847223.52</v>
      </c>
      <c r="E35" s="87">
        <f t="shared" si="2"/>
        <v>13508</v>
      </c>
      <c r="F35" s="253">
        <f t="shared" si="3"/>
        <v>62.720130293159613</v>
      </c>
      <c r="G35" s="260">
        <v>515</v>
      </c>
      <c r="H35" s="88">
        <v>460704.43</v>
      </c>
      <c r="I35" s="87">
        <v>6854</v>
      </c>
      <c r="J35" s="253">
        <f t="shared" si="8"/>
        <v>67.216870440618621</v>
      </c>
      <c r="K35" s="260">
        <v>616</v>
      </c>
      <c r="L35" s="88">
        <v>386519.09</v>
      </c>
      <c r="M35" s="87">
        <v>6654</v>
      </c>
      <c r="N35" s="253">
        <f t="shared" si="9"/>
        <v>58.088231139164414</v>
      </c>
    </row>
    <row r="36" spans="1:14" ht="24.95" customHeight="1" x14ac:dyDescent="0.2">
      <c r="A36" s="311">
        <v>253</v>
      </c>
      <c r="B36" s="256" t="s">
        <v>256</v>
      </c>
      <c r="C36" s="260">
        <f t="shared" si="0"/>
        <v>1172</v>
      </c>
      <c r="D36" s="88">
        <f t="shared" si="1"/>
        <v>335057.96999999997</v>
      </c>
      <c r="E36" s="87">
        <f t="shared" si="2"/>
        <v>4544</v>
      </c>
      <c r="F36" s="253">
        <f t="shared" si="3"/>
        <v>73.736349031690139</v>
      </c>
      <c r="G36" s="260">
        <v>385</v>
      </c>
      <c r="H36" s="88">
        <v>116959.69</v>
      </c>
      <c r="I36" s="87">
        <v>1497</v>
      </c>
      <c r="J36" s="253">
        <f t="shared" si="8"/>
        <v>78.129385437541757</v>
      </c>
      <c r="K36" s="260">
        <v>787</v>
      </c>
      <c r="L36" s="88">
        <v>218098.28</v>
      </c>
      <c r="M36" s="87">
        <v>3047</v>
      </c>
      <c r="N36" s="253">
        <f t="shared" si="9"/>
        <v>71.578037413849685</v>
      </c>
    </row>
    <row r="37" spans="1:14" ht="14.1" customHeight="1" x14ac:dyDescent="0.2">
      <c r="A37" s="311">
        <v>310</v>
      </c>
      <c r="B37" s="256" t="s">
        <v>24</v>
      </c>
      <c r="C37" s="260"/>
      <c r="D37" s="88"/>
      <c r="E37" s="87"/>
      <c r="F37" s="253"/>
      <c r="G37" s="260"/>
      <c r="H37" s="88"/>
      <c r="I37" s="87"/>
      <c r="J37" s="253"/>
      <c r="K37" s="260"/>
      <c r="L37" s="88"/>
      <c r="M37" s="87"/>
      <c r="N37" s="253"/>
    </row>
    <row r="38" spans="1:14" ht="24.95" customHeight="1" x14ac:dyDescent="0.2">
      <c r="A38" s="311">
        <v>320</v>
      </c>
      <c r="B38" s="256" t="s">
        <v>25</v>
      </c>
      <c r="C38" s="260"/>
      <c r="D38" s="88"/>
      <c r="E38" s="87"/>
      <c r="F38" s="253"/>
      <c r="G38" s="260"/>
      <c r="H38" s="88"/>
      <c r="I38" s="87"/>
      <c r="J38" s="253"/>
      <c r="K38" s="260"/>
      <c r="L38" s="88"/>
      <c r="M38" s="87"/>
      <c r="N38" s="253"/>
    </row>
    <row r="39" spans="1:14" ht="15" customHeight="1" x14ac:dyDescent="0.2">
      <c r="A39" s="311">
        <v>331</v>
      </c>
      <c r="B39" s="256" t="s">
        <v>26</v>
      </c>
      <c r="C39" s="260">
        <f t="shared" si="0"/>
        <v>1811</v>
      </c>
      <c r="D39" s="88">
        <f t="shared" si="1"/>
        <v>1818403.57</v>
      </c>
      <c r="E39" s="87">
        <f t="shared" si="2"/>
        <v>30191</v>
      </c>
      <c r="F39" s="253">
        <f t="shared" si="3"/>
        <v>60.229988075916665</v>
      </c>
      <c r="G39" s="260">
        <v>742</v>
      </c>
      <c r="H39" s="88">
        <v>739285</v>
      </c>
      <c r="I39" s="87">
        <v>12198</v>
      </c>
      <c r="J39" s="253">
        <f t="shared" ref="J39" si="10">H39/I39</f>
        <v>60.607066732251191</v>
      </c>
      <c r="K39" s="260">
        <v>1069</v>
      </c>
      <c r="L39" s="88">
        <v>1079118.57</v>
      </c>
      <c r="M39" s="87">
        <v>17993</v>
      </c>
      <c r="N39" s="253">
        <f t="shared" ref="N39" si="11">L39/M39</f>
        <v>59.974355026954932</v>
      </c>
    </row>
    <row r="40" spans="1:14" ht="15" customHeight="1" x14ac:dyDescent="0.2">
      <c r="A40" s="311">
        <v>332</v>
      </c>
      <c r="B40" s="256" t="s">
        <v>27</v>
      </c>
      <c r="C40" s="260"/>
      <c r="D40" s="88"/>
      <c r="E40" s="87"/>
      <c r="F40" s="253"/>
      <c r="G40" s="260"/>
      <c r="H40" s="88"/>
      <c r="I40" s="87"/>
      <c r="J40" s="253"/>
      <c r="K40" s="260"/>
      <c r="L40" s="88"/>
      <c r="M40" s="87"/>
      <c r="N40" s="253"/>
    </row>
    <row r="41" spans="1:14" ht="15" customHeight="1" x14ac:dyDescent="0.2">
      <c r="A41" s="311">
        <v>333</v>
      </c>
      <c r="B41" s="256" t="s">
        <v>28</v>
      </c>
      <c r="C41" s="260">
        <f t="shared" si="0"/>
        <v>377</v>
      </c>
      <c r="D41" s="88">
        <f t="shared" si="1"/>
        <v>198786.77000000002</v>
      </c>
      <c r="E41" s="87">
        <f t="shared" si="2"/>
        <v>3394</v>
      </c>
      <c r="F41" s="253">
        <f t="shared" si="3"/>
        <v>58.570055981143199</v>
      </c>
      <c r="G41" s="260">
        <v>196</v>
      </c>
      <c r="H41" s="88">
        <v>114849.69</v>
      </c>
      <c r="I41" s="87">
        <v>1905</v>
      </c>
      <c r="J41" s="253">
        <f t="shared" ref="J41:J42" si="12">H41/I41</f>
        <v>60.288551181102363</v>
      </c>
      <c r="K41" s="260">
        <v>181</v>
      </c>
      <c r="L41" s="88">
        <v>83937.08</v>
      </c>
      <c r="M41" s="87">
        <v>1489</v>
      </c>
      <c r="N41" s="253">
        <f t="shared" ref="N41:N46" si="13">L41/M41</f>
        <v>56.371443922095366</v>
      </c>
    </row>
    <row r="42" spans="1:14" ht="15" customHeight="1" x14ac:dyDescent="0.2">
      <c r="A42" s="311">
        <v>334</v>
      </c>
      <c r="B42" s="256" t="s">
        <v>29</v>
      </c>
      <c r="C42" s="260">
        <f t="shared" si="0"/>
        <v>10126</v>
      </c>
      <c r="D42" s="88">
        <f t="shared" si="1"/>
        <v>8938203.2699999996</v>
      </c>
      <c r="E42" s="87">
        <f t="shared" si="2"/>
        <v>156321</v>
      </c>
      <c r="F42" s="253">
        <f t="shared" si="3"/>
        <v>57.178519008962326</v>
      </c>
      <c r="G42" s="260">
        <v>3402</v>
      </c>
      <c r="H42" s="88">
        <v>3014674.79</v>
      </c>
      <c r="I42" s="87">
        <v>53289</v>
      </c>
      <c r="J42" s="253">
        <f t="shared" si="12"/>
        <v>56.57217793540881</v>
      </c>
      <c r="K42" s="260">
        <v>6724</v>
      </c>
      <c r="L42" s="88">
        <v>5923528.4800000004</v>
      </c>
      <c r="M42" s="87">
        <v>103032</v>
      </c>
      <c r="N42" s="253">
        <f t="shared" si="13"/>
        <v>57.492123612081684</v>
      </c>
    </row>
    <row r="43" spans="1:14" ht="14.1" customHeight="1" x14ac:dyDescent="0.2">
      <c r="A43" s="311">
        <v>340</v>
      </c>
      <c r="B43" s="256" t="s">
        <v>30</v>
      </c>
      <c r="C43" s="260"/>
      <c r="D43" s="88"/>
      <c r="E43" s="87"/>
      <c r="F43" s="253"/>
      <c r="G43" s="260"/>
      <c r="H43" s="88"/>
      <c r="I43" s="87"/>
      <c r="J43" s="253"/>
      <c r="K43" s="260"/>
      <c r="L43" s="88"/>
      <c r="M43" s="87"/>
      <c r="N43" s="253"/>
    </row>
    <row r="44" spans="1:14" ht="14.1" customHeight="1" x14ac:dyDescent="0.2">
      <c r="A44" s="311">
        <v>351</v>
      </c>
      <c r="B44" s="256" t="s">
        <v>31</v>
      </c>
      <c r="C44" s="260"/>
      <c r="D44" s="88"/>
      <c r="E44" s="87"/>
      <c r="F44" s="253"/>
      <c r="G44" s="260"/>
      <c r="H44" s="88"/>
      <c r="I44" s="87"/>
      <c r="J44" s="253"/>
      <c r="K44" s="260"/>
      <c r="L44" s="88"/>
      <c r="M44" s="87"/>
      <c r="N44" s="253"/>
    </row>
    <row r="45" spans="1:14" ht="14.1" customHeight="1" x14ac:dyDescent="0.2">
      <c r="A45" s="311">
        <v>411</v>
      </c>
      <c r="B45" s="256" t="s">
        <v>32</v>
      </c>
      <c r="C45" s="260"/>
      <c r="D45" s="88"/>
      <c r="E45" s="87"/>
      <c r="F45" s="253"/>
      <c r="G45" s="260"/>
      <c r="H45" s="88"/>
      <c r="I45" s="87"/>
      <c r="J45" s="253"/>
      <c r="K45" s="260"/>
      <c r="L45" s="88"/>
      <c r="M45" s="87"/>
      <c r="N45" s="253"/>
    </row>
    <row r="46" spans="1:14" ht="14.1" customHeight="1" x14ac:dyDescent="0.2">
      <c r="A46" s="311">
        <v>461</v>
      </c>
      <c r="B46" s="369" t="s">
        <v>379</v>
      </c>
      <c r="C46" s="260">
        <f t="shared" ref="C46" si="14">G46+K46</f>
        <v>8</v>
      </c>
      <c r="D46" s="88">
        <f t="shared" ref="D46" si="15">H46+L46</f>
        <v>1601.5</v>
      </c>
      <c r="E46" s="87">
        <f t="shared" ref="E46" si="16">I46+M46</f>
        <v>22</v>
      </c>
      <c r="F46" s="253">
        <f t="shared" ref="F46" si="17">D46/E46</f>
        <v>72.795454545454547</v>
      </c>
      <c r="G46" s="260">
        <v>1</v>
      </c>
      <c r="H46" s="88">
        <v>59.13</v>
      </c>
      <c r="I46" s="87">
        <v>4</v>
      </c>
      <c r="J46" s="253">
        <f t="shared" ref="J46:J47" si="18">H46/I46</f>
        <v>14.782500000000001</v>
      </c>
      <c r="K46" s="260">
        <v>7</v>
      </c>
      <c r="L46" s="88">
        <v>1542.37</v>
      </c>
      <c r="M46" s="87">
        <v>18</v>
      </c>
      <c r="N46" s="253">
        <f t="shared" si="13"/>
        <v>85.687222222222218</v>
      </c>
    </row>
    <row r="47" spans="1:14" ht="24.95" customHeight="1" x14ac:dyDescent="0.2">
      <c r="A47" s="311">
        <v>911</v>
      </c>
      <c r="B47" s="256" t="s">
        <v>257</v>
      </c>
      <c r="C47" s="260">
        <f t="shared" si="0"/>
        <v>23622</v>
      </c>
      <c r="D47" s="88">
        <f t="shared" si="1"/>
        <v>20506520.719999999</v>
      </c>
      <c r="E47" s="87">
        <f t="shared" si="2"/>
        <v>276842</v>
      </c>
      <c r="F47" s="253">
        <f t="shared" si="3"/>
        <v>74.073011753996866</v>
      </c>
      <c r="G47" s="260">
        <v>12219</v>
      </c>
      <c r="H47" s="88">
        <v>11597194.66</v>
      </c>
      <c r="I47" s="87">
        <v>152709</v>
      </c>
      <c r="J47" s="253">
        <f t="shared" si="18"/>
        <v>75.943098704071147</v>
      </c>
      <c r="K47" s="260">
        <v>11403</v>
      </c>
      <c r="L47" s="88">
        <v>8909326.0600000005</v>
      </c>
      <c r="M47" s="87">
        <v>124133</v>
      </c>
      <c r="N47" s="253">
        <f t="shared" ref="N47" si="19">L47/M47</f>
        <v>71.772421998984967</v>
      </c>
    </row>
    <row r="48" spans="1:14" ht="20.100000000000001" customHeight="1" x14ac:dyDescent="0.2">
      <c r="A48" s="312"/>
      <c r="B48" s="258" t="s">
        <v>5</v>
      </c>
      <c r="C48" s="261">
        <f>SUM(C9:C47)</f>
        <v>2013382</v>
      </c>
      <c r="D48" s="140">
        <f>SUM(D9:D47)</f>
        <v>952975211.74000025</v>
      </c>
      <c r="E48" s="139">
        <f>SUM(E9:E47)</f>
        <v>15010285</v>
      </c>
      <c r="F48" s="262">
        <f>D48/E48</f>
        <v>63.488149075117512</v>
      </c>
      <c r="G48" s="261">
        <f>SUM(G9:G47)</f>
        <v>837422</v>
      </c>
      <c r="H48" s="140">
        <f>SUM(H9:H47)</f>
        <v>445824984.42000014</v>
      </c>
      <c r="I48" s="139">
        <f>SUM(I9:I47)</f>
        <v>6767165</v>
      </c>
      <c r="J48" s="262">
        <f>H48/I48</f>
        <v>65.880613878928642</v>
      </c>
      <c r="K48" s="261">
        <f>SUM(K9:K47)</f>
        <v>1175960</v>
      </c>
      <c r="L48" s="140">
        <f>SUM(L9:L47)</f>
        <v>507150227.31999993</v>
      </c>
      <c r="M48" s="139">
        <f>SUM(M9:M47)</f>
        <v>8243120</v>
      </c>
      <c r="N48" s="262">
        <f>L48/M48</f>
        <v>61.524062165781878</v>
      </c>
    </row>
    <row r="49" spans="3:6" x14ac:dyDescent="0.2">
      <c r="C49" s="3"/>
      <c r="D49" s="3"/>
      <c r="E49" s="3"/>
      <c r="F49" s="4"/>
    </row>
    <row r="50" spans="3:6" x14ac:dyDescent="0.2">
      <c r="C50" s="3"/>
      <c r="D50" s="3"/>
      <c r="E50" s="3"/>
      <c r="F50" s="3"/>
    </row>
    <row r="59" spans="3:6" x14ac:dyDescent="0.2">
      <c r="C59" s="3"/>
      <c r="D59" s="3"/>
      <c r="E59" s="3"/>
      <c r="F59" s="73"/>
    </row>
  </sheetData>
  <mergeCells count="6">
    <mergeCell ref="G6:J6"/>
    <mergeCell ref="K6:N6"/>
    <mergeCell ref="A3:F3"/>
    <mergeCell ref="A6:B7"/>
    <mergeCell ref="C6:F6"/>
    <mergeCell ref="A4:J4"/>
  </mergeCells>
  <phoneticPr fontId="0" type="noConversion"/>
  <hyperlinks>
    <hyperlink ref="A1" location="Съдържание!Print_Area" display="към съдържанието" xr:uid="{00000000-0004-0000-0E00-000000000000}"/>
  </hyperlinks>
  <printOptions horizontalCentered="1" verticalCentered="1"/>
  <pageMargins left="0.39370078740157483" right="0.39370078740157483" top="0.39370078740157483" bottom="0.39370078740157483" header="0" footer="0"/>
  <pageSetup paperSize="9" scale="59" orientation="landscape"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29</vt:i4>
      </vt:variant>
    </vt:vector>
  </HeadingPairs>
  <TitlesOfParts>
    <vt:vector size="57" baseType="lpstr">
      <vt:lpstr>Увод</vt:lpstr>
      <vt:lpstr>Съдържание</vt:lpstr>
      <vt:lpstr>Табл.0 - Общо П</vt:lpstr>
      <vt:lpstr>Табл.0.1- Мъже П</vt:lpstr>
      <vt:lpstr>Табл.0.2 - Жени П</vt:lpstr>
      <vt:lpstr>Табл. I.1 ОЗ БЛ </vt:lpstr>
      <vt:lpstr>Табл.I.2 ОЗ ТП</vt:lpstr>
      <vt:lpstr>Табл.I.3 ОЗ Възраст</vt:lpstr>
      <vt:lpstr>Табл.I.4.ОЗ Код ЛЗ</vt:lpstr>
      <vt:lpstr>Табл.I.5 ОЗ продължителност</vt:lpstr>
      <vt:lpstr>Табл.I.6.ОЗ ПБЛ</vt:lpstr>
      <vt:lpstr>Табл.I.7.ОЗ ПрБЛ</vt:lpstr>
      <vt:lpstr>Табл.I.8. ОЗ Персонал</vt:lpstr>
      <vt:lpstr>Табл.Ι.9 ОЗ Диагнози</vt:lpstr>
      <vt:lpstr>Табл. II.1 ТЗПБ БЛ</vt:lpstr>
      <vt:lpstr>Табл.II.2.ТЗПБ ТП</vt:lpstr>
      <vt:lpstr>Табл.II.3.ТЗПБ Възраст</vt:lpstr>
      <vt:lpstr>Табл.II.4.ТЗПБ Код ЛЗ</vt:lpstr>
      <vt:lpstr>Табл.II.5 ТЗПБ продължителност</vt:lpstr>
      <vt:lpstr>Табл.II.6.ТЗПБ ПБЛ</vt:lpstr>
      <vt:lpstr>Табл.II.7.ТЗПБ ПрБЛ</vt:lpstr>
      <vt:lpstr>Табл.II.8.ТЗПБ Персонал</vt:lpstr>
      <vt:lpstr>Табл.II.9 ТЗПБ Диагнози</vt:lpstr>
      <vt:lpstr>Табл.III.1.БР</vt:lpstr>
      <vt:lpstr>Табл.III.2.Бащи 15 дни</vt:lpstr>
      <vt:lpstr>Табл.III.3.ОМД</vt:lpstr>
      <vt:lpstr>Табл.III.4.ОМД до 8 бащи</vt:lpstr>
      <vt:lpstr>Табл.III.5.Осиновяване</vt:lpstr>
      <vt:lpstr>Съдържание!Print_Area</vt:lpstr>
      <vt:lpstr>'Табл. I.1 ОЗ БЛ '!Print_Area</vt:lpstr>
      <vt:lpstr>'Табл. II.1 ТЗПБ БЛ'!Print_Area</vt:lpstr>
      <vt:lpstr>'Табл.0 - Общо П'!Print_Area</vt:lpstr>
      <vt:lpstr>'Табл.0.1- Мъже П'!Print_Area</vt:lpstr>
      <vt:lpstr>'Табл.0.2 - Жени П'!Print_Area</vt:lpstr>
      <vt:lpstr>'Табл.I.2 ОЗ ТП'!Print_Area</vt:lpstr>
      <vt:lpstr>'Табл.I.3 ОЗ Възраст'!Print_Area</vt:lpstr>
      <vt:lpstr>'Табл.I.4.ОЗ Код ЛЗ'!Print_Area</vt:lpstr>
      <vt:lpstr>'Табл.I.5 ОЗ продължителност'!Print_Area</vt:lpstr>
      <vt:lpstr>'Табл.I.6.ОЗ ПБЛ'!Print_Area</vt:lpstr>
      <vt:lpstr>'Табл.I.7.ОЗ ПрБЛ'!Print_Area</vt:lpstr>
      <vt:lpstr>'Табл.I.8. ОЗ Персонал'!Print_Area</vt:lpstr>
      <vt:lpstr>'Табл.II.2.ТЗПБ ТП'!Print_Area</vt:lpstr>
      <vt:lpstr>'Табл.II.3.ТЗПБ Възраст'!Print_Area</vt:lpstr>
      <vt:lpstr>'Табл.II.4.ТЗПБ Код ЛЗ'!Print_Area</vt:lpstr>
      <vt:lpstr>'Табл.II.5 ТЗПБ продължителност'!Print_Area</vt:lpstr>
      <vt:lpstr>'Табл.II.6.ТЗПБ ПБЛ'!Print_Area</vt:lpstr>
      <vt:lpstr>'Табл.II.7.ТЗПБ ПрБЛ'!Print_Area</vt:lpstr>
      <vt:lpstr>'Табл.II.8.ТЗПБ Персонал'!Print_Area</vt:lpstr>
      <vt:lpstr>'Табл.II.9 ТЗПБ Диагнози'!Print_Area</vt:lpstr>
      <vt:lpstr>Табл.III.1.БР!Print_Area</vt:lpstr>
      <vt:lpstr>'Табл.III.2.Бащи 15 дни'!Print_Area</vt:lpstr>
      <vt:lpstr>Табл.III.3.ОМД!Print_Area</vt:lpstr>
      <vt:lpstr>'Табл.III.4.ОМД до 8 бащи'!Print_Area</vt:lpstr>
      <vt:lpstr>Табл.III.5.Осиновяване!Print_Area</vt:lpstr>
      <vt:lpstr>'Табл.Ι.9 ОЗ Диагнози'!Print_Area</vt:lpstr>
      <vt:lpstr>Увод!Print_Area</vt:lpstr>
      <vt:lpstr>Табл.III.1.БР!Print_Titles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AntoniaG</dc:creator>
  <cp:lastModifiedBy>Антония Г. Георгиева</cp:lastModifiedBy>
  <cp:lastPrinted>2026-01-15T07:11:53Z</cp:lastPrinted>
  <dcterms:created xsi:type="dcterms:W3CDTF">2010-11-01T08:59:02Z</dcterms:created>
  <dcterms:modified xsi:type="dcterms:W3CDTF">2026-01-15T07:17:13Z</dcterms:modified>
</cp:coreProperties>
</file>